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2"/>
  <workbookPr codeName="ThisWorkbook" defaultThemeVersion="166925"/>
  <mc:AlternateContent xmlns:mc="http://schemas.openxmlformats.org/markup-compatibility/2006">
    <mc:Choice Requires="x15">
      <x15ac:absPath xmlns:x15ac="http://schemas.microsoft.com/office/spreadsheetml/2010/11/ac" url="https://056gc.sharepoint.com/sites/CGG-RP_CGV-SI/Shared Documents/4 BUY CLEAN/1 Standard on Embodied Carbon in Construction/Project Disclosure Template/2025 FINAL Templates/"/>
    </mc:Choice>
  </mc:AlternateContent>
  <xr:revisionPtr revIDLastSave="0" documentId="8_{6F00625D-1B08-4BEB-BD90-FC223ECE134A}" xr6:coauthVersionLast="47" xr6:coauthVersionMax="47" xr10:uidLastSave="{00000000-0000-0000-0000-000000000000}"/>
  <bookViews>
    <workbookView xWindow="-120" yWindow="-120" windowWidth="29040" windowHeight="15720" tabRatio="866" firstSheet="6" activeTab="6" xr2:uid="{FE0FA2B6-0085-4570-807A-F1F4AABC677B}"/>
  </bookViews>
  <sheets>
    <sheet name="Instructions" sheetId="5" r:id="rId1"/>
    <sheet name="Project Summary Results" sheetId="26" r:id="rId2"/>
    <sheet name="Project Information" sheetId="7" r:id="rId3"/>
    <sheet name="Organization Information" sheetId="1" r:id="rId4"/>
    <sheet name="Concrete Reporting Example" sheetId="32" r:id="rId5"/>
    <sheet name="Steel Reporting Example" sheetId="34" r:id="rId6"/>
    <sheet name="Concrete Reporting" sheetId="35" r:id="rId7"/>
    <sheet name="Steel Reporting" sheetId="28" r:id="rId8"/>
    <sheet name="Steel Tiers" sheetId="30" state="hidden" r:id="rId9"/>
    <sheet name="CAC EPDs" sheetId="20" state="hidden" r:id="rId10"/>
    <sheet name="CLF EPDs" sheetId="13" r:id="rId11"/>
    <sheet name="Other Inputs" sheetId="17" state="hidden" r:id="rId12"/>
    <sheet name="Lists" sheetId="16" state="hidden" r:id="rId13"/>
  </sheets>
  <externalReferences>
    <externalReference r:id="rId14"/>
    <externalReference r:id="rId15"/>
  </externalReferences>
  <definedNames>
    <definedName name="_xlnm._FilterDatabase" localSheetId="9" hidden="1">'CAC EPDs'!$B$7:$K$1500</definedName>
    <definedName name="_xlnm._FilterDatabase" localSheetId="8" hidden="1">'Steel Tiers'!$B$7:$B$7</definedName>
    <definedName name="Alberta_20_No">Lists!$CQ$7:$CQ$58</definedName>
    <definedName name="Alberta_20_Yes">Lists!$CP$7:$CP$58</definedName>
    <definedName name="Alberta_25_No">Lists!$CS$7:$CS$58</definedName>
    <definedName name="Alberta_25_Yes">Lists!$CR$7:$CR$58</definedName>
    <definedName name="Alberta_30_No">Lists!$CU$7:$CU$58</definedName>
    <definedName name="Alberta_30_Yes">Lists!$CT$7:$CT$58</definedName>
    <definedName name="Alberta_32_No">Lists!$CW$7:$CW$58</definedName>
    <definedName name="Alberta_32_Yes">Lists!$CV$7:$CV$58</definedName>
    <definedName name="Alberta_35_No">Lists!$CY$7:$CY$58</definedName>
    <definedName name="Alberta_35_Yes">Lists!$CX$7:$CX$58</definedName>
    <definedName name="Alberta_40_Yes">Lists!$CZ$7:$CZ$58</definedName>
    <definedName name="Alberta_45_No">Lists!$DA$7:$DA$58</definedName>
    <definedName name="Alberta_45_Yes">Lists!$DB$7:$DB$58</definedName>
    <definedName name="Alberta_50_No">Lists!$DD$7:$DD$58</definedName>
    <definedName name="Alberta_50_Yes">Lists!$DC$7:$DC$58</definedName>
    <definedName name="Alberta_55_No">Lists!$DE$7:$DE$58</definedName>
    <definedName name="Alberta_No">Lists!$M$7:$M$17</definedName>
    <definedName name="Alberta_Yes">Lists!$L$7:$L$17</definedName>
    <definedName name="Atlantic_20_No">Lists!$AS$7:$AS$58</definedName>
    <definedName name="Atlantic_20_Yes">Lists!$AT$7:$AT$58</definedName>
    <definedName name="Atlantic_25_No">Lists!$AU$7:$AU$58</definedName>
    <definedName name="Atlantic_25_Yes">Lists!$AV$7:$AV$58</definedName>
    <definedName name="Atlantic_30_No">Lists!$AW$7:$AW$58</definedName>
    <definedName name="Atlantic_30_Yes">Lists!$AX$7:$AX$58</definedName>
    <definedName name="Atlantic_32_Yes">Lists!$AY$7:$AY$58</definedName>
    <definedName name="Atlantic_35_No">Lists!$AZ$7:$AZ$58</definedName>
    <definedName name="Atlantic_35_Yes">Lists!$BA$7:$BA$58</definedName>
    <definedName name="Atlantic_40_No">Lists!$BB$7:$BB$58</definedName>
    <definedName name="Atlantic_40_Yes">Lists!$BC$7:$BC$58</definedName>
    <definedName name="Atlantic_45_No">Lists!$BD$7:$BD$58</definedName>
    <definedName name="Atlantic_45_Yes">Lists!$BE$7:$BE$58</definedName>
    <definedName name="Atlantic_50_No">Lists!$BF$7:$BF$58</definedName>
    <definedName name="Atlantic_50_Yes">Lists!$BG$7:$BG$58</definedName>
    <definedName name="Atlantic_60_No">Lists!$BH$7:$BH$58</definedName>
    <definedName name="Atlantic_No">Lists!$W$7:$W$17</definedName>
    <definedName name="Atlantic_Yes">Lists!$V$7:$V$17</definedName>
    <definedName name="British_Columbia_15_No">Lists!$DF$7:$DF$58</definedName>
    <definedName name="British_Columbia_20_No">Lists!$DH$7:$DH$58</definedName>
    <definedName name="British_Columbia_20_Yes">Lists!$DG$7:$DG$58</definedName>
    <definedName name="British_Columbia_25_No">Lists!$DJ$7:$DJ$58</definedName>
    <definedName name="British_Columbia_25_Yes">Lists!$DI$7:$DI$58</definedName>
    <definedName name="British_Columbia_30_No">Lists!$DL$7:$DL$58</definedName>
    <definedName name="British_Columbia_30_Yes">Lists!$DK$7:$DK$58</definedName>
    <definedName name="British_Columbia_32_No">Lists!$DN$7:$DN$58</definedName>
    <definedName name="British_Columbia_32_Yes">Lists!$DM$7:$DM$58</definedName>
    <definedName name="British_Columbia_35_No">Lists!$DP$7:$DP$58</definedName>
    <definedName name="British_Columbia_35_Yes">Lists!$DO$7:$DO$58</definedName>
    <definedName name="British_Columbia_40_No">Lists!$DR$7:$DR$58</definedName>
    <definedName name="British_Columbia_40_Yes">Lists!$DQ$7:$DQ$58</definedName>
    <definedName name="British_Columbia_45_No">Lists!$DT$7:$DT$58</definedName>
    <definedName name="British_Columbia_45_Yes">Lists!$DS$7:$DS$58</definedName>
    <definedName name="British_Columbia_50_No">Lists!$DV$7:$DV$58</definedName>
    <definedName name="British_Columbia_50_Yes">Lists!$DU$7:$DU$58</definedName>
    <definedName name="British_Columbia_55_No">Lists!$DX$7:$DX$58</definedName>
    <definedName name="British_Columbia_55_Yes">Lists!$DW$7:$DW$58</definedName>
    <definedName name="British_Columbia_60_No">Lists!$DZ$7:$DZ$58</definedName>
    <definedName name="British_Columbia_60_Yes">Lists!$DY$7:$DY$58</definedName>
    <definedName name="British_Columbia_No">Lists!$K$7:$K$17</definedName>
    <definedName name="British_Columbia_Yes">Lists!$J$7:$J$17</definedName>
    <definedName name="ConcreteAirEntrained" localSheetId="6">[1]Lists!$H$7:$H$9</definedName>
    <definedName name="ConcreteAirEntrained" localSheetId="4">[1]Lists!$H$7:$H$9</definedName>
    <definedName name="ConcreteAirEntrained">Lists!$H$7:$H$9</definedName>
    <definedName name="Inventory_Description" localSheetId="6">'[1]Organization Information'!#REF!</definedName>
    <definedName name="Inventory_Description" localSheetId="4">'[1]Organization Information'!#REF!</definedName>
    <definedName name="Inventory_Description" localSheetId="1">'Project Summary Results'!$E$10</definedName>
    <definedName name="Inventory_Description">'Organization Information'!#REF!</definedName>
    <definedName name="Inventory_Year" localSheetId="6">'[1]Organization Information'!$E$10</definedName>
    <definedName name="Inventory_Year" localSheetId="4">'[1]Organization Information'!$E$10</definedName>
    <definedName name="Inventory_Year" localSheetId="1">'Project Summary Results'!#REF!</definedName>
    <definedName name="Inventory_Year">'Organization Information'!#REF!</definedName>
    <definedName name="Manitoba_20_No">Lists!$CA$7:$CA$58</definedName>
    <definedName name="Manitoba_20_Yes">Lists!$CB$7:$CB$58</definedName>
    <definedName name="Manitoba_25_No">Lists!$CC$7:$CC$58</definedName>
    <definedName name="Manitoba_25_Yes">Lists!$CD$7:$CD$58</definedName>
    <definedName name="Manitoba_30_No">Lists!$CE$7:$CE$58</definedName>
    <definedName name="Manitoba_30_Yes">Lists!$CF$7:$CF$58</definedName>
    <definedName name="Manitoba_32_Yes">Lists!$CG$7:$CG$58</definedName>
    <definedName name="Manitoba_35_No">Lists!$CH$7:$CH$58</definedName>
    <definedName name="Manitoba_35_Yes">Lists!$CI$7:$CI$58</definedName>
    <definedName name="Manitoba_40_No">Lists!$CJ$7:$CJ$58</definedName>
    <definedName name="Manitoba_40_Yes">Lists!$CK$7:$CK$58</definedName>
    <definedName name="Manitoba_45_No">Lists!$CL$7:$CL$58</definedName>
    <definedName name="Manitoba_45_Yes">Lists!$CM$7:$CM$58</definedName>
    <definedName name="Manitoba_50_No">Lists!$CN$7:$CN$58</definedName>
    <definedName name="Manitoba_50_Yes">Lists!$CO$7:$CO$58</definedName>
    <definedName name="Manitoba_No">Lists!$Q$7:$Q$17</definedName>
    <definedName name="Manitoba_Yes">Lists!$P$7:$P$17</definedName>
    <definedName name="Ontario_20_No">Lists!$AA$7:$AA$58</definedName>
    <definedName name="Ontario_20_Yes">Lists!$AK$7:$AK$58</definedName>
    <definedName name="Ontario_25_No">Lists!$AB$7:$AB$58</definedName>
    <definedName name="Ontario_25_Yes">Lists!$AL$7:$AL$58</definedName>
    <definedName name="Ontario_30_No">Lists!$AC$7:$AC$58</definedName>
    <definedName name="Ontario_30_Yes">Lists!$AM$7:$AM$58</definedName>
    <definedName name="Ontario_32_Yes">Lists!$AN$7:$AN$58</definedName>
    <definedName name="Ontario_35_No">Lists!$AD$7:$AD$58</definedName>
    <definedName name="Ontario_35_Yes">Lists!$AO$7:$AO$58</definedName>
    <definedName name="Ontario_40_No">Lists!$AE$7:$AE$58</definedName>
    <definedName name="Ontario_40_Yes">Lists!$AP$7:$AP$58</definedName>
    <definedName name="Ontario_45_No">Lists!$AF$7:$AF$58</definedName>
    <definedName name="Ontario_45_Yes">Lists!$AQ$7:$AQ$58</definedName>
    <definedName name="Ontario_50_No">Lists!$AG$7:$AG$58</definedName>
    <definedName name="Ontario_50_Yes">Lists!$AR$7:$AR$58</definedName>
    <definedName name="Ontario_55_No">Lists!$AH$7:$AH$58</definedName>
    <definedName name="Ontario_60_No">Lists!$AI$7:$AI$58</definedName>
    <definedName name="Ontario_70_No">Lists!$AJ$7:$AJ$58</definedName>
    <definedName name="Ontario_No">Lists!$S$7:$S$17</definedName>
    <definedName name="Ontario_Yes">Lists!$R$7:$R$17</definedName>
    <definedName name="Organization_Name" localSheetId="6">'[1]Organization Information'!$E$7</definedName>
    <definedName name="Organization_Name" localSheetId="4">'[1]Organization Information'!$E$7</definedName>
    <definedName name="Organization_Name" localSheetId="1">'Project Summary Results'!$E$7</definedName>
    <definedName name="Organization_Name">'Organization Information'!$E$7</definedName>
    <definedName name="Project_Class_Estimate" localSheetId="6">[1]Lists!$ES$7:$ES$10</definedName>
    <definedName name="Project_Class_Estimate" localSheetId="4">[1]Lists!$ES$7:$ES$10</definedName>
    <definedName name="Project_Class_Estimate">Lists!$ES$7:$ES$10</definedName>
    <definedName name="Project_Region" localSheetId="6">[1]Lists!$F$7:$F$14</definedName>
    <definedName name="Project_Region" localSheetId="4">[1]Lists!$F$7:$F$14</definedName>
    <definedName name="Project_Region">Lists!$F$7:$F$14</definedName>
    <definedName name="Quebec_20_No">Lists!$BJ$7:$BJ$58</definedName>
    <definedName name="Quebec_20_Yes">Lists!$BI$7:$BI$58</definedName>
    <definedName name="Quebec_25_No">Lists!$BK$7:$BK$58</definedName>
    <definedName name="Quebec_25_Yes">Lists!$BL$7:$BL$58</definedName>
    <definedName name="Quebec_30_No">Lists!$BN$7:$BN$58</definedName>
    <definedName name="Quebec_30_Yes">Lists!$BM$7:$BM$58</definedName>
    <definedName name="Quebec_32_Yes">Lists!$BO$7:$BO$58</definedName>
    <definedName name="Quebec_35_No">Lists!$BQ$7:$BQ$58</definedName>
    <definedName name="Quebec_35_Yes">Lists!$BP$7:$BP$58</definedName>
    <definedName name="Quebec_40_No">Lists!$BR$7:$BR$58</definedName>
    <definedName name="Quebec_40_Yes">Lists!$BS$7:$BS$58</definedName>
    <definedName name="Quebec_45_No">Lists!$BT$7:$BT$58</definedName>
    <definedName name="Quebec_45_Yes">Lists!$BU$7:$BU$58</definedName>
    <definedName name="Quebec_50_No">Lists!$BW$7:$BW$58</definedName>
    <definedName name="Quebec_50_Yes">Lists!$BV$7:$BV$58</definedName>
    <definedName name="Quebec_60_No">Lists!$BX$7:$BX$58</definedName>
    <definedName name="Quebec_60_Yes">Lists!$BY$7:$BY$58</definedName>
    <definedName name="Quebec_80_No">Lists!$BZ$7:$BZ$58</definedName>
    <definedName name="Quebec_No">Lists!$U$7:$U$17</definedName>
    <definedName name="Quebec_Yes">Lists!$T$7:$T$17</definedName>
    <definedName name="Saskatchewan_25_No">Lists!$EB$7:$EB$58</definedName>
    <definedName name="Saskatchewan_25_Yes">Lists!$EA$7:$EA$58</definedName>
    <definedName name="Saskatchewan_30_No">Lists!$EC$7:$EC$58</definedName>
    <definedName name="Saskatchewan_30_Yes">Lists!$ED$7:$ED$58</definedName>
    <definedName name="Saskatchewan_32_No">Lists!$EF$7:$EF$58</definedName>
    <definedName name="Saskatchewan_32_Yes">Lists!$EE$7:$EE$58</definedName>
    <definedName name="Saskatchewan_35_No">Lists!$EG$7:$EG$58</definedName>
    <definedName name="Saskatchewan_35_Yes">Lists!$EH$7:$EH$58</definedName>
    <definedName name="Saskatchewan_40_No">Lists!$EI$7:$EI$58</definedName>
    <definedName name="Saskatchewan_40_Yes">Lists!$EJ$7:$EJ$58</definedName>
    <definedName name="Saskatchewan_45_No">Lists!$EK$7:$EK$58</definedName>
    <definedName name="Saskatchewan_45_Yes">Lists!$EL$7:$EL$58</definedName>
    <definedName name="Saskatchewan_LCA_Results_Flowable_Fill_NA">Lists!$EN$7:$EN$58</definedName>
    <definedName name="Saskatchewan_LCA_Results_Sask_NA">Lists!$EM$7:$EM$58</definedName>
    <definedName name="Saskatchewan_No">Lists!$O$7:$O$17</definedName>
    <definedName name="Saskatchewan_Yes">Lists!$N$7:$N$17</definedName>
    <definedName name="SpecialApplication">Lists!$B$7:$B$8</definedName>
    <definedName name="Template_Name">'[2]Table of Contents'!$F$5</definedName>
    <definedName name="Unique_provinces__AEA__and_compressive_strength_values" localSheetId="6">_xlfn.ANCHORARRAY([1]Lists!$Y$7)</definedName>
    <definedName name="Unique_provinces__AEA__and_compressive_strength_values" localSheetId="4">_xlfn.ANCHORARRAY([1]Lists!$Y$7)</definedName>
    <definedName name="Unique_provinces__AEA__and_compressive_strength_values">_xlfn.ANCHORARRAY(Lists!$Y$7)</definedName>
    <definedName name="VolumeReduction">Lists!$D$7:$D$8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35" l="1"/>
  <c r="W45" i="34"/>
  <c r="X45" i="34" s="1"/>
  <c r="V45" i="34"/>
  <c r="W44" i="34"/>
  <c r="X44" i="34" s="1"/>
  <c r="V44" i="34"/>
  <c r="W43" i="34"/>
  <c r="X43" i="34" s="1"/>
  <c r="V43" i="34"/>
  <c r="X42" i="34"/>
  <c r="W42" i="34"/>
  <c r="V42" i="34"/>
  <c r="W41" i="34"/>
  <c r="X41" i="34" s="1"/>
  <c r="V41" i="34"/>
  <c r="W40" i="34"/>
  <c r="X40" i="34" s="1"/>
  <c r="V40" i="34"/>
  <c r="X39" i="34"/>
  <c r="W39" i="34"/>
  <c r="V39" i="34"/>
  <c r="W38" i="34"/>
  <c r="X38" i="34" s="1"/>
  <c r="V38" i="34"/>
  <c r="W37" i="34"/>
  <c r="X37" i="34" s="1"/>
  <c r="V37" i="34"/>
  <c r="W36" i="34"/>
  <c r="X36" i="34" s="1"/>
  <c r="V36" i="34"/>
  <c r="W35" i="34"/>
  <c r="X35" i="34" s="1"/>
  <c r="V35" i="34"/>
  <c r="X34" i="34"/>
  <c r="W34" i="34"/>
  <c r="V34" i="34"/>
  <c r="W33" i="34"/>
  <c r="X33" i="34" s="1"/>
  <c r="V33" i="34"/>
  <c r="W32" i="34"/>
  <c r="X32" i="34" s="1"/>
  <c r="V32" i="34"/>
  <c r="X31" i="34"/>
  <c r="W31" i="34"/>
  <c r="V31" i="34"/>
  <c r="W30" i="34"/>
  <c r="X30" i="34" s="1"/>
  <c r="V30" i="34"/>
  <c r="W29" i="34"/>
  <c r="X29" i="34" s="1"/>
  <c r="V29" i="34"/>
  <c r="W28" i="34"/>
  <c r="X28" i="34" s="1"/>
  <c r="V28" i="34"/>
  <c r="W27" i="34"/>
  <c r="X27" i="34" s="1"/>
  <c r="V27" i="34"/>
  <c r="X26" i="34"/>
  <c r="W26" i="34"/>
  <c r="V26" i="34"/>
  <c r="W25" i="34"/>
  <c r="X25" i="34" s="1"/>
  <c r="V25" i="34"/>
  <c r="W24" i="34"/>
  <c r="X24" i="34" s="1"/>
  <c r="V24" i="34"/>
  <c r="X23" i="34"/>
  <c r="W23" i="34"/>
  <c r="V23" i="34"/>
  <c r="W22" i="34"/>
  <c r="X22" i="34" s="1"/>
  <c r="V22" i="34"/>
  <c r="W21" i="34"/>
  <c r="X21" i="34" s="1"/>
  <c r="V21" i="34"/>
  <c r="W20" i="34"/>
  <c r="X20" i="34" s="1"/>
  <c r="V20" i="34"/>
  <c r="W19" i="34"/>
  <c r="X19" i="34" s="1"/>
  <c r="V19" i="34"/>
  <c r="V18" i="34"/>
  <c r="W18" i="34" s="1"/>
  <c r="X18" i="34" s="1"/>
  <c r="V17" i="34"/>
  <c r="W17" i="34" s="1"/>
  <c r="X17" i="34" s="1"/>
  <c r="V16" i="34"/>
  <c r="W16" i="34" s="1"/>
  <c r="X16" i="34" s="1"/>
  <c r="V15" i="34"/>
  <c r="W15" i="34" s="1"/>
  <c r="X15" i="34" s="1"/>
  <c r="V14" i="34"/>
  <c r="W14" i="34" s="1"/>
  <c r="X14" i="34" s="1"/>
  <c r="W13" i="34"/>
  <c r="X13" i="34" s="1"/>
  <c r="V13" i="34"/>
  <c r="V14" i="28"/>
  <c r="V15" i="28"/>
  <c r="V16" i="28"/>
  <c r="V17" i="28"/>
  <c r="V18" i="28"/>
  <c r="V19" i="28"/>
  <c r="V20" i="28"/>
  <c r="V21" i="28"/>
  <c r="V22" i="28"/>
  <c r="V23" i="28"/>
  <c r="V24" i="28"/>
  <c r="V25" i="28"/>
  <c r="V26" i="28"/>
  <c r="V27" i="28"/>
  <c r="V28" i="28"/>
  <c r="V29" i="28"/>
  <c r="V30" i="28"/>
  <c r="V31" i="28"/>
  <c r="V32" i="28"/>
  <c r="V33" i="28"/>
  <c r="V34" i="28"/>
  <c r="V35" i="28"/>
  <c r="V36" i="28"/>
  <c r="V37" i="28"/>
  <c r="V38" i="28"/>
  <c r="V39" i="28"/>
  <c r="V40" i="28"/>
  <c r="V41" i="28"/>
  <c r="V42" i="28"/>
  <c r="V43" i="28"/>
  <c r="V44" i="28"/>
  <c r="V45" i="28"/>
  <c r="V13" i="28"/>
  <c r="W45" i="28"/>
  <c r="W44" i="28"/>
  <c r="X44" i="28" s="1"/>
  <c r="W43" i="28"/>
  <c r="W42" i="28"/>
  <c r="X42" i="28" s="1"/>
  <c r="W41" i="28"/>
  <c r="X41" i="28" s="1"/>
  <c r="W40" i="28"/>
  <c r="X40" i="28" s="1"/>
  <c r="W39" i="28"/>
  <c r="W38" i="28"/>
  <c r="W37" i="28"/>
  <c r="X37" i="28" s="1"/>
  <c r="W36" i="28"/>
  <c r="X36" i="28" s="1"/>
  <c r="W35" i="28"/>
  <c r="X35" i="28" s="1"/>
  <c r="W34" i="28"/>
  <c r="X34" i="28" s="1"/>
  <c r="W33" i="28"/>
  <c r="X33" i="28" s="1"/>
  <c r="W32" i="28"/>
  <c r="X32" i="28" s="1"/>
  <c r="W31" i="28"/>
  <c r="W30" i="28"/>
  <c r="W29" i="28"/>
  <c r="W28" i="28"/>
  <c r="X28" i="28" s="1"/>
  <c r="W27" i="28"/>
  <c r="W26" i="28"/>
  <c r="X26" i="28" s="1"/>
  <c r="W25" i="28"/>
  <c r="W24" i="28"/>
  <c r="X24" i="28" s="1"/>
  <c r="W23" i="28"/>
  <c r="W22" i="28"/>
  <c r="W21" i="28"/>
  <c r="W20" i="28"/>
  <c r="X20" i="28" s="1"/>
  <c r="W19" i="28"/>
  <c r="X19" i="28" s="1"/>
  <c r="W18" i="28"/>
  <c r="X18" i="28" s="1"/>
  <c r="W17" i="28"/>
  <c r="X17" i="28" s="1"/>
  <c r="W16" i="28"/>
  <c r="X16" i="28" s="1"/>
  <c r="W15" i="28"/>
  <c r="X15" i="28" s="1"/>
  <c r="W14" i="28"/>
  <c r="W13" i="28"/>
  <c r="X45" i="28"/>
  <c r="X43" i="28"/>
  <c r="X39" i="28"/>
  <c r="X38" i="28"/>
  <c r="X31" i="28"/>
  <c r="X30" i="28"/>
  <c r="X29" i="28"/>
  <c r="X27" i="28"/>
  <c r="X25" i="28"/>
  <c r="X23" i="28"/>
  <c r="X22" i="28"/>
  <c r="X21" i="28"/>
  <c r="X14" i="28"/>
  <c r="X13" i="28"/>
  <c r="E15" i="35"/>
  <c r="E41" i="35" l="1"/>
  <c r="Q41" i="35" s="1"/>
  <c r="S41" i="35" s="1"/>
  <c r="E40" i="35"/>
  <c r="Q40" i="35" s="1"/>
  <c r="S40" i="35" s="1"/>
  <c r="E39" i="35"/>
  <c r="Q39" i="35" s="1"/>
  <c r="S39" i="35" s="1"/>
  <c r="E38" i="35"/>
  <c r="Q38" i="35" s="1"/>
  <c r="S38" i="35" s="1"/>
  <c r="Q37" i="35"/>
  <c r="S37" i="35" s="1"/>
  <c r="E37" i="35"/>
  <c r="L37" i="35" s="1"/>
  <c r="N37" i="35" s="1"/>
  <c r="Q36" i="35"/>
  <c r="S36" i="35" s="1"/>
  <c r="E36" i="35"/>
  <c r="L36" i="35" s="1"/>
  <c r="N36" i="35" s="1"/>
  <c r="U36" i="35" s="1"/>
  <c r="V36" i="35" s="1"/>
  <c r="Q35" i="35"/>
  <c r="S35" i="35" s="1"/>
  <c r="L35" i="35"/>
  <c r="N35" i="35" s="1"/>
  <c r="U35" i="35" s="1"/>
  <c r="V35" i="35" s="1"/>
  <c r="E35" i="35"/>
  <c r="E34" i="35"/>
  <c r="Q34" i="35" s="1"/>
  <c r="S34" i="35" s="1"/>
  <c r="E33" i="35"/>
  <c r="Q33" i="35" s="1"/>
  <c r="S33" i="35" s="1"/>
  <c r="E32" i="35"/>
  <c r="Q32" i="35" s="1"/>
  <c r="S32" i="35" s="1"/>
  <c r="E31" i="35"/>
  <c r="Q31" i="35" s="1"/>
  <c r="S31" i="35" s="1"/>
  <c r="E30" i="35"/>
  <c r="Q30" i="35" s="1"/>
  <c r="S30" i="35" s="1"/>
  <c r="Q29" i="35"/>
  <c r="S29" i="35" s="1"/>
  <c r="E29" i="35"/>
  <c r="L29" i="35" s="1"/>
  <c r="N29" i="35" s="1"/>
  <c r="U29" i="35" s="1"/>
  <c r="V29" i="35" s="1"/>
  <c r="Q28" i="35"/>
  <c r="S28" i="35" s="1"/>
  <c r="N28" i="35"/>
  <c r="U28" i="35" s="1"/>
  <c r="V28" i="35" s="1"/>
  <c r="L28" i="35"/>
  <c r="E28" i="35"/>
  <c r="L27" i="35"/>
  <c r="N27" i="35" s="1"/>
  <c r="E27" i="35"/>
  <c r="Q27" i="35" s="1"/>
  <c r="S27" i="35" s="1"/>
  <c r="E26" i="35"/>
  <c r="Q26" i="35" s="1"/>
  <c r="S26" i="35" s="1"/>
  <c r="E25" i="35"/>
  <c r="L25" i="35" s="1"/>
  <c r="N25" i="35" s="1"/>
  <c r="E24" i="35"/>
  <c r="Q24" i="35" s="1"/>
  <c r="S24" i="35" s="1"/>
  <c r="L23" i="35"/>
  <c r="N23" i="35" s="1"/>
  <c r="E23" i="35"/>
  <c r="Q23" i="35" s="1"/>
  <c r="S23" i="35" s="1"/>
  <c r="S22" i="35"/>
  <c r="Q22" i="35"/>
  <c r="E22" i="35"/>
  <c r="L22" i="35" s="1"/>
  <c r="N22" i="35" s="1"/>
  <c r="U22" i="35" s="1"/>
  <c r="V22" i="35" s="1"/>
  <c r="Q21" i="35"/>
  <c r="S21" i="35" s="1"/>
  <c r="E21" i="35"/>
  <c r="L21" i="35" s="1"/>
  <c r="N21" i="35" s="1"/>
  <c r="Q20" i="35"/>
  <c r="S20" i="35" s="1"/>
  <c r="N20" i="35"/>
  <c r="U20" i="35" s="1"/>
  <c r="V20" i="35" s="1"/>
  <c r="L20" i="35"/>
  <c r="E20" i="35"/>
  <c r="E14" i="35"/>
  <c r="E16" i="35"/>
  <c r="E17" i="35"/>
  <c r="E18" i="35"/>
  <c r="E19" i="35"/>
  <c r="E42" i="35"/>
  <c r="U37" i="35" l="1"/>
  <c r="V37" i="35" s="1"/>
  <c r="U27" i="35"/>
  <c r="V27" i="35" s="1"/>
  <c r="U23" i="35"/>
  <c r="V23" i="35" s="1"/>
  <c r="U21" i="35"/>
  <c r="V21" i="35" s="1"/>
  <c r="L26" i="35"/>
  <c r="N26" i="35" s="1"/>
  <c r="U26" i="35" s="1"/>
  <c r="V26" i="35" s="1"/>
  <c r="L34" i="35"/>
  <c r="N34" i="35" s="1"/>
  <c r="U34" i="35" s="1"/>
  <c r="V34" i="35" s="1"/>
  <c r="L33" i="35"/>
  <c r="N33" i="35" s="1"/>
  <c r="U33" i="35" s="1"/>
  <c r="V33" i="35" s="1"/>
  <c r="L41" i="35"/>
  <c r="N41" i="35" s="1"/>
  <c r="U41" i="35" s="1"/>
  <c r="V41" i="35" s="1"/>
  <c r="L24" i="35"/>
  <c r="N24" i="35" s="1"/>
  <c r="U24" i="35" s="1"/>
  <c r="V24" i="35" s="1"/>
  <c r="L32" i="35"/>
  <c r="N32" i="35" s="1"/>
  <c r="U32" i="35" s="1"/>
  <c r="V32" i="35" s="1"/>
  <c r="L40" i="35"/>
  <c r="N40" i="35" s="1"/>
  <c r="U40" i="35" s="1"/>
  <c r="V40" i="35" s="1"/>
  <c r="Q25" i="35"/>
  <c r="S25" i="35" s="1"/>
  <c r="U25" i="35" s="1"/>
  <c r="V25" i="35" s="1"/>
  <c r="L31" i="35"/>
  <c r="N31" i="35" s="1"/>
  <c r="U31" i="35" s="1"/>
  <c r="V31" i="35" s="1"/>
  <c r="L39" i="35"/>
  <c r="N39" i="35" s="1"/>
  <c r="U39" i="35" s="1"/>
  <c r="V39" i="35" s="1"/>
  <c r="L30" i="35"/>
  <c r="N30" i="35" s="1"/>
  <c r="U30" i="35" s="1"/>
  <c r="V30" i="35" s="1"/>
  <c r="L38" i="35"/>
  <c r="N38" i="35" s="1"/>
  <c r="U38" i="35" s="1"/>
  <c r="V38" i="35" s="1"/>
  <c r="Q14" i="35" l="1"/>
  <c r="S14" i="35" s="1"/>
  <c r="Q17" i="35"/>
  <c r="Q18" i="35"/>
  <c r="S18" i="35" s="1"/>
  <c r="Q19" i="35"/>
  <c r="Q42" i="35"/>
  <c r="S42" i="35" s="1"/>
  <c r="L20" i="32"/>
  <c r="L19" i="32"/>
  <c r="L18" i="32"/>
  <c r="N18" i="32" s="1"/>
  <c r="L17" i="32"/>
  <c r="L16" i="32"/>
  <c r="L15" i="32"/>
  <c r="L14" i="32"/>
  <c r="L13" i="32"/>
  <c r="N13" i="32" s="1"/>
  <c r="N20" i="32"/>
  <c r="N19" i="32"/>
  <c r="N17" i="32"/>
  <c r="N16" i="32"/>
  <c r="N15" i="32"/>
  <c r="N14" i="32"/>
  <c r="Q20" i="32"/>
  <c r="Q19" i="32"/>
  <c r="Q18" i="32"/>
  <c r="Q17" i="32"/>
  <c r="Q16" i="32"/>
  <c r="Q15" i="32"/>
  <c r="Q14" i="32"/>
  <c r="Q13" i="32"/>
  <c r="Q16" i="35"/>
  <c r="S16" i="35" s="1"/>
  <c r="Q15" i="35"/>
  <c r="S15" i="35" s="1"/>
  <c r="E13" i="35"/>
  <c r="Q13" i="35" s="1"/>
  <c r="M44" i="35"/>
  <c r="G47" i="34"/>
  <c r="T45" i="34"/>
  <c r="T44" i="34"/>
  <c r="T43" i="34"/>
  <c r="T42" i="34"/>
  <c r="T41" i="34"/>
  <c r="T40" i="34"/>
  <c r="T39" i="34"/>
  <c r="T38" i="34"/>
  <c r="T37" i="34"/>
  <c r="T36" i="34"/>
  <c r="T35" i="34"/>
  <c r="T34" i="34"/>
  <c r="T33" i="34"/>
  <c r="T32" i="34"/>
  <c r="T31" i="34"/>
  <c r="T30" i="34"/>
  <c r="T29" i="34"/>
  <c r="T28" i="34"/>
  <c r="T27" i="34"/>
  <c r="T26" i="34"/>
  <c r="T25" i="34"/>
  <c r="T24" i="34"/>
  <c r="T23" i="34"/>
  <c r="T22" i="34"/>
  <c r="T21" i="34"/>
  <c r="T20" i="34"/>
  <c r="T19" i="34"/>
  <c r="T18" i="34"/>
  <c r="T17" i="34"/>
  <c r="T16" i="34"/>
  <c r="T15" i="34"/>
  <c r="T14" i="34"/>
  <c r="T13" i="34"/>
  <c r="E8" i="34"/>
  <c r="E7" i="34"/>
  <c r="E6" i="34"/>
  <c r="N13" i="35" l="1"/>
  <c r="L42" i="35"/>
  <c r="N42" i="35" s="1"/>
  <c r="U42" i="35" s="1"/>
  <c r="V42" i="35" s="1"/>
  <c r="L14" i="35"/>
  <c r="N14" i="35" s="1"/>
  <c r="U14" i="35" s="1"/>
  <c r="V14" i="35" s="1"/>
  <c r="L15" i="35"/>
  <c r="N15" i="35" s="1"/>
  <c r="U15" i="35" s="1"/>
  <c r="V15" i="35" s="1"/>
  <c r="L16" i="35"/>
  <c r="N16" i="35" s="1"/>
  <c r="U16" i="35" s="1"/>
  <c r="V16" i="35" s="1"/>
  <c r="L17" i="35"/>
  <c r="N17" i="35" s="1"/>
  <c r="L18" i="35"/>
  <c r="N18" i="35" s="1"/>
  <c r="U18" i="35" s="1"/>
  <c r="V18" i="35" s="1"/>
  <c r="S17" i="35"/>
  <c r="L19" i="35"/>
  <c r="N19" i="35" s="1"/>
  <c r="S19" i="35"/>
  <c r="S13" i="35"/>
  <c r="T47" i="34"/>
  <c r="U17" i="35" l="1"/>
  <c r="V17" i="35" s="1"/>
  <c r="U13" i="35"/>
  <c r="V13" i="35" s="1"/>
  <c r="U19" i="35"/>
  <c r="V19" i="35" s="1"/>
  <c r="S44" i="35"/>
  <c r="E17" i="26" s="1"/>
  <c r="N44" i="35"/>
  <c r="E43" i="26"/>
  <c r="U44" i="35" l="1"/>
  <c r="V44" i="35" s="1"/>
  <c r="E18" i="26" s="1"/>
  <c r="G47" i="28"/>
  <c r="T14" i="28" l="1"/>
  <c r="T13" i="28"/>
  <c r="M22" i="32"/>
  <c r="S20" i="32"/>
  <c r="S19" i="32"/>
  <c r="S18" i="32"/>
  <c r="S17" i="32"/>
  <c r="S16" i="32"/>
  <c r="S15" i="32"/>
  <c r="S14" i="32"/>
  <c r="S13" i="32"/>
  <c r="U17" i="32" l="1"/>
  <c r="V17" i="32" s="1"/>
  <c r="U20" i="32"/>
  <c r="V20" i="32" s="1"/>
  <c r="U14" i="32"/>
  <c r="V14" i="32" s="1"/>
  <c r="U18" i="32"/>
  <c r="V18" i="32" s="1"/>
  <c r="U19" i="32"/>
  <c r="V19" i="32" s="1"/>
  <c r="U16" i="32"/>
  <c r="V16" i="32" s="1"/>
  <c r="U15" i="32"/>
  <c r="V15" i="32" s="1"/>
  <c r="U13" i="32"/>
  <c r="N22" i="32"/>
  <c r="S22" i="32"/>
  <c r="U22" i="32" l="1"/>
  <c r="V22" i="32" s="1"/>
  <c r="V13" i="32"/>
  <c r="E8" i="28" l="1"/>
  <c r="T45" i="28"/>
  <c r="T44" i="28"/>
  <c r="T43" i="28"/>
  <c r="T42" i="28"/>
  <c r="T41" i="28"/>
  <c r="T40" i="28"/>
  <c r="T39" i="28"/>
  <c r="T38" i="28"/>
  <c r="T37" i="28"/>
  <c r="T36" i="28"/>
  <c r="T35" i="28"/>
  <c r="T34" i="28"/>
  <c r="T33" i="28"/>
  <c r="T32" i="28"/>
  <c r="T31" i="28"/>
  <c r="T30" i="28"/>
  <c r="T29" i="28"/>
  <c r="T28" i="28"/>
  <c r="T27" i="28"/>
  <c r="T26" i="28"/>
  <c r="T25" i="28"/>
  <c r="T24" i="28"/>
  <c r="T23" i="28"/>
  <c r="T22" i="28"/>
  <c r="T21" i="28"/>
  <c r="T20" i="28"/>
  <c r="T19" i="28"/>
  <c r="T18" i="28"/>
  <c r="T17" i="28"/>
  <c r="T16" i="28"/>
  <c r="T15" i="28"/>
  <c r="N21" i="30"/>
  <c r="M21" i="30"/>
  <c r="L21" i="30"/>
  <c r="N20" i="30"/>
  <c r="L20" i="30"/>
  <c r="M19" i="30"/>
  <c r="L19" i="30"/>
  <c r="N18" i="30"/>
  <c r="M18" i="30"/>
  <c r="L18" i="30"/>
  <c r="K21" i="30"/>
  <c r="M20" i="30"/>
  <c r="K20" i="30"/>
  <c r="N19" i="30"/>
  <c r="K19" i="30"/>
  <c r="K18" i="30"/>
  <c r="N17" i="30"/>
  <c r="M17" i="30"/>
  <c r="L17" i="30"/>
  <c r="K17" i="30"/>
  <c r="N16" i="30"/>
  <c r="M16" i="30"/>
  <c r="L16" i="30"/>
  <c r="K16" i="30"/>
  <c r="N15" i="30"/>
  <c r="M15" i="30"/>
  <c r="L15" i="30"/>
  <c r="K15" i="30"/>
  <c r="N14" i="30"/>
  <c r="M14" i="30"/>
  <c r="L14" i="30"/>
  <c r="K14" i="30"/>
  <c r="N13" i="30"/>
  <c r="M13" i="30"/>
  <c r="L13" i="30"/>
  <c r="K13" i="30"/>
  <c r="N12" i="30"/>
  <c r="M12" i="30"/>
  <c r="L12" i="30"/>
  <c r="K12" i="30"/>
  <c r="N11" i="30"/>
  <c r="M11" i="30"/>
  <c r="L11" i="30"/>
  <c r="K11" i="30"/>
  <c r="N10" i="30"/>
  <c r="M10" i="30"/>
  <c r="L10" i="30"/>
  <c r="K10" i="30"/>
  <c r="N9" i="30"/>
  <c r="M9" i="30"/>
  <c r="L9" i="30"/>
  <c r="K9" i="30"/>
  <c r="N8" i="30"/>
  <c r="M8" i="30"/>
  <c r="L8" i="30"/>
  <c r="K8" i="30"/>
  <c r="T47" i="28" l="1"/>
  <c r="E21" i="26" s="1"/>
  <c r="E7" i="28"/>
  <c r="E6" i="28"/>
  <c r="H8" i="20"/>
  <c r="H127" i="20" l="1"/>
  <c r="H128" i="20"/>
  <c r="H129" i="20"/>
  <c r="H130" i="20"/>
  <c r="H131" i="20"/>
  <c r="H132" i="20"/>
  <c r="H133" i="20"/>
  <c r="H134" i="20"/>
  <c r="H135" i="20"/>
  <c r="H136" i="20"/>
  <c r="H137" i="20"/>
  <c r="H138" i="20"/>
  <c r="H139" i="20"/>
  <c r="H140" i="20"/>
  <c r="H141" i="20"/>
  <c r="H142" i="20"/>
  <c r="H143" i="20"/>
  <c r="H144" i="20"/>
  <c r="H145" i="20"/>
  <c r="H146" i="20"/>
  <c r="H147" i="20"/>
  <c r="H148" i="20"/>
  <c r="H149" i="20"/>
  <c r="H150" i="20"/>
  <c r="H151" i="20"/>
  <c r="H152" i="20"/>
  <c r="H153" i="20"/>
  <c r="H154" i="20"/>
  <c r="H155" i="20"/>
  <c r="H156" i="20"/>
  <c r="H157" i="20"/>
  <c r="H158" i="20"/>
  <c r="H159" i="20"/>
  <c r="H160" i="20"/>
  <c r="H161" i="20"/>
  <c r="H162" i="20"/>
  <c r="H163" i="20"/>
  <c r="H164" i="20"/>
  <c r="H165" i="20"/>
  <c r="H166" i="20"/>
  <c r="H167" i="20"/>
  <c r="H168" i="20"/>
  <c r="H169" i="20"/>
  <c r="H170" i="20"/>
  <c r="H171" i="20"/>
  <c r="H172" i="20"/>
  <c r="H173" i="20"/>
  <c r="H174" i="20"/>
  <c r="H175" i="20"/>
  <c r="H176" i="20"/>
  <c r="H177" i="20"/>
  <c r="H178" i="20"/>
  <c r="H179" i="20"/>
  <c r="H180" i="20"/>
  <c r="H181" i="20"/>
  <c r="H182" i="20"/>
  <c r="H183" i="20"/>
  <c r="H184" i="20"/>
  <c r="H185" i="20"/>
  <c r="H186" i="20"/>
  <c r="H187" i="20"/>
  <c r="H188" i="20"/>
  <c r="H189" i="20"/>
  <c r="H190" i="20"/>
  <c r="H191" i="20"/>
  <c r="H192" i="20"/>
  <c r="H193" i="20"/>
  <c r="H194" i="20"/>
  <c r="H195" i="20"/>
  <c r="H196" i="20"/>
  <c r="H197" i="20"/>
  <c r="H198" i="20"/>
  <c r="H199" i="20"/>
  <c r="H200" i="20"/>
  <c r="H201" i="20"/>
  <c r="H202" i="20"/>
  <c r="H203" i="20"/>
  <c r="H204" i="20"/>
  <c r="H205" i="20"/>
  <c r="H206" i="20"/>
  <c r="H207" i="20"/>
  <c r="H208" i="20"/>
  <c r="H209" i="20"/>
  <c r="H210" i="20"/>
  <c r="H211" i="20"/>
  <c r="H212" i="20"/>
  <c r="H213" i="20"/>
  <c r="H214" i="20"/>
  <c r="H215" i="20"/>
  <c r="H216" i="20"/>
  <c r="H217" i="20"/>
  <c r="H218" i="20"/>
  <c r="H219" i="20"/>
  <c r="H220" i="20"/>
  <c r="H221" i="20"/>
  <c r="H222" i="20"/>
  <c r="H223" i="20"/>
  <c r="H224" i="20"/>
  <c r="H225" i="20"/>
  <c r="H226" i="20"/>
  <c r="H227" i="20"/>
  <c r="H228" i="20"/>
  <c r="H229" i="20"/>
  <c r="H230" i="20"/>
  <c r="H231" i="20"/>
  <c r="H232" i="20"/>
  <c r="H233" i="20"/>
  <c r="H234" i="20"/>
  <c r="H235" i="20"/>
  <c r="H236" i="20"/>
  <c r="H237" i="20"/>
  <c r="H238" i="20"/>
  <c r="H239" i="20"/>
  <c r="H240" i="20"/>
  <c r="H241" i="20"/>
  <c r="H242" i="20"/>
  <c r="H243" i="20"/>
  <c r="H244" i="20"/>
  <c r="H245" i="20"/>
  <c r="H246" i="20"/>
  <c r="H247" i="20"/>
  <c r="H248" i="20"/>
  <c r="H249" i="20"/>
  <c r="H250" i="20"/>
  <c r="H251" i="20"/>
  <c r="H252" i="20"/>
  <c r="H253" i="20"/>
  <c r="H254" i="20"/>
  <c r="H255" i="20"/>
  <c r="H256" i="20"/>
  <c r="H257" i="20"/>
  <c r="H258" i="20"/>
  <c r="H259" i="20"/>
  <c r="H260" i="20"/>
  <c r="H261" i="20"/>
  <c r="H262" i="20"/>
  <c r="H263" i="20"/>
  <c r="H264" i="20"/>
  <c r="H265" i="20"/>
  <c r="H266" i="20"/>
  <c r="H267" i="20"/>
  <c r="H268" i="20"/>
  <c r="H269" i="20"/>
  <c r="H270" i="20"/>
  <c r="H271" i="20"/>
  <c r="H272" i="20"/>
  <c r="H273" i="20"/>
  <c r="H274" i="20"/>
  <c r="H275" i="20"/>
  <c r="H276" i="20"/>
  <c r="H277" i="20"/>
  <c r="H278" i="20"/>
  <c r="H279" i="20"/>
  <c r="H280" i="20"/>
  <c r="H281" i="20"/>
  <c r="H282" i="20"/>
  <c r="H283" i="20"/>
  <c r="H284" i="20"/>
  <c r="H285" i="20"/>
  <c r="H286" i="20"/>
  <c r="H287" i="20"/>
  <c r="H288" i="20"/>
  <c r="H289" i="20"/>
  <c r="H290" i="20"/>
  <c r="H291" i="20"/>
  <c r="H292" i="20"/>
  <c r="H293" i="20"/>
  <c r="H294" i="20"/>
  <c r="H295" i="20"/>
  <c r="H296" i="20"/>
  <c r="H297" i="20"/>
  <c r="H298" i="20"/>
  <c r="H299" i="20"/>
  <c r="H300" i="20"/>
  <c r="H301" i="20"/>
  <c r="H302" i="20"/>
  <c r="H303" i="20"/>
  <c r="H304" i="20"/>
  <c r="H305" i="20"/>
  <c r="H306" i="20"/>
  <c r="H307" i="20"/>
  <c r="H308" i="20"/>
  <c r="H309" i="20"/>
  <c r="H310" i="20"/>
  <c r="H311" i="20"/>
  <c r="H312" i="20"/>
  <c r="H313" i="20"/>
  <c r="H314" i="20"/>
  <c r="H315" i="20"/>
  <c r="H316" i="20"/>
  <c r="H317" i="20"/>
  <c r="H318" i="20"/>
  <c r="H319" i="20"/>
  <c r="H320" i="20"/>
  <c r="H321" i="20"/>
  <c r="H322" i="20"/>
  <c r="H323" i="20"/>
  <c r="H324" i="20"/>
  <c r="H325" i="20"/>
  <c r="H326" i="20"/>
  <c r="H327" i="20"/>
  <c r="H328" i="20"/>
  <c r="H329" i="20"/>
  <c r="H330" i="20"/>
  <c r="H331" i="20"/>
  <c r="H332" i="20"/>
  <c r="H333" i="20"/>
  <c r="H334" i="20"/>
  <c r="H335" i="20"/>
  <c r="H336" i="20"/>
  <c r="H337" i="20"/>
  <c r="H338" i="20"/>
  <c r="H339" i="20"/>
  <c r="H340" i="20"/>
  <c r="H341" i="20"/>
  <c r="H342" i="20"/>
  <c r="H343" i="20"/>
  <c r="H344" i="20"/>
  <c r="H345" i="20"/>
  <c r="H346" i="20"/>
  <c r="H347" i="20"/>
  <c r="H348" i="20"/>
  <c r="H349" i="20"/>
  <c r="H350" i="20"/>
  <c r="H351" i="20"/>
  <c r="H352" i="20"/>
  <c r="H353" i="20"/>
  <c r="H354" i="20"/>
  <c r="H355" i="20"/>
  <c r="H356" i="20"/>
  <c r="H357" i="20"/>
  <c r="H358" i="20"/>
  <c r="H359" i="20"/>
  <c r="H360" i="20"/>
  <c r="H361" i="20"/>
  <c r="H362" i="20"/>
  <c r="H363" i="20"/>
  <c r="H364" i="20"/>
  <c r="H365" i="20"/>
  <c r="H366" i="20"/>
  <c r="H367" i="20"/>
  <c r="H368" i="20"/>
  <c r="H369" i="20"/>
  <c r="H370" i="20"/>
  <c r="H371" i="20"/>
  <c r="H372" i="20"/>
  <c r="H373" i="20"/>
  <c r="H374" i="20"/>
  <c r="H375" i="20"/>
  <c r="H376" i="20"/>
  <c r="H377" i="20"/>
  <c r="H378" i="20"/>
  <c r="H379" i="20"/>
  <c r="H380" i="20"/>
  <c r="H381" i="20"/>
  <c r="H382" i="20"/>
  <c r="H383" i="20"/>
  <c r="H384" i="20"/>
  <c r="H385" i="20"/>
  <c r="H386" i="20"/>
  <c r="H387" i="20"/>
  <c r="H388" i="20"/>
  <c r="H389" i="20"/>
  <c r="H390" i="20"/>
  <c r="H391" i="20"/>
  <c r="H392" i="20"/>
  <c r="H393" i="20"/>
  <c r="H394" i="20"/>
  <c r="H395" i="20"/>
  <c r="H396" i="20"/>
  <c r="H397" i="20"/>
  <c r="H398" i="20"/>
  <c r="H399" i="20"/>
  <c r="H400" i="20"/>
  <c r="H401" i="20"/>
  <c r="H402" i="20"/>
  <c r="H403" i="20"/>
  <c r="H404" i="20"/>
  <c r="H405" i="20"/>
  <c r="H406" i="20"/>
  <c r="H407" i="20"/>
  <c r="H408" i="20"/>
  <c r="H409" i="20"/>
  <c r="H410" i="20"/>
  <c r="H411" i="20"/>
  <c r="H412" i="20"/>
  <c r="H413" i="20"/>
  <c r="H414" i="20"/>
  <c r="H415" i="20"/>
  <c r="H416" i="20"/>
  <c r="H417" i="20"/>
  <c r="H418" i="20"/>
  <c r="H419" i="20"/>
  <c r="H420" i="20"/>
  <c r="H421" i="20"/>
  <c r="H422" i="20"/>
  <c r="H423" i="20"/>
  <c r="H424" i="20"/>
  <c r="H425" i="20"/>
  <c r="H426" i="20"/>
  <c r="H427" i="20"/>
  <c r="H428" i="20"/>
  <c r="H429" i="20"/>
  <c r="H430" i="20"/>
  <c r="H431" i="20"/>
  <c r="H432" i="20"/>
  <c r="H433" i="20"/>
  <c r="H434" i="20"/>
  <c r="H435" i="20"/>
  <c r="H436" i="20"/>
  <c r="H437" i="20"/>
  <c r="H438" i="20"/>
  <c r="H439" i="20"/>
  <c r="H440" i="20"/>
  <c r="H441" i="20"/>
  <c r="H442" i="20"/>
  <c r="H443" i="20"/>
  <c r="H444" i="20"/>
  <c r="H445" i="20"/>
  <c r="H446" i="20"/>
  <c r="H447" i="20"/>
  <c r="H448" i="20"/>
  <c r="H449" i="20"/>
  <c r="H450" i="20"/>
  <c r="H451" i="20"/>
  <c r="H452" i="20"/>
  <c r="H453" i="20"/>
  <c r="H454" i="20"/>
  <c r="H455" i="20"/>
  <c r="H456" i="20"/>
  <c r="H457" i="20"/>
  <c r="H458" i="20"/>
  <c r="H459" i="20"/>
  <c r="H460" i="20"/>
  <c r="H461" i="20"/>
  <c r="H462" i="20"/>
  <c r="H463" i="20"/>
  <c r="H464" i="20"/>
  <c r="H465" i="20"/>
  <c r="H466" i="20"/>
  <c r="H467" i="20"/>
  <c r="H468" i="20"/>
  <c r="H469" i="20"/>
  <c r="H470" i="20"/>
  <c r="H471" i="20"/>
  <c r="H472" i="20"/>
  <c r="H473" i="20"/>
  <c r="H474" i="20"/>
  <c r="H475" i="20"/>
  <c r="H476" i="20"/>
  <c r="H477" i="20"/>
  <c r="H478" i="20"/>
  <c r="H479" i="20"/>
  <c r="H480" i="20"/>
  <c r="H481" i="20"/>
  <c r="H482" i="20"/>
  <c r="H483" i="20"/>
  <c r="H484" i="20"/>
  <c r="H485" i="20"/>
  <c r="H486" i="20"/>
  <c r="H487" i="20"/>
  <c r="H488" i="20"/>
  <c r="H489" i="20"/>
  <c r="H490" i="20"/>
  <c r="H491" i="20"/>
  <c r="H492" i="20"/>
  <c r="H493" i="20"/>
  <c r="H494" i="20"/>
  <c r="H495" i="20"/>
  <c r="H496" i="20"/>
  <c r="H497" i="20"/>
  <c r="H498" i="20"/>
  <c r="H499" i="20"/>
  <c r="H500" i="20"/>
  <c r="H501" i="20"/>
  <c r="H502" i="20"/>
  <c r="H503" i="20"/>
  <c r="H504" i="20"/>
  <c r="H505" i="20"/>
  <c r="H506" i="20"/>
  <c r="H507" i="20"/>
  <c r="H508" i="20"/>
  <c r="H509" i="20"/>
  <c r="H510" i="20"/>
  <c r="H511" i="20"/>
  <c r="H512" i="20"/>
  <c r="H513" i="20"/>
  <c r="H514" i="20"/>
  <c r="H515" i="20"/>
  <c r="H516" i="20"/>
  <c r="H517" i="20"/>
  <c r="H518" i="20"/>
  <c r="H519" i="20"/>
  <c r="H520" i="20"/>
  <c r="H521" i="20"/>
  <c r="H522" i="20"/>
  <c r="H523" i="20"/>
  <c r="H524" i="20"/>
  <c r="H525" i="20"/>
  <c r="H526" i="20"/>
  <c r="H527" i="20"/>
  <c r="H528" i="20"/>
  <c r="H529" i="20"/>
  <c r="H530" i="20"/>
  <c r="H531" i="20"/>
  <c r="H532" i="20"/>
  <c r="H533" i="20"/>
  <c r="H534" i="20"/>
  <c r="H535" i="20"/>
  <c r="H536" i="20"/>
  <c r="H537" i="20"/>
  <c r="H538" i="20"/>
  <c r="H539" i="20"/>
  <c r="H540" i="20"/>
  <c r="H541" i="20"/>
  <c r="H542" i="20"/>
  <c r="H543" i="20"/>
  <c r="H544" i="20"/>
  <c r="H545" i="20"/>
  <c r="H546" i="20"/>
  <c r="H547" i="20"/>
  <c r="H548" i="20"/>
  <c r="H549" i="20"/>
  <c r="H550" i="20"/>
  <c r="H551" i="20"/>
  <c r="H552" i="20"/>
  <c r="H553" i="20"/>
  <c r="H554" i="20"/>
  <c r="H555" i="20"/>
  <c r="H556" i="20"/>
  <c r="H557" i="20"/>
  <c r="H558" i="20"/>
  <c r="H559" i="20"/>
  <c r="H560" i="20"/>
  <c r="H561" i="20"/>
  <c r="H562" i="20"/>
  <c r="H563" i="20"/>
  <c r="H564" i="20"/>
  <c r="H565" i="20"/>
  <c r="H566" i="20"/>
  <c r="H567" i="20"/>
  <c r="H568" i="20"/>
  <c r="H569" i="20"/>
  <c r="H570" i="20"/>
  <c r="H571" i="20"/>
  <c r="H572" i="20"/>
  <c r="H573" i="20"/>
  <c r="H574" i="20"/>
  <c r="H575" i="20"/>
  <c r="H576" i="20"/>
  <c r="H577" i="20"/>
  <c r="H578" i="20"/>
  <c r="H579" i="20"/>
  <c r="H580" i="20"/>
  <c r="H581" i="20"/>
  <c r="H582" i="20"/>
  <c r="H583" i="20"/>
  <c r="H584" i="20"/>
  <c r="H585" i="20"/>
  <c r="H586" i="20"/>
  <c r="H587" i="20"/>
  <c r="H588" i="20"/>
  <c r="H589" i="20"/>
  <c r="H590" i="20"/>
  <c r="H591" i="20"/>
  <c r="H592" i="20"/>
  <c r="H593" i="20"/>
  <c r="H594" i="20"/>
  <c r="H595" i="20"/>
  <c r="H596" i="20"/>
  <c r="H597" i="20"/>
  <c r="H598" i="20"/>
  <c r="H599" i="20"/>
  <c r="H600" i="20"/>
  <c r="H601" i="20"/>
  <c r="H602" i="20"/>
  <c r="H603" i="20"/>
  <c r="H604" i="20"/>
  <c r="H605" i="20"/>
  <c r="H606" i="20"/>
  <c r="H607" i="20"/>
  <c r="H608" i="20"/>
  <c r="H609" i="20"/>
  <c r="H610" i="20"/>
  <c r="H611" i="20"/>
  <c r="H612" i="20"/>
  <c r="H613" i="20"/>
  <c r="H614" i="20"/>
  <c r="H615" i="20"/>
  <c r="H616" i="20"/>
  <c r="H617" i="20"/>
  <c r="H618" i="20"/>
  <c r="H619" i="20"/>
  <c r="H620" i="20"/>
  <c r="H621" i="20"/>
  <c r="H622" i="20"/>
  <c r="H623" i="20"/>
  <c r="H624" i="20"/>
  <c r="H625" i="20"/>
  <c r="H626" i="20"/>
  <c r="H627" i="20"/>
  <c r="H628" i="20"/>
  <c r="H629" i="20"/>
  <c r="H630" i="20"/>
  <c r="H631" i="20"/>
  <c r="H632" i="20"/>
  <c r="H633" i="20"/>
  <c r="H634" i="20"/>
  <c r="H635" i="20"/>
  <c r="H636" i="20"/>
  <c r="H637" i="20"/>
  <c r="H638" i="20"/>
  <c r="H639" i="20"/>
  <c r="H640" i="20"/>
  <c r="H641" i="20"/>
  <c r="H642" i="20"/>
  <c r="H643" i="20"/>
  <c r="H644" i="20"/>
  <c r="H645" i="20"/>
  <c r="H646" i="20"/>
  <c r="H647" i="20"/>
  <c r="H648" i="20"/>
  <c r="H649" i="20"/>
  <c r="H650" i="20"/>
  <c r="H651" i="20"/>
  <c r="H652" i="20"/>
  <c r="H653" i="20"/>
  <c r="H654" i="20"/>
  <c r="H655" i="20"/>
  <c r="H656" i="20"/>
  <c r="H657" i="20"/>
  <c r="H658" i="20"/>
  <c r="H659" i="20"/>
  <c r="H660" i="20"/>
  <c r="H661" i="20"/>
  <c r="H662" i="20"/>
  <c r="H663" i="20"/>
  <c r="H664" i="20"/>
  <c r="H665" i="20"/>
  <c r="H666" i="20"/>
  <c r="H667" i="20"/>
  <c r="H668" i="20"/>
  <c r="H669" i="20"/>
  <c r="H670" i="20"/>
  <c r="H671" i="20"/>
  <c r="H672" i="20"/>
  <c r="H673" i="20"/>
  <c r="H674" i="20"/>
  <c r="H675" i="20"/>
  <c r="H676" i="20"/>
  <c r="H677" i="20"/>
  <c r="H678" i="20"/>
  <c r="H679" i="20"/>
  <c r="H680" i="20"/>
  <c r="H681" i="20"/>
  <c r="H682" i="20"/>
  <c r="H683" i="20"/>
  <c r="H684" i="20"/>
  <c r="H685" i="20"/>
  <c r="H686" i="20"/>
  <c r="H687" i="20"/>
  <c r="H688" i="20"/>
  <c r="H689" i="20"/>
  <c r="H690" i="20"/>
  <c r="H691" i="20"/>
  <c r="H692" i="20"/>
  <c r="H693" i="20"/>
  <c r="H694" i="20"/>
  <c r="H695" i="20"/>
  <c r="H696" i="20"/>
  <c r="H697" i="20"/>
  <c r="H698" i="20"/>
  <c r="H699" i="20"/>
  <c r="H700" i="20"/>
  <c r="H701" i="20"/>
  <c r="H702" i="20"/>
  <c r="H703" i="20"/>
  <c r="H704" i="20"/>
  <c r="H705" i="20"/>
  <c r="H706" i="20"/>
  <c r="H707" i="20"/>
  <c r="H708" i="20"/>
  <c r="H709" i="20"/>
  <c r="H710" i="20"/>
  <c r="H711" i="20"/>
  <c r="H712" i="20"/>
  <c r="H713" i="20"/>
  <c r="H714" i="20"/>
  <c r="H715" i="20"/>
  <c r="H716" i="20"/>
  <c r="H717" i="20"/>
  <c r="H718" i="20"/>
  <c r="H719" i="20"/>
  <c r="H720" i="20"/>
  <c r="H721" i="20"/>
  <c r="H722" i="20"/>
  <c r="H723" i="20"/>
  <c r="H724" i="20"/>
  <c r="H725" i="20"/>
  <c r="H726" i="20"/>
  <c r="H727" i="20"/>
  <c r="H728" i="20"/>
  <c r="H729" i="20"/>
  <c r="H730" i="20"/>
  <c r="H731" i="20"/>
  <c r="H732" i="20"/>
  <c r="H733" i="20"/>
  <c r="H734" i="20"/>
  <c r="H735" i="20"/>
  <c r="H736" i="20"/>
  <c r="H737" i="20"/>
  <c r="H738" i="20"/>
  <c r="H739" i="20"/>
  <c r="H740" i="20"/>
  <c r="H741" i="20"/>
  <c r="H742" i="20"/>
  <c r="H743" i="20"/>
  <c r="H744" i="20"/>
  <c r="H745" i="20"/>
  <c r="H746" i="20"/>
  <c r="H747" i="20"/>
  <c r="H748" i="20"/>
  <c r="H749" i="20"/>
  <c r="H750" i="20"/>
  <c r="H751" i="20"/>
  <c r="H752" i="20"/>
  <c r="H753" i="20"/>
  <c r="H754" i="20"/>
  <c r="H755" i="20"/>
  <c r="H756" i="20"/>
  <c r="H757" i="20"/>
  <c r="H758" i="20"/>
  <c r="H759" i="20"/>
  <c r="H760" i="20"/>
  <c r="H761" i="20"/>
  <c r="H762" i="20"/>
  <c r="H763" i="20"/>
  <c r="H764" i="20"/>
  <c r="H765" i="20"/>
  <c r="H766" i="20"/>
  <c r="H767" i="20"/>
  <c r="H768" i="20"/>
  <c r="H769" i="20"/>
  <c r="H770" i="20"/>
  <c r="H771" i="20"/>
  <c r="H772" i="20"/>
  <c r="H773" i="20"/>
  <c r="H774" i="20"/>
  <c r="H775" i="20"/>
  <c r="H776" i="20"/>
  <c r="H777" i="20"/>
  <c r="H778" i="20"/>
  <c r="H779" i="20"/>
  <c r="H780" i="20"/>
  <c r="H781" i="20"/>
  <c r="H782" i="20"/>
  <c r="H783" i="20"/>
  <c r="H784" i="20"/>
  <c r="H785" i="20"/>
  <c r="H786" i="20"/>
  <c r="H787" i="20"/>
  <c r="H788" i="20"/>
  <c r="H789" i="20"/>
  <c r="H790" i="20"/>
  <c r="H791" i="20"/>
  <c r="H792" i="20"/>
  <c r="H793" i="20"/>
  <c r="H794" i="20"/>
  <c r="H795" i="20"/>
  <c r="H796" i="20"/>
  <c r="H797" i="20"/>
  <c r="H798" i="20"/>
  <c r="H799" i="20"/>
  <c r="H800" i="20"/>
  <c r="H801" i="20"/>
  <c r="H802" i="20"/>
  <c r="H803" i="20"/>
  <c r="H804" i="20"/>
  <c r="H805" i="20"/>
  <c r="H806" i="20"/>
  <c r="H807" i="20"/>
  <c r="H808" i="20"/>
  <c r="H809" i="20"/>
  <c r="H810" i="20"/>
  <c r="H811" i="20"/>
  <c r="H812" i="20"/>
  <c r="H813" i="20"/>
  <c r="H814" i="20"/>
  <c r="H815" i="20"/>
  <c r="H816" i="20"/>
  <c r="H817" i="20"/>
  <c r="H818" i="20"/>
  <c r="H819" i="20"/>
  <c r="H820" i="20"/>
  <c r="H821" i="20"/>
  <c r="H822" i="20"/>
  <c r="H823" i="20"/>
  <c r="H824" i="20"/>
  <c r="H825" i="20"/>
  <c r="H826" i="20"/>
  <c r="H827" i="20"/>
  <c r="H828" i="20"/>
  <c r="H829" i="20"/>
  <c r="H830" i="20"/>
  <c r="H831" i="20"/>
  <c r="H832" i="20"/>
  <c r="H833" i="20"/>
  <c r="H834" i="20"/>
  <c r="H835" i="20"/>
  <c r="H836" i="20"/>
  <c r="H837" i="20"/>
  <c r="H838" i="20"/>
  <c r="H839" i="20"/>
  <c r="H840" i="20"/>
  <c r="H841" i="20"/>
  <c r="H842" i="20"/>
  <c r="H843" i="20"/>
  <c r="H844" i="20"/>
  <c r="H845" i="20"/>
  <c r="H846" i="20"/>
  <c r="H847" i="20"/>
  <c r="H848" i="20"/>
  <c r="H849" i="20"/>
  <c r="H850" i="20"/>
  <c r="H851" i="20"/>
  <c r="H852" i="20"/>
  <c r="H853" i="20"/>
  <c r="H854" i="20"/>
  <c r="H855" i="20"/>
  <c r="H856" i="20"/>
  <c r="H857" i="20"/>
  <c r="H858" i="20"/>
  <c r="H859" i="20"/>
  <c r="H860" i="20"/>
  <c r="H861" i="20"/>
  <c r="H862" i="20"/>
  <c r="H863" i="20"/>
  <c r="H864" i="20"/>
  <c r="H865" i="20"/>
  <c r="H866" i="20"/>
  <c r="H867" i="20"/>
  <c r="H868" i="20"/>
  <c r="H869" i="20"/>
  <c r="H870" i="20"/>
  <c r="H871" i="20"/>
  <c r="H872" i="20"/>
  <c r="H873" i="20"/>
  <c r="H874" i="20"/>
  <c r="H875" i="20"/>
  <c r="H876" i="20"/>
  <c r="H877" i="20"/>
  <c r="H878" i="20"/>
  <c r="H879" i="20"/>
  <c r="H880" i="20"/>
  <c r="H881" i="20"/>
  <c r="H882" i="20"/>
  <c r="H883" i="20"/>
  <c r="H884" i="20"/>
  <c r="H885" i="20"/>
  <c r="H886" i="20"/>
  <c r="H887" i="20"/>
  <c r="H888" i="20"/>
  <c r="H889" i="20"/>
  <c r="H890" i="20"/>
  <c r="H891" i="20"/>
  <c r="H892" i="20"/>
  <c r="H893" i="20"/>
  <c r="H894" i="20"/>
  <c r="H895" i="20"/>
  <c r="H896" i="20"/>
  <c r="H897" i="20"/>
  <c r="H898" i="20"/>
  <c r="H899" i="20"/>
  <c r="H900" i="20"/>
  <c r="H901" i="20"/>
  <c r="H902" i="20"/>
  <c r="H903" i="20"/>
  <c r="H904" i="20"/>
  <c r="H905" i="20"/>
  <c r="H906" i="20"/>
  <c r="H907" i="20"/>
  <c r="H908" i="20"/>
  <c r="H909" i="20"/>
  <c r="H910" i="20"/>
  <c r="H911" i="20"/>
  <c r="H912" i="20"/>
  <c r="H913" i="20"/>
  <c r="H914" i="20"/>
  <c r="H915" i="20"/>
  <c r="H916" i="20"/>
  <c r="H917" i="20"/>
  <c r="H918" i="20"/>
  <c r="H919" i="20"/>
  <c r="H920" i="20"/>
  <c r="H921" i="20"/>
  <c r="H922" i="20"/>
  <c r="H923" i="20"/>
  <c r="H924" i="20"/>
  <c r="H925" i="20"/>
  <c r="H926" i="20"/>
  <c r="H927" i="20"/>
  <c r="H928" i="20"/>
  <c r="H929" i="20"/>
  <c r="H930" i="20"/>
  <c r="H931" i="20"/>
  <c r="H932" i="20"/>
  <c r="H933" i="20"/>
  <c r="H934" i="20"/>
  <c r="H935" i="20"/>
  <c r="H936" i="20"/>
  <c r="H937" i="20"/>
  <c r="H938" i="20"/>
  <c r="H939" i="20"/>
  <c r="H940" i="20"/>
  <c r="H941" i="20"/>
  <c r="H942" i="20"/>
  <c r="H943" i="20"/>
  <c r="H944" i="20"/>
  <c r="H945" i="20"/>
  <c r="H946" i="20"/>
  <c r="H947" i="20"/>
  <c r="H948" i="20"/>
  <c r="H949" i="20"/>
  <c r="H950" i="20"/>
  <c r="H951" i="20"/>
  <c r="H952" i="20"/>
  <c r="H953" i="20"/>
  <c r="H954" i="20"/>
  <c r="H955" i="20"/>
  <c r="H956" i="20"/>
  <c r="H957" i="20"/>
  <c r="H958" i="20"/>
  <c r="H959" i="20"/>
  <c r="H960" i="20"/>
  <c r="H961" i="20"/>
  <c r="H962" i="20"/>
  <c r="H963" i="20"/>
  <c r="H964" i="20"/>
  <c r="H965" i="20"/>
  <c r="H966" i="20"/>
  <c r="H967" i="20"/>
  <c r="H968" i="20"/>
  <c r="H969" i="20"/>
  <c r="H970" i="20"/>
  <c r="H971" i="20"/>
  <c r="H972" i="20"/>
  <c r="H973" i="20"/>
  <c r="H974" i="20"/>
  <c r="H975" i="20"/>
  <c r="H976" i="20"/>
  <c r="H977" i="20"/>
  <c r="H978" i="20"/>
  <c r="H979" i="20"/>
  <c r="H980" i="20"/>
  <c r="H981" i="20"/>
  <c r="H982" i="20"/>
  <c r="H983" i="20"/>
  <c r="H984" i="20"/>
  <c r="H985" i="20"/>
  <c r="H986" i="20"/>
  <c r="H987" i="20"/>
  <c r="H988" i="20"/>
  <c r="H989" i="20"/>
  <c r="H990" i="20"/>
  <c r="H991" i="20"/>
  <c r="H992" i="20"/>
  <c r="H993" i="20"/>
  <c r="H994" i="20"/>
  <c r="H995" i="20"/>
  <c r="H996" i="20"/>
  <c r="H997" i="20"/>
  <c r="H998" i="20"/>
  <c r="H999" i="20"/>
  <c r="H1000" i="20"/>
  <c r="H1001" i="20"/>
  <c r="H1002" i="20"/>
  <c r="H1003" i="20"/>
  <c r="H1004" i="20"/>
  <c r="H1005" i="20"/>
  <c r="H1006" i="20"/>
  <c r="H1007" i="20"/>
  <c r="H1008" i="20"/>
  <c r="H1009" i="20"/>
  <c r="H1010" i="20"/>
  <c r="H1011" i="20"/>
  <c r="H1012" i="20"/>
  <c r="H1013" i="20"/>
  <c r="H1014" i="20"/>
  <c r="H1015" i="20"/>
  <c r="H1016" i="20"/>
  <c r="H1017" i="20"/>
  <c r="H1018" i="20"/>
  <c r="H1019" i="20"/>
  <c r="H1020" i="20"/>
  <c r="H1021" i="20"/>
  <c r="H1022" i="20"/>
  <c r="H1023" i="20"/>
  <c r="H1024" i="20"/>
  <c r="H1025" i="20"/>
  <c r="H1026" i="20"/>
  <c r="H1027" i="20"/>
  <c r="H1028" i="20"/>
  <c r="H1029" i="20"/>
  <c r="H1030" i="20"/>
  <c r="H1031" i="20"/>
  <c r="H1032" i="20"/>
  <c r="H1033" i="20"/>
  <c r="H1034" i="20"/>
  <c r="H1035" i="20"/>
  <c r="H1036" i="20"/>
  <c r="H1037" i="20"/>
  <c r="H1038" i="20"/>
  <c r="H1039" i="20"/>
  <c r="H1040" i="20"/>
  <c r="H1041" i="20"/>
  <c r="H1042" i="20"/>
  <c r="H1043" i="20"/>
  <c r="H1044" i="20"/>
  <c r="H1045" i="20"/>
  <c r="H1046" i="20"/>
  <c r="H1047" i="20"/>
  <c r="H1048" i="20"/>
  <c r="H1049" i="20"/>
  <c r="H1050" i="20"/>
  <c r="H1051" i="20"/>
  <c r="H1052" i="20"/>
  <c r="H1053" i="20"/>
  <c r="H1054" i="20"/>
  <c r="H1055" i="20"/>
  <c r="H1056" i="20"/>
  <c r="H1057" i="20"/>
  <c r="H1058" i="20"/>
  <c r="H1059" i="20"/>
  <c r="H1060" i="20"/>
  <c r="H1061" i="20"/>
  <c r="H1062" i="20"/>
  <c r="H1063" i="20"/>
  <c r="H1064" i="20"/>
  <c r="H1065" i="20"/>
  <c r="H1066" i="20"/>
  <c r="H1067" i="20"/>
  <c r="H1068" i="20"/>
  <c r="H1069" i="20"/>
  <c r="H1070" i="20"/>
  <c r="H1071" i="20"/>
  <c r="H1072" i="20"/>
  <c r="H1073" i="20"/>
  <c r="H1074" i="20"/>
  <c r="H1075" i="20"/>
  <c r="H1076" i="20"/>
  <c r="H1077" i="20"/>
  <c r="H1078" i="20"/>
  <c r="H1079" i="20"/>
  <c r="H1080" i="20"/>
  <c r="H1081" i="20"/>
  <c r="H1082" i="20"/>
  <c r="H1083" i="20"/>
  <c r="H1084" i="20"/>
  <c r="H1085" i="20"/>
  <c r="H1086" i="20"/>
  <c r="H1087" i="20"/>
  <c r="H1088" i="20"/>
  <c r="H1089" i="20"/>
  <c r="H1090" i="20"/>
  <c r="H1091" i="20"/>
  <c r="H1092" i="20"/>
  <c r="H1093" i="20"/>
  <c r="H1094" i="20"/>
  <c r="H1095" i="20"/>
  <c r="H1096" i="20"/>
  <c r="H1097" i="20"/>
  <c r="H1098" i="20"/>
  <c r="H1099" i="20"/>
  <c r="H1100" i="20"/>
  <c r="H1101" i="20"/>
  <c r="H1102" i="20"/>
  <c r="H1103" i="20"/>
  <c r="H1104" i="20"/>
  <c r="H1105" i="20"/>
  <c r="H1106" i="20"/>
  <c r="H1107" i="20"/>
  <c r="H1108" i="20"/>
  <c r="H1109" i="20"/>
  <c r="H1110" i="20"/>
  <c r="H1111" i="20"/>
  <c r="H1112" i="20"/>
  <c r="H1113" i="20"/>
  <c r="H1114" i="20"/>
  <c r="H1115" i="20"/>
  <c r="H1116" i="20"/>
  <c r="H1117" i="20"/>
  <c r="H1118" i="20"/>
  <c r="H1119" i="20"/>
  <c r="H1120" i="20"/>
  <c r="H1121" i="20"/>
  <c r="H1122" i="20"/>
  <c r="H1123" i="20"/>
  <c r="H1124" i="20"/>
  <c r="H1125" i="20"/>
  <c r="H1126" i="20"/>
  <c r="H1127" i="20"/>
  <c r="H1128" i="20"/>
  <c r="H1129" i="20"/>
  <c r="H1130" i="20"/>
  <c r="H1131" i="20"/>
  <c r="H1132" i="20"/>
  <c r="H1133" i="20"/>
  <c r="H1134" i="20"/>
  <c r="H1135" i="20"/>
  <c r="H1136" i="20"/>
  <c r="H1137" i="20"/>
  <c r="H1138" i="20"/>
  <c r="H1139" i="20"/>
  <c r="H1140" i="20"/>
  <c r="H1141" i="20"/>
  <c r="H1142" i="20"/>
  <c r="H1143" i="20"/>
  <c r="H1144" i="20"/>
  <c r="H1145" i="20"/>
  <c r="H1146" i="20"/>
  <c r="H1147" i="20"/>
  <c r="H1148" i="20"/>
  <c r="H1149" i="20"/>
  <c r="H1150" i="20"/>
  <c r="H1151" i="20"/>
  <c r="H1152" i="20"/>
  <c r="H1153" i="20"/>
  <c r="H1154" i="20"/>
  <c r="H1155" i="20"/>
  <c r="H1156" i="20"/>
  <c r="H1157" i="20"/>
  <c r="H1158" i="20"/>
  <c r="H1159" i="20"/>
  <c r="H1160" i="20"/>
  <c r="H1161" i="20"/>
  <c r="H1162" i="20"/>
  <c r="H1163" i="20"/>
  <c r="H1164" i="20"/>
  <c r="H1165" i="20"/>
  <c r="H1166" i="20"/>
  <c r="H1167" i="20"/>
  <c r="H1168" i="20"/>
  <c r="H1169" i="20"/>
  <c r="H1170" i="20"/>
  <c r="H1171" i="20"/>
  <c r="H1172" i="20"/>
  <c r="H1173" i="20"/>
  <c r="H1174" i="20"/>
  <c r="H1175" i="20"/>
  <c r="H1176" i="20"/>
  <c r="H1177" i="20"/>
  <c r="H1178" i="20"/>
  <c r="H1179" i="20"/>
  <c r="H1180" i="20"/>
  <c r="H1181" i="20"/>
  <c r="H1182" i="20"/>
  <c r="H1183" i="20"/>
  <c r="H1184" i="20"/>
  <c r="H1185" i="20"/>
  <c r="H1186" i="20"/>
  <c r="H1187" i="20"/>
  <c r="H1188" i="20"/>
  <c r="H1189" i="20"/>
  <c r="H1190" i="20"/>
  <c r="H1191" i="20"/>
  <c r="H1192" i="20"/>
  <c r="H1193" i="20"/>
  <c r="H1194" i="20"/>
  <c r="H1195" i="20"/>
  <c r="H1196" i="20"/>
  <c r="H1197" i="20"/>
  <c r="H1198" i="20"/>
  <c r="H1199" i="20"/>
  <c r="H1200" i="20"/>
  <c r="H1201" i="20"/>
  <c r="H1202" i="20"/>
  <c r="H1203" i="20"/>
  <c r="H1204" i="20"/>
  <c r="H1205" i="20"/>
  <c r="H1206" i="20"/>
  <c r="H1207" i="20"/>
  <c r="H1208" i="20"/>
  <c r="H1209" i="20"/>
  <c r="H1210" i="20"/>
  <c r="H1211" i="20"/>
  <c r="H1212" i="20"/>
  <c r="H1213" i="20"/>
  <c r="H1214" i="20"/>
  <c r="H1215" i="20"/>
  <c r="H1216" i="20"/>
  <c r="H1217" i="20"/>
  <c r="H1218" i="20"/>
  <c r="H1219" i="20"/>
  <c r="H1220" i="20"/>
  <c r="H1221" i="20"/>
  <c r="H1222" i="20"/>
  <c r="H1223" i="20"/>
  <c r="H1224" i="20"/>
  <c r="H1225" i="20"/>
  <c r="H1226" i="20"/>
  <c r="H1227" i="20"/>
  <c r="H1228" i="20"/>
  <c r="H1229" i="20"/>
  <c r="H1230" i="20"/>
  <c r="H1231" i="20"/>
  <c r="H1232" i="20"/>
  <c r="H1233" i="20"/>
  <c r="H1234" i="20"/>
  <c r="H1235" i="20"/>
  <c r="H1236" i="20"/>
  <c r="H1237" i="20"/>
  <c r="H1238" i="20"/>
  <c r="H1239" i="20"/>
  <c r="H1240" i="20"/>
  <c r="H1241" i="20"/>
  <c r="H1242" i="20"/>
  <c r="H1243" i="20"/>
  <c r="H1244" i="20"/>
  <c r="H1245" i="20"/>
  <c r="H1246" i="20"/>
  <c r="H1247" i="20"/>
  <c r="H1248" i="20"/>
  <c r="H1249" i="20"/>
  <c r="H1250" i="20"/>
  <c r="H1251" i="20"/>
  <c r="H1252" i="20"/>
  <c r="H1253" i="20"/>
  <c r="H1254" i="20"/>
  <c r="H1255" i="20"/>
  <c r="H1256" i="20"/>
  <c r="H1257" i="20"/>
  <c r="H1258" i="20"/>
  <c r="H1259" i="20"/>
  <c r="H1260" i="20"/>
  <c r="H1261" i="20"/>
  <c r="H1262" i="20"/>
  <c r="H1263" i="20"/>
  <c r="H1264" i="20"/>
  <c r="H1265" i="20"/>
  <c r="H1266" i="20"/>
  <c r="H1267" i="20"/>
  <c r="H1268" i="20"/>
  <c r="H1269" i="20"/>
  <c r="H1270" i="20"/>
  <c r="H1271" i="20"/>
  <c r="H1272" i="20"/>
  <c r="H1273" i="20"/>
  <c r="H1274" i="20"/>
  <c r="H1275" i="20"/>
  <c r="H1276" i="20"/>
  <c r="H1277" i="20"/>
  <c r="H1278" i="20"/>
  <c r="H1279" i="20"/>
  <c r="H1280" i="20"/>
  <c r="H1281" i="20"/>
  <c r="H1282" i="20"/>
  <c r="H1283" i="20"/>
  <c r="H1284" i="20"/>
  <c r="H1285" i="20"/>
  <c r="H1286" i="20"/>
  <c r="H1287" i="20"/>
  <c r="H1288" i="20"/>
  <c r="H1289" i="20"/>
  <c r="H1290" i="20"/>
  <c r="H1291" i="20"/>
  <c r="H1292" i="20"/>
  <c r="H1293" i="20"/>
  <c r="H1294" i="20"/>
  <c r="H1295" i="20"/>
  <c r="H1296" i="20"/>
  <c r="H1297" i="20"/>
  <c r="H1298" i="20"/>
  <c r="H1299" i="20"/>
  <c r="H1300" i="20"/>
  <c r="H1301" i="20"/>
  <c r="H1302" i="20"/>
  <c r="H1303" i="20"/>
  <c r="H1304" i="20"/>
  <c r="H1305" i="20"/>
  <c r="H1306" i="20"/>
  <c r="H1307" i="20"/>
  <c r="H1308" i="20"/>
  <c r="H1309" i="20"/>
  <c r="H1310" i="20"/>
  <c r="H1311" i="20"/>
  <c r="H1312" i="20"/>
  <c r="H1313" i="20"/>
  <c r="H1314" i="20"/>
  <c r="H1315" i="20"/>
  <c r="H1316" i="20"/>
  <c r="H1317" i="20"/>
  <c r="H1318" i="20"/>
  <c r="H1319" i="20"/>
  <c r="H1320" i="20"/>
  <c r="H1321" i="20"/>
  <c r="H1322" i="20"/>
  <c r="H1323" i="20"/>
  <c r="H1324" i="20"/>
  <c r="H1325" i="20"/>
  <c r="H1326" i="20"/>
  <c r="H1327" i="20"/>
  <c r="H1328" i="20"/>
  <c r="H1329" i="20"/>
  <c r="H1330" i="20"/>
  <c r="H1331" i="20"/>
  <c r="H1332" i="20"/>
  <c r="H1333" i="20"/>
  <c r="H1334" i="20"/>
  <c r="H1335" i="20"/>
  <c r="H1336" i="20"/>
  <c r="H1337" i="20"/>
  <c r="H1338" i="20"/>
  <c r="H1339" i="20"/>
  <c r="H1340" i="20"/>
  <c r="H1341" i="20"/>
  <c r="H1342" i="20"/>
  <c r="H1343" i="20"/>
  <c r="H1344" i="20"/>
  <c r="H1345" i="20"/>
  <c r="H1346" i="20"/>
  <c r="H1347" i="20"/>
  <c r="H1348" i="20"/>
  <c r="H1349" i="20"/>
  <c r="H1350" i="20"/>
  <c r="H1351" i="20"/>
  <c r="H1352" i="20"/>
  <c r="H1353" i="20"/>
  <c r="H1354" i="20"/>
  <c r="H1355" i="20"/>
  <c r="H1356" i="20"/>
  <c r="H1357" i="20"/>
  <c r="H1358" i="20"/>
  <c r="H1359" i="20"/>
  <c r="H1360" i="20"/>
  <c r="H1361" i="20"/>
  <c r="H1362" i="20"/>
  <c r="H1363" i="20"/>
  <c r="H1364" i="20"/>
  <c r="H1365" i="20"/>
  <c r="H1366" i="20"/>
  <c r="H1367" i="20"/>
  <c r="H1368" i="20"/>
  <c r="H1369" i="20"/>
  <c r="H1370" i="20"/>
  <c r="H1371" i="20"/>
  <c r="H1372" i="20"/>
  <c r="H1373" i="20"/>
  <c r="H1374" i="20"/>
  <c r="H1375" i="20"/>
  <c r="H1376" i="20"/>
  <c r="H1377" i="20"/>
  <c r="H1378" i="20"/>
  <c r="H1379" i="20"/>
  <c r="H1380" i="20"/>
  <c r="H1381" i="20"/>
  <c r="H1382" i="20"/>
  <c r="H1383" i="20"/>
  <c r="H1384" i="20"/>
  <c r="H1385" i="20"/>
  <c r="H1386" i="20"/>
  <c r="H1387" i="20"/>
  <c r="H1388" i="20"/>
  <c r="H1389" i="20"/>
  <c r="H1390" i="20"/>
  <c r="H1391" i="20"/>
  <c r="H1392" i="20"/>
  <c r="H1393" i="20"/>
  <c r="H1394" i="20"/>
  <c r="H1395" i="20"/>
  <c r="H1396" i="20"/>
  <c r="H1397" i="20"/>
  <c r="H1398" i="20"/>
  <c r="H1399" i="20"/>
  <c r="H1400" i="20"/>
  <c r="H1401" i="20"/>
  <c r="H1402" i="20"/>
  <c r="H1403" i="20"/>
  <c r="H1404" i="20"/>
  <c r="H1405" i="20"/>
  <c r="H1406" i="20"/>
  <c r="H1407" i="20"/>
  <c r="H1408" i="20"/>
  <c r="H1409" i="20"/>
  <c r="H1410" i="20"/>
  <c r="H1411" i="20"/>
  <c r="H1412" i="20"/>
  <c r="H1413" i="20"/>
  <c r="H1414" i="20"/>
  <c r="H1415" i="20"/>
  <c r="H1416" i="20"/>
  <c r="H1417" i="20"/>
  <c r="H1418" i="20"/>
  <c r="H1419" i="20"/>
  <c r="H1420" i="20"/>
  <c r="H1421" i="20"/>
  <c r="H1422" i="20"/>
  <c r="H1423" i="20"/>
  <c r="H1424" i="20"/>
  <c r="H1425" i="20"/>
  <c r="H1426" i="20"/>
  <c r="H1427" i="20"/>
  <c r="H1428" i="20"/>
  <c r="H1429" i="20"/>
  <c r="H1430" i="20"/>
  <c r="H1431" i="20"/>
  <c r="H1432" i="20"/>
  <c r="H1433" i="20"/>
  <c r="H1434" i="20"/>
  <c r="H1435" i="20"/>
  <c r="H1436" i="20"/>
  <c r="H1437" i="20"/>
  <c r="H1438" i="20"/>
  <c r="H1439" i="20"/>
  <c r="H1440" i="20"/>
  <c r="H126"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105" i="20"/>
  <c r="H106" i="20"/>
  <c r="H107" i="20"/>
  <c r="H108" i="20"/>
  <c r="H109" i="20"/>
  <c r="H110" i="20"/>
  <c r="H111" i="20"/>
  <c r="H112" i="20"/>
  <c r="H113" i="20"/>
  <c r="H114" i="20"/>
  <c r="H115" i="20"/>
  <c r="H116" i="20"/>
  <c r="H117" i="20"/>
  <c r="H118" i="20"/>
  <c r="H119" i="20"/>
  <c r="H120" i="20"/>
  <c r="H121" i="20"/>
  <c r="H122" i="20"/>
  <c r="H123" i="20"/>
  <c r="H124" i="20"/>
  <c r="H125" i="20"/>
  <c r="O126" i="20"/>
  <c r="F8" i="16" a="1"/>
  <c r="F8" i="16" s="1"/>
  <c r="E12" i="26"/>
  <c r="E14" i="26" l="1"/>
  <c r="E7" i="26"/>
  <c r="E10" i="26"/>
  <c r="C14" i="26"/>
  <c r="D7" i="7"/>
  <c r="E33" i="26"/>
  <c r="E23" i="26"/>
  <c r="G1375" i="20" l="1"/>
  <c r="G1376" i="20"/>
  <c r="G1377" i="20"/>
  <c r="G1378" i="20"/>
  <c r="G1379" i="20"/>
  <c r="G1380" i="20"/>
  <c r="G1381" i="20"/>
  <c r="G1382" i="20"/>
  <c r="G1383" i="20"/>
  <c r="G1384" i="20"/>
  <c r="G1385" i="20"/>
  <c r="G1386" i="20"/>
  <c r="G1387" i="20"/>
  <c r="G1388" i="20"/>
  <c r="G1389" i="20"/>
  <c r="G1390" i="20"/>
  <c r="G1391" i="20"/>
  <c r="G1392" i="20"/>
  <c r="G1393" i="20"/>
  <c r="G1394" i="20"/>
  <c r="G1395" i="20"/>
  <c r="G1396" i="20"/>
  <c r="G1397" i="20"/>
  <c r="G1398" i="20"/>
  <c r="G1399" i="20"/>
  <c r="G1400" i="20"/>
  <c r="G1401" i="20"/>
  <c r="G1402" i="20"/>
  <c r="G1403" i="20"/>
  <c r="G1404" i="20"/>
  <c r="G1405" i="20"/>
  <c r="G1406" i="20"/>
  <c r="G1407" i="20"/>
  <c r="G1408" i="20"/>
  <c r="G1409" i="20"/>
  <c r="G1410" i="20"/>
  <c r="G1411" i="20"/>
  <c r="G1412" i="20"/>
  <c r="G1413" i="20"/>
  <c r="G1414" i="20"/>
  <c r="G1415" i="20"/>
  <c r="G1416" i="20"/>
  <c r="G1417" i="20"/>
  <c r="G1418" i="20"/>
  <c r="G1419" i="20"/>
  <c r="G1420" i="20"/>
  <c r="G1421" i="20"/>
  <c r="G1422" i="20"/>
  <c r="G1423" i="20"/>
  <c r="G1424" i="20"/>
  <c r="G1425" i="20"/>
  <c r="G1426" i="20"/>
  <c r="G1427" i="20"/>
  <c r="G1428" i="20"/>
  <c r="G1429" i="20"/>
  <c r="G1430" i="20"/>
  <c r="G1431" i="20"/>
  <c r="G1432" i="20"/>
  <c r="G1433" i="20"/>
  <c r="G1434" i="20"/>
  <c r="G1435" i="20"/>
  <c r="G1436" i="20"/>
  <c r="G1437" i="20"/>
  <c r="G1438" i="20"/>
  <c r="G1439" i="20"/>
  <c r="G1440" i="20"/>
  <c r="G1441" i="20"/>
  <c r="G1442" i="20"/>
  <c r="G1443" i="20"/>
  <c r="G1444" i="20"/>
  <c r="G1445" i="20"/>
  <c r="G1446" i="20"/>
  <c r="G1447" i="20"/>
  <c r="G1448" i="20"/>
  <c r="G1449" i="20"/>
  <c r="G1450" i="20"/>
  <c r="G1451" i="20"/>
  <c r="G1452" i="20"/>
  <c r="G1453" i="20"/>
  <c r="G1454" i="20"/>
  <c r="G1455" i="20"/>
  <c r="G1456" i="20"/>
  <c r="G1457" i="20"/>
  <c r="G1458" i="20"/>
  <c r="G1459" i="20"/>
  <c r="G1460" i="20"/>
  <c r="G1461" i="20"/>
  <c r="G1462" i="20"/>
  <c r="G1463" i="20"/>
  <c r="G1464" i="20"/>
  <c r="G1465" i="20"/>
  <c r="G1466" i="20"/>
  <c r="G1467" i="20"/>
  <c r="G1468" i="20"/>
  <c r="G1469" i="20"/>
  <c r="G1470" i="20"/>
  <c r="G1471" i="20"/>
  <c r="G1472" i="20"/>
  <c r="G1473" i="20"/>
  <c r="G1474" i="20"/>
  <c r="G1475" i="20"/>
  <c r="G1476" i="20"/>
  <c r="G1477" i="20"/>
  <c r="G1478" i="20"/>
  <c r="G1479" i="20"/>
  <c r="G1480" i="20"/>
  <c r="G1481" i="20"/>
  <c r="G1482" i="20"/>
  <c r="G1483" i="20"/>
  <c r="G1484" i="20"/>
  <c r="G1485" i="20"/>
  <c r="G1486" i="20"/>
  <c r="G1487" i="20"/>
  <c r="G1488" i="20"/>
  <c r="G1489" i="20"/>
  <c r="G1490" i="20"/>
  <c r="G1491" i="20"/>
  <c r="G1492" i="20"/>
  <c r="G1493" i="20"/>
  <c r="G1494" i="20"/>
  <c r="G1495" i="20"/>
  <c r="G1496" i="20"/>
  <c r="G1497" i="20"/>
  <c r="G1498" i="20"/>
  <c r="G1499" i="20"/>
  <c r="G1500" i="20"/>
  <c r="E1375" i="20"/>
  <c r="E1376" i="20"/>
  <c r="E1377" i="20"/>
  <c r="E1378" i="20"/>
  <c r="E1379" i="20"/>
  <c r="E1380" i="20"/>
  <c r="E1381" i="20"/>
  <c r="E1382" i="20"/>
  <c r="E1383" i="20"/>
  <c r="E1384" i="20"/>
  <c r="E1385" i="20"/>
  <c r="E1386" i="20"/>
  <c r="E1387" i="20"/>
  <c r="E1388" i="20"/>
  <c r="E1389" i="20"/>
  <c r="E1390" i="20"/>
  <c r="E1391" i="20"/>
  <c r="E1392" i="20"/>
  <c r="E1393" i="20"/>
  <c r="E1394" i="20"/>
  <c r="E1395" i="20"/>
  <c r="E1396" i="20"/>
  <c r="E1397" i="20"/>
  <c r="E1398" i="20"/>
  <c r="E1399" i="20"/>
  <c r="E1400" i="20"/>
  <c r="E1401" i="20"/>
  <c r="E1402" i="20"/>
  <c r="E1403" i="20"/>
  <c r="E1404" i="20"/>
  <c r="E1405" i="20"/>
  <c r="E1406" i="20"/>
  <c r="E1407" i="20"/>
  <c r="E1408" i="20"/>
  <c r="E1409" i="20"/>
  <c r="E1410" i="20"/>
  <c r="E1411" i="20"/>
  <c r="E1412" i="20"/>
  <c r="E1413" i="20"/>
  <c r="E1414" i="20"/>
  <c r="E1415" i="20"/>
  <c r="E1416" i="20"/>
  <c r="E1417" i="20"/>
  <c r="E1418" i="20"/>
  <c r="E1419" i="20"/>
  <c r="E1420" i="20"/>
  <c r="E1421" i="20"/>
  <c r="E1422" i="20"/>
  <c r="E1423" i="20"/>
  <c r="E1424" i="20"/>
  <c r="E1425" i="20"/>
  <c r="E1426" i="20"/>
  <c r="E1427" i="20"/>
  <c r="E1428" i="20"/>
  <c r="E1429" i="20"/>
  <c r="E1430" i="20"/>
  <c r="E1431" i="20"/>
  <c r="E1432" i="20"/>
  <c r="E1433" i="20"/>
  <c r="E1434" i="20"/>
  <c r="E1435" i="20"/>
  <c r="E1436" i="20"/>
  <c r="E1437" i="20"/>
  <c r="E1438" i="20"/>
  <c r="E1439" i="20"/>
  <c r="E1440" i="20"/>
  <c r="E1441" i="20"/>
  <c r="E1442" i="20"/>
  <c r="E1443" i="20"/>
  <c r="E1444" i="20"/>
  <c r="E1445" i="20"/>
  <c r="E1446" i="20"/>
  <c r="E1447" i="20"/>
  <c r="E1448" i="20"/>
  <c r="E1449" i="20"/>
  <c r="E1450" i="20"/>
  <c r="E1451" i="20"/>
  <c r="E1452" i="20"/>
  <c r="E1453" i="20"/>
  <c r="E1454" i="20"/>
  <c r="E1455" i="20"/>
  <c r="E1456" i="20"/>
  <c r="E1457" i="20"/>
  <c r="E1458" i="20"/>
  <c r="E1459" i="20"/>
  <c r="E1460" i="20"/>
  <c r="E1461" i="20"/>
  <c r="E1462" i="20"/>
  <c r="E1463" i="20"/>
  <c r="E1464" i="20"/>
  <c r="E1465" i="20"/>
  <c r="E1466" i="20"/>
  <c r="E1467" i="20"/>
  <c r="E1468" i="20"/>
  <c r="E1469" i="20"/>
  <c r="E1470" i="20"/>
  <c r="E1471" i="20"/>
  <c r="E1472" i="20"/>
  <c r="E1473" i="20"/>
  <c r="E1474" i="20"/>
  <c r="E1475" i="20"/>
  <c r="E1476" i="20"/>
  <c r="E1477" i="20"/>
  <c r="E1478" i="20"/>
  <c r="E1479" i="20"/>
  <c r="E1480" i="20"/>
  <c r="E1481" i="20"/>
  <c r="E1482" i="20"/>
  <c r="E1483" i="20"/>
  <c r="E1484" i="20"/>
  <c r="E1485" i="20"/>
  <c r="E1486" i="20"/>
  <c r="E1487" i="20"/>
  <c r="E1488" i="20"/>
  <c r="E1489" i="20"/>
  <c r="E1490" i="20"/>
  <c r="E1491" i="20"/>
  <c r="E1492" i="20"/>
  <c r="E1493" i="20"/>
  <c r="E1494" i="20"/>
  <c r="E1495" i="20"/>
  <c r="E1496" i="20"/>
  <c r="E1497" i="20"/>
  <c r="E1498" i="20"/>
  <c r="E1499" i="20"/>
  <c r="E1500" i="20"/>
  <c r="E1216" i="20"/>
  <c r="E1217" i="20"/>
  <c r="E1218" i="20"/>
  <c r="E1219" i="20"/>
  <c r="E1220" i="20"/>
  <c r="E1221" i="20"/>
  <c r="E1197" i="20"/>
  <c r="E1198" i="20"/>
  <c r="E1199" i="20"/>
  <c r="E1200" i="20"/>
  <c r="E1201" i="20"/>
  <c r="E1202" i="20"/>
  <c r="E1203" i="20"/>
  <c r="E1204" i="20"/>
  <c r="E1205" i="20"/>
  <c r="E1222" i="20"/>
  <c r="E1223" i="20"/>
  <c r="E1224" i="20"/>
  <c r="E1225" i="20"/>
  <c r="E1226" i="20"/>
  <c r="E1227" i="20"/>
  <c r="E1228" i="20"/>
  <c r="E1229" i="20"/>
  <c r="E1230" i="20"/>
  <c r="E1231" i="20"/>
  <c r="E1232" i="20"/>
  <c r="E1233" i="20"/>
  <c r="E1234" i="20"/>
  <c r="E1235" i="20"/>
  <c r="E1236" i="20"/>
  <c r="E1237" i="20"/>
  <c r="E1238" i="20"/>
  <c r="E1239" i="20"/>
  <c r="E1240" i="20"/>
  <c r="E1241" i="20"/>
  <c r="E1242" i="20"/>
  <c r="E1243" i="20"/>
  <c r="E1244" i="20"/>
  <c r="E1245" i="20"/>
  <c r="E1246" i="20"/>
  <c r="E1247" i="20"/>
  <c r="E1248" i="20"/>
  <c r="E1249" i="20"/>
  <c r="E1250" i="20"/>
  <c r="E1251" i="20"/>
  <c r="E1252" i="20"/>
  <c r="E1253" i="20"/>
  <c r="E1254" i="20"/>
  <c r="E1255" i="20"/>
  <c r="E1256" i="20"/>
  <c r="E1257" i="20"/>
  <c r="E1258" i="20"/>
  <c r="E1259" i="20"/>
  <c r="E1260" i="20"/>
  <c r="E1261" i="20"/>
  <c r="E1262" i="20"/>
  <c r="E1263" i="20"/>
  <c r="E1264" i="20"/>
  <c r="E1265" i="20"/>
  <c r="E1266" i="20"/>
  <c r="E1267" i="20"/>
  <c r="E1268" i="20"/>
  <c r="E1269" i="20"/>
  <c r="E1270" i="20"/>
  <c r="E1271" i="20"/>
  <c r="E1272" i="20"/>
  <c r="E1273" i="20"/>
  <c r="E1274" i="20"/>
  <c r="E1275" i="20"/>
  <c r="E1276" i="20"/>
  <c r="E1277" i="20"/>
  <c r="E1278" i="20"/>
  <c r="E1279" i="20"/>
  <c r="E1280" i="20"/>
  <c r="E1281" i="20"/>
  <c r="E1282" i="20"/>
  <c r="E1283" i="20"/>
  <c r="E1284" i="20"/>
  <c r="E1285" i="20"/>
  <c r="E1286" i="20"/>
  <c r="E1287" i="20"/>
  <c r="E1288" i="20"/>
  <c r="E1289" i="20"/>
  <c r="E1290" i="20"/>
  <c r="E1291" i="20"/>
  <c r="E1292" i="20"/>
  <c r="E1293" i="20"/>
  <c r="E1294" i="20"/>
  <c r="E1295" i="20"/>
  <c r="E1296" i="20"/>
  <c r="E1297" i="20"/>
  <c r="E1298" i="20"/>
  <c r="E1299" i="20"/>
  <c r="E1300" i="20"/>
  <c r="E1301" i="20"/>
  <c r="E1302" i="20"/>
  <c r="E1303" i="20"/>
  <c r="E1304" i="20"/>
  <c r="E1305" i="20"/>
  <c r="E1306" i="20"/>
  <c r="E1307" i="20"/>
  <c r="E1308" i="20"/>
  <c r="E1309" i="20"/>
  <c r="E1310" i="20"/>
  <c r="E1311" i="20"/>
  <c r="E1312" i="20"/>
  <c r="E1313" i="20"/>
  <c r="E1314" i="20"/>
  <c r="E1315" i="20"/>
  <c r="E1316" i="20"/>
  <c r="E1317" i="20"/>
  <c r="E1318" i="20"/>
  <c r="E1319" i="20"/>
  <c r="E1320" i="20"/>
  <c r="E1321" i="20"/>
  <c r="E1322" i="20"/>
  <c r="E1323" i="20"/>
  <c r="E1324" i="20"/>
  <c r="E1325" i="20"/>
  <c r="E1326" i="20"/>
  <c r="E1327" i="20"/>
  <c r="E1328" i="20"/>
  <c r="E1329" i="20"/>
  <c r="E1330" i="20"/>
  <c r="E1331" i="20"/>
  <c r="E1332" i="20"/>
  <c r="E1333" i="20"/>
  <c r="E1334" i="20"/>
  <c r="E1335" i="20"/>
  <c r="E1336" i="20"/>
  <c r="E1337" i="20"/>
  <c r="E1338" i="20"/>
  <c r="E1339" i="20"/>
  <c r="E1340" i="20"/>
  <c r="E1341" i="20"/>
  <c r="E1342" i="20"/>
  <c r="E1343" i="20"/>
  <c r="E1344" i="20"/>
  <c r="E1345" i="20"/>
  <c r="E1346" i="20"/>
  <c r="E1347" i="20"/>
  <c r="E1348" i="20"/>
  <c r="E1349" i="20"/>
  <c r="E1350" i="20"/>
  <c r="E1351" i="20"/>
  <c r="E1352" i="20"/>
  <c r="E1353" i="20"/>
  <c r="E1354" i="20"/>
  <c r="E1355" i="20"/>
  <c r="E1356" i="20"/>
  <c r="E1357" i="20"/>
  <c r="E1358" i="20"/>
  <c r="E1359" i="20"/>
  <c r="E1360" i="20"/>
  <c r="E1361" i="20"/>
  <c r="E1362" i="20"/>
  <c r="E1363" i="20"/>
  <c r="E1364" i="20"/>
  <c r="E1365" i="20"/>
  <c r="E1366" i="20"/>
  <c r="E1367" i="20"/>
  <c r="E1368" i="20"/>
  <c r="E1369" i="20"/>
  <c r="E1370" i="20"/>
  <c r="E1371" i="20"/>
  <c r="E1372" i="20"/>
  <c r="E1373" i="20"/>
  <c r="E1374" i="20"/>
  <c r="G1215" i="20"/>
  <c r="G1216" i="20"/>
  <c r="G1217" i="20"/>
  <c r="G1218" i="20"/>
  <c r="G1219" i="20"/>
  <c r="G1220" i="20"/>
  <c r="G1221" i="20"/>
  <c r="G1197" i="20"/>
  <c r="G1198" i="20"/>
  <c r="G1199" i="20"/>
  <c r="G1200" i="20"/>
  <c r="G1201" i="20"/>
  <c r="G1202" i="20"/>
  <c r="G1203" i="20"/>
  <c r="G1204" i="20"/>
  <c r="G1205" i="20"/>
  <c r="G1222" i="20"/>
  <c r="G1223" i="20"/>
  <c r="G1224" i="20"/>
  <c r="G1225" i="20"/>
  <c r="G1226" i="20"/>
  <c r="G1227" i="20"/>
  <c r="G1228" i="20"/>
  <c r="G1229" i="20"/>
  <c r="G1230" i="20"/>
  <c r="G1231" i="20"/>
  <c r="G1232" i="20"/>
  <c r="G1233" i="20"/>
  <c r="G1234" i="20"/>
  <c r="G1235" i="20"/>
  <c r="G1236" i="20"/>
  <c r="G1237" i="20"/>
  <c r="G1238" i="20"/>
  <c r="G1239" i="20"/>
  <c r="G1240" i="20"/>
  <c r="G1241" i="20"/>
  <c r="G1242" i="20"/>
  <c r="G1243" i="20"/>
  <c r="G1244" i="20"/>
  <c r="G1245" i="20"/>
  <c r="G1246" i="20"/>
  <c r="G1247" i="20"/>
  <c r="G1248" i="20"/>
  <c r="G1249" i="20"/>
  <c r="G1250" i="20"/>
  <c r="G1251" i="20"/>
  <c r="G1252" i="20"/>
  <c r="G1253" i="20"/>
  <c r="G1254" i="20"/>
  <c r="G1255" i="20"/>
  <c r="G1256" i="20"/>
  <c r="G1257" i="20"/>
  <c r="G1258" i="20"/>
  <c r="G1259" i="20"/>
  <c r="G1260" i="20"/>
  <c r="G1261" i="20"/>
  <c r="G1262" i="20"/>
  <c r="G1263" i="20"/>
  <c r="G1264" i="20"/>
  <c r="G1265" i="20"/>
  <c r="G1266" i="20"/>
  <c r="G1267" i="20"/>
  <c r="G1268" i="20"/>
  <c r="G1269" i="20"/>
  <c r="G1270" i="20"/>
  <c r="G1271" i="20"/>
  <c r="G1272" i="20"/>
  <c r="G1273" i="20"/>
  <c r="G1274" i="20"/>
  <c r="G1275" i="20"/>
  <c r="G1276" i="20"/>
  <c r="G1277" i="20"/>
  <c r="G1278" i="20"/>
  <c r="G1279" i="20"/>
  <c r="G1280" i="20"/>
  <c r="G1281" i="20"/>
  <c r="G1282" i="20"/>
  <c r="G1283" i="20"/>
  <c r="G1284" i="20"/>
  <c r="G1285" i="20"/>
  <c r="G1286" i="20"/>
  <c r="G1287" i="20"/>
  <c r="G1288" i="20"/>
  <c r="G1289" i="20"/>
  <c r="G1290" i="20"/>
  <c r="G1291" i="20"/>
  <c r="G1292" i="20"/>
  <c r="G1293" i="20"/>
  <c r="G1294" i="20"/>
  <c r="G1295" i="20"/>
  <c r="G1296" i="20"/>
  <c r="G1297" i="20"/>
  <c r="G1298" i="20"/>
  <c r="G1299" i="20"/>
  <c r="G1300" i="20"/>
  <c r="G1301" i="20"/>
  <c r="G1302" i="20"/>
  <c r="G1303" i="20"/>
  <c r="G1304" i="20"/>
  <c r="G1305" i="20"/>
  <c r="G1306" i="20"/>
  <c r="G1307" i="20"/>
  <c r="G1308" i="20"/>
  <c r="G1309" i="20"/>
  <c r="G1310" i="20"/>
  <c r="G1311" i="20"/>
  <c r="G1312" i="20"/>
  <c r="G1313" i="20"/>
  <c r="G1314" i="20"/>
  <c r="G1315" i="20"/>
  <c r="G1316" i="20"/>
  <c r="G1317" i="20"/>
  <c r="G1318" i="20"/>
  <c r="G1319" i="20"/>
  <c r="G1320" i="20"/>
  <c r="G1321" i="20"/>
  <c r="G1322" i="20"/>
  <c r="G1323" i="20"/>
  <c r="G1324" i="20"/>
  <c r="G1325" i="20"/>
  <c r="G1326" i="20"/>
  <c r="G1327" i="20"/>
  <c r="G1328" i="20"/>
  <c r="G1329" i="20"/>
  <c r="G1330" i="20"/>
  <c r="G1331" i="20"/>
  <c r="G1332" i="20"/>
  <c r="G1333" i="20"/>
  <c r="G1334" i="20"/>
  <c r="G1335" i="20"/>
  <c r="G1336" i="20"/>
  <c r="G1337" i="20"/>
  <c r="G1338" i="20"/>
  <c r="G1339" i="20"/>
  <c r="G1340" i="20"/>
  <c r="G1341" i="20"/>
  <c r="G1342" i="20"/>
  <c r="G1343" i="20"/>
  <c r="G1344" i="20"/>
  <c r="G1345" i="20"/>
  <c r="G1346" i="20"/>
  <c r="G1347" i="20"/>
  <c r="G1348" i="20"/>
  <c r="G1349" i="20"/>
  <c r="G1350" i="20"/>
  <c r="G1351" i="20"/>
  <c r="G1352" i="20"/>
  <c r="G1353" i="20"/>
  <c r="G1354" i="20"/>
  <c r="G1355" i="20"/>
  <c r="G1356" i="20"/>
  <c r="G1357" i="20"/>
  <c r="G1358" i="20"/>
  <c r="G1359" i="20"/>
  <c r="G1360" i="20"/>
  <c r="G1361" i="20"/>
  <c r="G1362" i="20"/>
  <c r="G1363" i="20"/>
  <c r="G1364" i="20"/>
  <c r="G1365" i="20"/>
  <c r="G1366" i="20"/>
  <c r="G1367" i="20"/>
  <c r="G1368" i="20"/>
  <c r="G1369" i="20"/>
  <c r="G1370" i="20"/>
  <c r="G1371" i="20"/>
  <c r="G1372" i="20"/>
  <c r="G1373" i="20"/>
  <c r="G1374" i="20"/>
  <c r="G997" i="20"/>
  <c r="G998" i="20"/>
  <c r="G999" i="20"/>
  <c r="G1000" i="20"/>
  <c r="G1001" i="20"/>
  <c r="G1002" i="20"/>
  <c r="G1009" i="20"/>
  <c r="G1010" i="20"/>
  <c r="G1011" i="20"/>
  <c r="G1012" i="20"/>
  <c r="G1013" i="20"/>
  <c r="G1014" i="20"/>
  <c r="G1015" i="20"/>
  <c r="G1016" i="20"/>
  <c r="G1017" i="20"/>
  <c r="G1018" i="20"/>
  <c r="G1019" i="20"/>
  <c r="G1020" i="20"/>
  <c r="G1021" i="20"/>
  <c r="G1022" i="20"/>
  <c r="G1023" i="20"/>
  <c r="G1024" i="20"/>
  <c r="G1025" i="20"/>
  <c r="G1026" i="20"/>
  <c r="G1027" i="20"/>
  <c r="G1028" i="20"/>
  <c r="G1029" i="20"/>
  <c r="G1030" i="20"/>
  <c r="G1031" i="20"/>
  <c r="G1032" i="20"/>
  <c r="G1033" i="20"/>
  <c r="G1034" i="20"/>
  <c r="G1035" i="20"/>
  <c r="G1043" i="20"/>
  <c r="G1044" i="20"/>
  <c r="G1045" i="20"/>
  <c r="G1046" i="20"/>
  <c r="G1047" i="20"/>
  <c r="G1048" i="20"/>
  <c r="G1049" i="20"/>
  <c r="G1036" i="20"/>
  <c r="G1037" i="20"/>
  <c r="G1038" i="20"/>
  <c r="G1039" i="20"/>
  <c r="G1040" i="20"/>
  <c r="G1041" i="20"/>
  <c r="G1042" i="20"/>
  <c r="G1050" i="20"/>
  <c r="G1051" i="20"/>
  <c r="G1052" i="20"/>
  <c r="G1053" i="20"/>
  <c r="G1054" i="20"/>
  <c r="G1055" i="20"/>
  <c r="G1056" i="20"/>
  <c r="G1057" i="20"/>
  <c r="G1058" i="20"/>
  <c r="G1059" i="20"/>
  <c r="G1060" i="20"/>
  <c r="G1061" i="20"/>
  <c r="G1062" i="20"/>
  <c r="G1063" i="20"/>
  <c r="G1064" i="20"/>
  <c r="G1065" i="20"/>
  <c r="G1066" i="20"/>
  <c r="G1067" i="20"/>
  <c r="G1068" i="20"/>
  <c r="G1069" i="20"/>
  <c r="G1070" i="20"/>
  <c r="G1071" i="20"/>
  <c r="G1072" i="20"/>
  <c r="G1073" i="20"/>
  <c r="G1074" i="20"/>
  <c r="G1075" i="20"/>
  <c r="G1076" i="20"/>
  <c r="G1077" i="20"/>
  <c r="G1078" i="20"/>
  <c r="G1079" i="20"/>
  <c r="G1080" i="20"/>
  <c r="G1081" i="20"/>
  <c r="G1082" i="20"/>
  <c r="G1083" i="20"/>
  <c r="G1084" i="20"/>
  <c r="G1085" i="20"/>
  <c r="G1086" i="20"/>
  <c r="G1087" i="20"/>
  <c r="G1088" i="20"/>
  <c r="G1089" i="20"/>
  <c r="G1090" i="20"/>
  <c r="G1091" i="20"/>
  <c r="G1092" i="20"/>
  <c r="G1093" i="20"/>
  <c r="G1094" i="20"/>
  <c r="G1095" i="20"/>
  <c r="G1096" i="20"/>
  <c r="G1097" i="20"/>
  <c r="G1098" i="20"/>
  <c r="G1099" i="20"/>
  <c r="G1100" i="20"/>
  <c r="G1101" i="20"/>
  <c r="G1102" i="20"/>
  <c r="G1103" i="20"/>
  <c r="G1104" i="20"/>
  <c r="G1105" i="20"/>
  <c r="G1106" i="20"/>
  <c r="G1107" i="20"/>
  <c r="G1108" i="20"/>
  <c r="G1109" i="20"/>
  <c r="G1110" i="20"/>
  <c r="G1111" i="20"/>
  <c r="G1112" i="20"/>
  <c r="G1113" i="20"/>
  <c r="G1114" i="20"/>
  <c r="G1115" i="20"/>
  <c r="G1116" i="20"/>
  <c r="G1117" i="20"/>
  <c r="G1118" i="20"/>
  <c r="G1119" i="20"/>
  <c r="G1120" i="20"/>
  <c r="G1121" i="20"/>
  <c r="G1122" i="20"/>
  <c r="G1123" i="20"/>
  <c r="G1124" i="20"/>
  <c r="G1125" i="20"/>
  <c r="G1126" i="20"/>
  <c r="G1127" i="20"/>
  <c r="G1128" i="20"/>
  <c r="G1129" i="20"/>
  <c r="G1130" i="20"/>
  <c r="G1131" i="20"/>
  <c r="G1132" i="20"/>
  <c r="G1133" i="20"/>
  <c r="G1134" i="20"/>
  <c r="G1135" i="20"/>
  <c r="G1136" i="20"/>
  <c r="G1137" i="20"/>
  <c r="G1138" i="20"/>
  <c r="G1139" i="20"/>
  <c r="G1140" i="20"/>
  <c r="G1141" i="20"/>
  <c r="G1142" i="20"/>
  <c r="G1143" i="20"/>
  <c r="G1144" i="20"/>
  <c r="G1145" i="20"/>
  <c r="G1146" i="20"/>
  <c r="G1147" i="20"/>
  <c r="G1148" i="20"/>
  <c r="G1149" i="20"/>
  <c r="G1150" i="20"/>
  <c r="G1151" i="20"/>
  <c r="G1152" i="20"/>
  <c r="G1153" i="20"/>
  <c r="G1154" i="20"/>
  <c r="G1155" i="20"/>
  <c r="G1156" i="20"/>
  <c r="G1157" i="20"/>
  <c r="G1158" i="20"/>
  <c r="G1159" i="20"/>
  <c r="G1160" i="20"/>
  <c r="G1161" i="20"/>
  <c r="G1162" i="20"/>
  <c r="G1163" i="20"/>
  <c r="G1164" i="20"/>
  <c r="G1165" i="20"/>
  <c r="G1166" i="20"/>
  <c r="G1167" i="20"/>
  <c r="G1168" i="20"/>
  <c r="G1169" i="20"/>
  <c r="G1170" i="20"/>
  <c r="G1171" i="20"/>
  <c r="G1172" i="20"/>
  <c r="G1173" i="20"/>
  <c r="G1174" i="20"/>
  <c r="G1175" i="20"/>
  <c r="G1176" i="20"/>
  <c r="G1177" i="20"/>
  <c r="G1178" i="20"/>
  <c r="G1179" i="20"/>
  <c r="G1180" i="20"/>
  <c r="G1181" i="20"/>
  <c r="G1182" i="20"/>
  <c r="G1183" i="20"/>
  <c r="G1184" i="20"/>
  <c r="G1185" i="20"/>
  <c r="G1186" i="20"/>
  <c r="G1187" i="20"/>
  <c r="G1188" i="20"/>
  <c r="G1189" i="20"/>
  <c r="G1190" i="20"/>
  <c r="G1191" i="20"/>
  <c r="G1192" i="20"/>
  <c r="G1193" i="20"/>
  <c r="G1194" i="20"/>
  <c r="G1195" i="20"/>
  <c r="G1196" i="20"/>
  <c r="G1206" i="20"/>
  <c r="G1207" i="20"/>
  <c r="G1208" i="20"/>
  <c r="G1209" i="20"/>
  <c r="G1210" i="20"/>
  <c r="G1211" i="20"/>
  <c r="G1212" i="20"/>
  <c r="G1213" i="20"/>
  <c r="G1214" i="20"/>
  <c r="E1007" i="20"/>
  <c r="E1008" i="20"/>
  <c r="E996" i="20"/>
  <c r="E997" i="20"/>
  <c r="E998" i="20"/>
  <c r="E999" i="20"/>
  <c r="E1000" i="20"/>
  <c r="E1001" i="20"/>
  <c r="E1002" i="20"/>
  <c r="E1009" i="20"/>
  <c r="E1010" i="20"/>
  <c r="E1011" i="20"/>
  <c r="E1012" i="20"/>
  <c r="E1013" i="20"/>
  <c r="E1014" i="20"/>
  <c r="E1015" i="20"/>
  <c r="E1016" i="20"/>
  <c r="E1017" i="20"/>
  <c r="E1018" i="20"/>
  <c r="E1019" i="20"/>
  <c r="E1020" i="20"/>
  <c r="E1021" i="20"/>
  <c r="E1022" i="20"/>
  <c r="E1023" i="20"/>
  <c r="E1024" i="20"/>
  <c r="E1025" i="20"/>
  <c r="E1026" i="20"/>
  <c r="E1027" i="20"/>
  <c r="E1028" i="20"/>
  <c r="E1029" i="20"/>
  <c r="E1030" i="20"/>
  <c r="E1031" i="20"/>
  <c r="E1032" i="20"/>
  <c r="E1033" i="20"/>
  <c r="E1034" i="20"/>
  <c r="E1035" i="20"/>
  <c r="E1043" i="20"/>
  <c r="E1044" i="20"/>
  <c r="E1045" i="20"/>
  <c r="E1046" i="20"/>
  <c r="E1047" i="20"/>
  <c r="E1048" i="20"/>
  <c r="E1049" i="20"/>
  <c r="E1036" i="20"/>
  <c r="E1037" i="20"/>
  <c r="E1038" i="20"/>
  <c r="E1039" i="20"/>
  <c r="E1040" i="20"/>
  <c r="E1041" i="20"/>
  <c r="E1042" i="20"/>
  <c r="E1050" i="20"/>
  <c r="E1051" i="20"/>
  <c r="E1052" i="20"/>
  <c r="E1053" i="20"/>
  <c r="E1054" i="20"/>
  <c r="E1055" i="20"/>
  <c r="E1056" i="20"/>
  <c r="E1057" i="20"/>
  <c r="E1058" i="20"/>
  <c r="E1059" i="20"/>
  <c r="E1060" i="20"/>
  <c r="E1061" i="20"/>
  <c r="E1062" i="20"/>
  <c r="E1063" i="20"/>
  <c r="E1064" i="20"/>
  <c r="E1065" i="20"/>
  <c r="E1066" i="20"/>
  <c r="E1067" i="20"/>
  <c r="E1068" i="20"/>
  <c r="E1069" i="20"/>
  <c r="E1070" i="20"/>
  <c r="E1071" i="20"/>
  <c r="E1072" i="20"/>
  <c r="E1073" i="20"/>
  <c r="E1074" i="20"/>
  <c r="E1075" i="20"/>
  <c r="E1076" i="20"/>
  <c r="E1077" i="20"/>
  <c r="E1078" i="20"/>
  <c r="E1079" i="20"/>
  <c r="E1080" i="20"/>
  <c r="E1081" i="20"/>
  <c r="E1082" i="20"/>
  <c r="E1083" i="20"/>
  <c r="E1084" i="20"/>
  <c r="E1085" i="20"/>
  <c r="E1086" i="20"/>
  <c r="E1087" i="20"/>
  <c r="E1088" i="20"/>
  <c r="E1089" i="20"/>
  <c r="E1090" i="20"/>
  <c r="E1091" i="20"/>
  <c r="E1092" i="20"/>
  <c r="E1093" i="20"/>
  <c r="E1094" i="20"/>
  <c r="E1095" i="20"/>
  <c r="E1096" i="20"/>
  <c r="E1097" i="20"/>
  <c r="E1098" i="20"/>
  <c r="E1099" i="20"/>
  <c r="E1100" i="20"/>
  <c r="E1101" i="20"/>
  <c r="E1102" i="20"/>
  <c r="E1103" i="20"/>
  <c r="E1104" i="20"/>
  <c r="E1105" i="20"/>
  <c r="E1106" i="20"/>
  <c r="E1107" i="20"/>
  <c r="E1108" i="20"/>
  <c r="E1109" i="20"/>
  <c r="E1110" i="20"/>
  <c r="E1111" i="20"/>
  <c r="E1112" i="20"/>
  <c r="E1113" i="20"/>
  <c r="E1114" i="20"/>
  <c r="E1115" i="20"/>
  <c r="E1116" i="20"/>
  <c r="E1117" i="20"/>
  <c r="E1118" i="20"/>
  <c r="E1119" i="20"/>
  <c r="E1120" i="20"/>
  <c r="E1121" i="20"/>
  <c r="E1122" i="20"/>
  <c r="E1123" i="20"/>
  <c r="E1124" i="20"/>
  <c r="E1125" i="20"/>
  <c r="E1126" i="20"/>
  <c r="E1127" i="20"/>
  <c r="E1128" i="20"/>
  <c r="E1129" i="20"/>
  <c r="E1130" i="20"/>
  <c r="E1131" i="20"/>
  <c r="E1132" i="20"/>
  <c r="E1133" i="20"/>
  <c r="E1134" i="20"/>
  <c r="E1135" i="20"/>
  <c r="E1136" i="20"/>
  <c r="E1137" i="20"/>
  <c r="E1138" i="20"/>
  <c r="E1139" i="20"/>
  <c r="E1140" i="20"/>
  <c r="E1141" i="20"/>
  <c r="E1142" i="20"/>
  <c r="E1143" i="20"/>
  <c r="E1144" i="20"/>
  <c r="E1145" i="20"/>
  <c r="E1146" i="20"/>
  <c r="E1147" i="20"/>
  <c r="E1148" i="20"/>
  <c r="E1149" i="20"/>
  <c r="E1150" i="20"/>
  <c r="E1151" i="20"/>
  <c r="E1152" i="20"/>
  <c r="E1153" i="20"/>
  <c r="E1154" i="20"/>
  <c r="E1155" i="20"/>
  <c r="E1156" i="20"/>
  <c r="E1157" i="20"/>
  <c r="E1158" i="20"/>
  <c r="E1159" i="20"/>
  <c r="E1160" i="20"/>
  <c r="E1161" i="20"/>
  <c r="E1162" i="20"/>
  <c r="E1163" i="20"/>
  <c r="E1164" i="20"/>
  <c r="E1165" i="20"/>
  <c r="E1166" i="20"/>
  <c r="E1167" i="20"/>
  <c r="E1168" i="20"/>
  <c r="E1169" i="20"/>
  <c r="E1170" i="20"/>
  <c r="E1171" i="20"/>
  <c r="E1172" i="20"/>
  <c r="E1173" i="20"/>
  <c r="E1174" i="20"/>
  <c r="E1175" i="20"/>
  <c r="E1176" i="20"/>
  <c r="E1177" i="20"/>
  <c r="E1178" i="20"/>
  <c r="E1179" i="20"/>
  <c r="E1180" i="20"/>
  <c r="E1181" i="20"/>
  <c r="E1182" i="20"/>
  <c r="E1183" i="20"/>
  <c r="E1184" i="20"/>
  <c r="E1185" i="20"/>
  <c r="E1186" i="20"/>
  <c r="E1187" i="20"/>
  <c r="E1188" i="20"/>
  <c r="E1189" i="20"/>
  <c r="E1190" i="20"/>
  <c r="E1191" i="20"/>
  <c r="E1192" i="20"/>
  <c r="E1193" i="20"/>
  <c r="E1194" i="20"/>
  <c r="E1195" i="20"/>
  <c r="E1196" i="20"/>
  <c r="E1206" i="20"/>
  <c r="E1207" i="20"/>
  <c r="E1208" i="20"/>
  <c r="E1209" i="20"/>
  <c r="E1210" i="20"/>
  <c r="E1211" i="20"/>
  <c r="E1212" i="20"/>
  <c r="E1213" i="20"/>
  <c r="E1214" i="20"/>
  <c r="E1215" i="20"/>
  <c r="E970" i="20"/>
  <c r="E971" i="20"/>
  <c r="E972" i="20"/>
  <c r="E973" i="20"/>
  <c r="E974" i="20"/>
  <c r="E975" i="20"/>
  <c r="E976" i="20"/>
  <c r="E977" i="20"/>
  <c r="E978" i="20"/>
  <c r="E979" i="20"/>
  <c r="E980" i="20"/>
  <c r="E981" i="20"/>
  <c r="E982" i="20"/>
  <c r="E983" i="20"/>
  <c r="E984" i="20"/>
  <c r="E985" i="20"/>
  <c r="E986" i="20"/>
  <c r="E987" i="20"/>
  <c r="E988" i="20"/>
  <c r="E989" i="20"/>
  <c r="E990" i="20"/>
  <c r="E991" i="20"/>
  <c r="E992" i="20"/>
  <c r="E993" i="20"/>
  <c r="E994" i="20"/>
  <c r="E995" i="20"/>
  <c r="E1003" i="20"/>
  <c r="E1004" i="20"/>
  <c r="E1005" i="20"/>
  <c r="E1006" i="20"/>
  <c r="G750" i="20"/>
  <c r="G751" i="20"/>
  <c r="G752" i="20"/>
  <c r="G753" i="20"/>
  <c r="G754" i="20"/>
  <c r="G755" i="20"/>
  <c r="G756" i="20"/>
  <c r="G757" i="20"/>
  <c r="G758" i="20"/>
  <c r="G759" i="20"/>
  <c r="G760" i="20"/>
  <c r="G761" i="20"/>
  <c r="G762" i="20"/>
  <c r="G763" i="20"/>
  <c r="G764" i="20"/>
  <c r="G765" i="20"/>
  <c r="G766" i="20"/>
  <c r="G767" i="20"/>
  <c r="G768" i="20"/>
  <c r="G769" i="20"/>
  <c r="G770" i="20"/>
  <c r="G771" i="20"/>
  <c r="G772" i="20"/>
  <c r="G773" i="20"/>
  <c r="G774" i="20"/>
  <c r="G775" i="20"/>
  <c r="G776" i="20"/>
  <c r="G777" i="20"/>
  <c r="G778" i="20"/>
  <c r="G779" i="20"/>
  <c r="G780" i="20"/>
  <c r="G781" i="20"/>
  <c r="G782" i="20"/>
  <c r="G783" i="20"/>
  <c r="G784" i="20"/>
  <c r="G785" i="20"/>
  <c r="G786" i="20"/>
  <c r="G787" i="20"/>
  <c r="G788" i="20"/>
  <c r="G789" i="20"/>
  <c r="G790" i="20"/>
  <c r="G791" i="20"/>
  <c r="G792" i="20"/>
  <c r="G793" i="20"/>
  <c r="G794" i="20"/>
  <c r="G795" i="20"/>
  <c r="G796" i="20"/>
  <c r="G797" i="20"/>
  <c r="G798" i="20"/>
  <c r="G799" i="20"/>
  <c r="G800" i="20"/>
  <c r="G801" i="20"/>
  <c r="G802" i="20"/>
  <c r="G803" i="20"/>
  <c r="G804" i="20"/>
  <c r="G805" i="20"/>
  <c r="G806" i="20"/>
  <c r="G807" i="20"/>
  <c r="G808" i="20"/>
  <c r="G809" i="20"/>
  <c r="G810" i="20"/>
  <c r="G811" i="20"/>
  <c r="G812" i="20"/>
  <c r="G813" i="20"/>
  <c r="G814" i="20"/>
  <c r="G815" i="20"/>
  <c r="G816" i="20"/>
  <c r="G817" i="20"/>
  <c r="G818" i="20"/>
  <c r="G819" i="20"/>
  <c r="G820" i="20"/>
  <c r="G821" i="20"/>
  <c r="G822" i="20"/>
  <c r="G823" i="20"/>
  <c r="G824" i="20"/>
  <c r="G825" i="20"/>
  <c r="G826" i="20"/>
  <c r="G827" i="20"/>
  <c r="G828" i="20"/>
  <c r="G829" i="20"/>
  <c r="G830" i="20"/>
  <c r="G831" i="20"/>
  <c r="G832" i="20"/>
  <c r="G833" i="20"/>
  <c r="G834" i="20"/>
  <c r="G835" i="20"/>
  <c r="G836" i="20"/>
  <c r="G837" i="20"/>
  <c r="G838" i="20"/>
  <c r="G839" i="20"/>
  <c r="G840" i="20"/>
  <c r="G841" i="20"/>
  <c r="G842" i="20"/>
  <c r="G843" i="20"/>
  <c r="G844" i="20"/>
  <c r="G845" i="20"/>
  <c r="G846" i="20"/>
  <c r="G847" i="20"/>
  <c r="G848" i="20"/>
  <c r="G849" i="20"/>
  <c r="G850" i="20"/>
  <c r="G851" i="20"/>
  <c r="G852" i="20"/>
  <c r="G853" i="20"/>
  <c r="G854" i="20"/>
  <c r="G855" i="20"/>
  <c r="G856" i="20"/>
  <c r="G857" i="20"/>
  <c r="G858" i="20"/>
  <c r="G859" i="20"/>
  <c r="G860" i="20"/>
  <c r="G861" i="20"/>
  <c r="G862" i="20"/>
  <c r="G863" i="20"/>
  <c r="G864" i="20"/>
  <c r="G865" i="20"/>
  <c r="G866" i="20"/>
  <c r="G867" i="20"/>
  <c r="G868" i="20"/>
  <c r="G869" i="20"/>
  <c r="G870" i="20"/>
  <c r="G871" i="20"/>
  <c r="G872" i="20"/>
  <c r="G873" i="20"/>
  <c r="G874" i="20"/>
  <c r="G875" i="20"/>
  <c r="G876" i="20"/>
  <c r="G877" i="20"/>
  <c r="G878" i="20"/>
  <c r="G879" i="20"/>
  <c r="G880" i="20"/>
  <c r="G881" i="20"/>
  <c r="G882" i="20"/>
  <c r="G883" i="20"/>
  <c r="G884" i="20"/>
  <c r="G885" i="20"/>
  <c r="G886" i="20"/>
  <c r="G887" i="20"/>
  <c r="G888" i="20"/>
  <c r="G889" i="20"/>
  <c r="G890" i="20"/>
  <c r="G891" i="20"/>
  <c r="G892" i="20"/>
  <c r="G893" i="20"/>
  <c r="G894" i="20"/>
  <c r="G895" i="20"/>
  <c r="G896" i="20"/>
  <c r="G897" i="20"/>
  <c r="G898" i="20"/>
  <c r="G899" i="20"/>
  <c r="G900" i="20"/>
  <c r="G901" i="20"/>
  <c r="G902" i="20"/>
  <c r="G903" i="20"/>
  <c r="G904" i="20"/>
  <c r="G905" i="20"/>
  <c r="G906" i="20"/>
  <c r="G907" i="20"/>
  <c r="G908" i="20"/>
  <c r="G909" i="20"/>
  <c r="G910" i="20"/>
  <c r="G911" i="20"/>
  <c r="G912" i="20"/>
  <c r="G913" i="20"/>
  <c r="G914" i="20"/>
  <c r="G915" i="20"/>
  <c r="G916" i="20"/>
  <c r="G917" i="20"/>
  <c r="G918" i="20"/>
  <c r="G919" i="20"/>
  <c r="G920" i="20"/>
  <c r="G921" i="20"/>
  <c r="G922" i="20"/>
  <c r="G923" i="20"/>
  <c r="G924" i="20"/>
  <c r="G925" i="20"/>
  <c r="G926" i="20"/>
  <c r="G927" i="20"/>
  <c r="G928" i="20"/>
  <c r="G929" i="20"/>
  <c r="G930" i="20"/>
  <c r="G931" i="20"/>
  <c r="G932" i="20"/>
  <c r="G933" i="20"/>
  <c r="G934" i="20"/>
  <c r="G935" i="20"/>
  <c r="G936" i="20"/>
  <c r="G937" i="20"/>
  <c r="G938" i="20"/>
  <c r="G939" i="20"/>
  <c r="G940" i="20"/>
  <c r="G941" i="20"/>
  <c r="G942" i="20"/>
  <c r="G943" i="20"/>
  <c r="G944" i="20"/>
  <c r="G945" i="20"/>
  <c r="G946" i="20"/>
  <c r="G947" i="20"/>
  <c r="G948" i="20"/>
  <c r="G949" i="20"/>
  <c r="G950" i="20"/>
  <c r="G951" i="20"/>
  <c r="G952" i="20"/>
  <c r="G953" i="20"/>
  <c r="G954" i="20"/>
  <c r="G955" i="20"/>
  <c r="G956" i="20"/>
  <c r="G957" i="20"/>
  <c r="G958" i="20"/>
  <c r="G959" i="20"/>
  <c r="G960" i="20"/>
  <c r="G961" i="20"/>
  <c r="G962" i="20"/>
  <c r="G963" i="20"/>
  <c r="G964" i="20"/>
  <c r="G965" i="20"/>
  <c r="G966" i="20"/>
  <c r="G967" i="20"/>
  <c r="G968" i="20"/>
  <c r="G969" i="20"/>
  <c r="G970" i="20"/>
  <c r="G971" i="20"/>
  <c r="G972" i="20"/>
  <c r="G973" i="20"/>
  <c r="G974" i="20"/>
  <c r="G975" i="20"/>
  <c r="G976" i="20"/>
  <c r="G977" i="20"/>
  <c r="G978" i="20"/>
  <c r="G979" i="20"/>
  <c r="G980" i="20"/>
  <c r="G981" i="20"/>
  <c r="G982" i="20"/>
  <c r="G983" i="20"/>
  <c r="G984" i="20"/>
  <c r="G985" i="20"/>
  <c r="G986" i="20"/>
  <c r="G987" i="20"/>
  <c r="G988" i="20"/>
  <c r="G989" i="20"/>
  <c r="G990" i="20"/>
  <c r="G991" i="20"/>
  <c r="G992" i="20"/>
  <c r="G993" i="20"/>
  <c r="G994" i="20"/>
  <c r="G995" i="20"/>
  <c r="G1003" i="20"/>
  <c r="G1004" i="20"/>
  <c r="G1005" i="20"/>
  <c r="G1006" i="20"/>
  <c r="G1007" i="20"/>
  <c r="G1008" i="20"/>
  <c r="G996" i="20"/>
  <c r="E822" i="20"/>
  <c r="E823" i="20"/>
  <c r="E824" i="20"/>
  <c r="E825" i="20"/>
  <c r="E826" i="20"/>
  <c r="E827" i="20"/>
  <c r="E828" i="20"/>
  <c r="E829" i="20"/>
  <c r="E830" i="20"/>
  <c r="E831" i="20"/>
  <c r="E832" i="20"/>
  <c r="E833" i="20"/>
  <c r="E834" i="20"/>
  <c r="E835" i="20"/>
  <c r="E836" i="20"/>
  <c r="E837" i="20"/>
  <c r="E838" i="20"/>
  <c r="E839" i="20"/>
  <c r="E840" i="20"/>
  <c r="E841" i="20"/>
  <c r="E842" i="20"/>
  <c r="E843" i="20"/>
  <c r="E844" i="20"/>
  <c r="E845" i="20"/>
  <c r="E846" i="20"/>
  <c r="E847" i="20"/>
  <c r="E848" i="20"/>
  <c r="E849" i="20"/>
  <c r="E850" i="20"/>
  <c r="E851" i="20"/>
  <c r="E852" i="20"/>
  <c r="E853" i="20"/>
  <c r="E854" i="20"/>
  <c r="E855" i="20"/>
  <c r="E856" i="20"/>
  <c r="E857" i="20"/>
  <c r="E858" i="20"/>
  <c r="E859" i="20"/>
  <c r="E860" i="20"/>
  <c r="E861" i="20"/>
  <c r="E862" i="20"/>
  <c r="E863" i="20"/>
  <c r="E864" i="20"/>
  <c r="E865" i="20"/>
  <c r="E866" i="20"/>
  <c r="E867" i="20"/>
  <c r="E868" i="20"/>
  <c r="E869" i="20"/>
  <c r="E870" i="20"/>
  <c r="E871" i="20"/>
  <c r="E872" i="20"/>
  <c r="E873" i="20"/>
  <c r="E874" i="20"/>
  <c r="E875" i="20"/>
  <c r="E876" i="20"/>
  <c r="E877" i="20"/>
  <c r="E878" i="20"/>
  <c r="E879" i="20"/>
  <c r="E880" i="20"/>
  <c r="E881" i="20"/>
  <c r="E882" i="20"/>
  <c r="E883" i="20"/>
  <c r="E884" i="20"/>
  <c r="E885" i="20"/>
  <c r="E886" i="20"/>
  <c r="E887" i="20"/>
  <c r="E888" i="20"/>
  <c r="E889" i="20"/>
  <c r="E890" i="20"/>
  <c r="E891" i="20"/>
  <c r="E892" i="20"/>
  <c r="E893" i="20"/>
  <c r="E894" i="20"/>
  <c r="E895" i="20"/>
  <c r="E896" i="20"/>
  <c r="E897" i="20"/>
  <c r="E898" i="20"/>
  <c r="E899" i="20"/>
  <c r="E900" i="20"/>
  <c r="E901" i="20"/>
  <c r="E902" i="20"/>
  <c r="E903" i="20"/>
  <c r="E904" i="20"/>
  <c r="E905" i="20"/>
  <c r="E906" i="20"/>
  <c r="E907" i="20"/>
  <c r="E908" i="20"/>
  <c r="E909" i="20"/>
  <c r="E910" i="20"/>
  <c r="E911" i="20"/>
  <c r="E912" i="20"/>
  <c r="E913" i="20"/>
  <c r="E914" i="20"/>
  <c r="E915" i="20"/>
  <c r="E916" i="20"/>
  <c r="E917" i="20"/>
  <c r="E918" i="20"/>
  <c r="E919" i="20"/>
  <c r="E920" i="20"/>
  <c r="E921" i="20"/>
  <c r="E922" i="20"/>
  <c r="E923" i="20"/>
  <c r="E924" i="20"/>
  <c r="E925" i="20"/>
  <c r="E926" i="20"/>
  <c r="E927" i="20"/>
  <c r="E928" i="20"/>
  <c r="E929" i="20"/>
  <c r="E930" i="20"/>
  <c r="E931" i="20"/>
  <c r="E932" i="20"/>
  <c r="E933" i="20"/>
  <c r="E934" i="20"/>
  <c r="E935" i="20"/>
  <c r="E936" i="20"/>
  <c r="E937" i="20"/>
  <c r="E938" i="20"/>
  <c r="E939" i="20"/>
  <c r="E940" i="20"/>
  <c r="E941" i="20"/>
  <c r="E942" i="20"/>
  <c r="E943" i="20"/>
  <c r="E944" i="20"/>
  <c r="E945" i="20"/>
  <c r="E946" i="20"/>
  <c r="E947" i="20"/>
  <c r="E948" i="20"/>
  <c r="E949" i="20"/>
  <c r="E950" i="20"/>
  <c r="E951" i="20"/>
  <c r="E952" i="20"/>
  <c r="E953" i="20"/>
  <c r="E954" i="20"/>
  <c r="E955" i="20"/>
  <c r="E956" i="20"/>
  <c r="E957" i="20"/>
  <c r="E958" i="20"/>
  <c r="E959" i="20"/>
  <c r="E960" i="20"/>
  <c r="E961" i="20"/>
  <c r="E962" i="20"/>
  <c r="E963" i="20"/>
  <c r="E964" i="20"/>
  <c r="E965" i="20"/>
  <c r="E966" i="20"/>
  <c r="E967" i="20"/>
  <c r="E968" i="20"/>
  <c r="E969" i="20"/>
  <c r="E770" i="20"/>
  <c r="E771" i="20"/>
  <c r="E772" i="20"/>
  <c r="E773" i="20"/>
  <c r="E774" i="20"/>
  <c r="E775" i="20"/>
  <c r="E776" i="20"/>
  <c r="E777" i="20"/>
  <c r="E778" i="20"/>
  <c r="E779" i="20"/>
  <c r="E780" i="20"/>
  <c r="E781" i="20"/>
  <c r="E782" i="20"/>
  <c r="E783" i="20"/>
  <c r="E784" i="20"/>
  <c r="E785" i="20"/>
  <c r="E786" i="20"/>
  <c r="E787" i="20"/>
  <c r="E788" i="20"/>
  <c r="E789" i="20"/>
  <c r="E790" i="20"/>
  <c r="E791" i="20"/>
  <c r="E792" i="20"/>
  <c r="E793" i="20"/>
  <c r="E794" i="20"/>
  <c r="E795" i="20"/>
  <c r="E796" i="20"/>
  <c r="E797" i="20"/>
  <c r="E798" i="20"/>
  <c r="E799" i="20"/>
  <c r="E800" i="20"/>
  <c r="E801" i="20"/>
  <c r="E802" i="20"/>
  <c r="E803" i="20"/>
  <c r="E804" i="20"/>
  <c r="E805" i="20"/>
  <c r="E806" i="20"/>
  <c r="E807" i="20"/>
  <c r="E808" i="20"/>
  <c r="E809" i="20"/>
  <c r="E810" i="20"/>
  <c r="E811" i="20"/>
  <c r="E812" i="20"/>
  <c r="E813" i="20"/>
  <c r="E814" i="20"/>
  <c r="E815" i="20"/>
  <c r="E816" i="20"/>
  <c r="E817" i="20"/>
  <c r="E818" i="20"/>
  <c r="E819" i="20"/>
  <c r="E820" i="20"/>
  <c r="E821" i="20"/>
  <c r="G609" i="20"/>
  <c r="G610" i="20"/>
  <c r="G611" i="20"/>
  <c r="G612" i="20"/>
  <c r="G613" i="20"/>
  <c r="G614" i="20"/>
  <c r="G615" i="20"/>
  <c r="G616" i="20"/>
  <c r="G617" i="20"/>
  <c r="G618" i="20"/>
  <c r="G619" i="20"/>
  <c r="G620" i="20"/>
  <c r="G621" i="20"/>
  <c r="G622" i="20"/>
  <c r="G623" i="20"/>
  <c r="G624" i="20"/>
  <c r="G625" i="20"/>
  <c r="G626" i="20"/>
  <c r="G627" i="20"/>
  <c r="G628" i="20"/>
  <c r="G629" i="20"/>
  <c r="G630" i="20"/>
  <c r="G631" i="20"/>
  <c r="G632" i="20"/>
  <c r="G633" i="20"/>
  <c r="G634" i="20"/>
  <c r="G635" i="20"/>
  <c r="G636" i="20"/>
  <c r="G637" i="20"/>
  <c r="G638" i="20"/>
  <c r="G639" i="20"/>
  <c r="G640" i="20"/>
  <c r="G641" i="20"/>
  <c r="G642" i="20"/>
  <c r="G643" i="20"/>
  <c r="G644" i="20"/>
  <c r="G645" i="20"/>
  <c r="G646" i="20"/>
  <c r="G647" i="20"/>
  <c r="G648" i="20"/>
  <c r="G649" i="20"/>
  <c r="G650" i="20"/>
  <c r="G651" i="20"/>
  <c r="G652" i="20"/>
  <c r="G653" i="20"/>
  <c r="G654" i="20"/>
  <c r="G655" i="20"/>
  <c r="G656" i="20"/>
  <c r="G657" i="20"/>
  <c r="G658" i="20"/>
  <c r="G659" i="20"/>
  <c r="G660" i="20"/>
  <c r="G661" i="20"/>
  <c r="G662" i="20"/>
  <c r="G663" i="20"/>
  <c r="G664" i="20"/>
  <c r="G665" i="20"/>
  <c r="G666" i="20"/>
  <c r="G667" i="20"/>
  <c r="G668" i="20"/>
  <c r="G669" i="20"/>
  <c r="G670" i="20"/>
  <c r="G671" i="20"/>
  <c r="G672" i="20"/>
  <c r="G673" i="20"/>
  <c r="G674" i="20"/>
  <c r="G675" i="20"/>
  <c r="G676" i="20"/>
  <c r="G677" i="20"/>
  <c r="G678" i="20"/>
  <c r="G679" i="20"/>
  <c r="G680" i="20"/>
  <c r="G681" i="20"/>
  <c r="G682" i="20"/>
  <c r="G683" i="20"/>
  <c r="G684" i="20"/>
  <c r="G685" i="20"/>
  <c r="G686" i="20"/>
  <c r="G687" i="20"/>
  <c r="G688" i="20"/>
  <c r="G689" i="20"/>
  <c r="G690" i="20"/>
  <c r="G691" i="20"/>
  <c r="G692" i="20"/>
  <c r="G693" i="20"/>
  <c r="G694" i="20"/>
  <c r="G695" i="20"/>
  <c r="G696" i="20"/>
  <c r="G697" i="20"/>
  <c r="G698" i="20"/>
  <c r="G699" i="20"/>
  <c r="G700" i="20"/>
  <c r="G701" i="20"/>
  <c r="G702" i="20"/>
  <c r="G703" i="20"/>
  <c r="G704" i="20"/>
  <c r="G705" i="20"/>
  <c r="G706" i="20"/>
  <c r="G707" i="20"/>
  <c r="G708" i="20"/>
  <c r="G709" i="20"/>
  <c r="G710" i="20"/>
  <c r="G711" i="20"/>
  <c r="G712" i="20"/>
  <c r="G713" i="20"/>
  <c r="G714" i="20"/>
  <c r="G715" i="20"/>
  <c r="G716" i="20"/>
  <c r="G717" i="20"/>
  <c r="G718" i="20"/>
  <c r="G719" i="20"/>
  <c r="G720" i="20"/>
  <c r="G721" i="20"/>
  <c r="G722" i="20"/>
  <c r="G723" i="20"/>
  <c r="G724" i="20"/>
  <c r="G725" i="20"/>
  <c r="G726" i="20"/>
  <c r="G727" i="20"/>
  <c r="G728" i="20"/>
  <c r="G729" i="20"/>
  <c r="G730" i="20"/>
  <c r="G731" i="20"/>
  <c r="G732" i="20"/>
  <c r="G733" i="20"/>
  <c r="G734" i="20"/>
  <c r="G735" i="20"/>
  <c r="G736" i="20"/>
  <c r="G737" i="20"/>
  <c r="G738" i="20"/>
  <c r="G739" i="20"/>
  <c r="G740" i="20"/>
  <c r="G741" i="20"/>
  <c r="G742" i="20"/>
  <c r="G743" i="20"/>
  <c r="G744" i="20"/>
  <c r="G745" i="20"/>
  <c r="G746" i="20"/>
  <c r="G747" i="20"/>
  <c r="G748" i="20"/>
  <c r="G749" i="20"/>
  <c r="E729" i="20"/>
  <c r="E730" i="20"/>
  <c r="E731" i="20"/>
  <c r="E732" i="20"/>
  <c r="E733" i="20"/>
  <c r="E734" i="20"/>
  <c r="E735" i="20"/>
  <c r="E736" i="20"/>
  <c r="E737" i="20"/>
  <c r="E738" i="20"/>
  <c r="E739" i="20"/>
  <c r="E740" i="20"/>
  <c r="E741" i="20"/>
  <c r="E742" i="20"/>
  <c r="E743" i="20"/>
  <c r="E744" i="20"/>
  <c r="E745" i="20"/>
  <c r="E746" i="20"/>
  <c r="E747" i="20"/>
  <c r="E748" i="20"/>
  <c r="E749" i="20"/>
  <c r="E750" i="20"/>
  <c r="E751" i="20"/>
  <c r="E752" i="20"/>
  <c r="E753" i="20"/>
  <c r="E754" i="20"/>
  <c r="E755" i="20"/>
  <c r="E756" i="20"/>
  <c r="E757" i="20"/>
  <c r="E758" i="20"/>
  <c r="E759" i="20"/>
  <c r="E760" i="20"/>
  <c r="E761" i="20"/>
  <c r="E762" i="20"/>
  <c r="E763" i="20"/>
  <c r="E764" i="20"/>
  <c r="E765" i="20"/>
  <c r="E766" i="20"/>
  <c r="E767" i="20"/>
  <c r="E768" i="20"/>
  <c r="E769" i="20"/>
  <c r="E635" i="20"/>
  <c r="E636" i="20"/>
  <c r="E637" i="20"/>
  <c r="E638" i="20"/>
  <c r="E639" i="20"/>
  <c r="E640" i="20"/>
  <c r="E641" i="20"/>
  <c r="E642" i="20"/>
  <c r="E643" i="20"/>
  <c r="E644" i="20"/>
  <c r="E645" i="20"/>
  <c r="E646" i="20"/>
  <c r="E647" i="20"/>
  <c r="E648" i="20"/>
  <c r="E649" i="20"/>
  <c r="E650" i="20"/>
  <c r="E651" i="20"/>
  <c r="E652" i="20"/>
  <c r="E653" i="20"/>
  <c r="E654" i="20"/>
  <c r="E655" i="20"/>
  <c r="E656" i="20"/>
  <c r="E657" i="20"/>
  <c r="E658" i="20"/>
  <c r="E659" i="20"/>
  <c r="E660" i="20"/>
  <c r="E661" i="20"/>
  <c r="E662" i="20"/>
  <c r="E663" i="20"/>
  <c r="E664" i="20"/>
  <c r="E665" i="20"/>
  <c r="E666" i="20"/>
  <c r="E667" i="20"/>
  <c r="E668" i="20"/>
  <c r="E669" i="20"/>
  <c r="E670" i="20"/>
  <c r="E671" i="20"/>
  <c r="E672" i="20"/>
  <c r="E673" i="20"/>
  <c r="E674" i="20"/>
  <c r="E675" i="20"/>
  <c r="E676" i="20"/>
  <c r="E677" i="20"/>
  <c r="E678" i="20"/>
  <c r="E679" i="20"/>
  <c r="E680" i="20"/>
  <c r="E681" i="20"/>
  <c r="E682" i="20"/>
  <c r="E683" i="20"/>
  <c r="E684" i="20"/>
  <c r="E685" i="20"/>
  <c r="E686" i="20"/>
  <c r="E687" i="20"/>
  <c r="E688" i="20"/>
  <c r="E689" i="20"/>
  <c r="E690" i="20"/>
  <c r="E691" i="20"/>
  <c r="E692" i="20"/>
  <c r="E693" i="20"/>
  <c r="E694" i="20"/>
  <c r="E695" i="20"/>
  <c r="E696" i="20"/>
  <c r="E697" i="20"/>
  <c r="E698" i="20"/>
  <c r="E699" i="20"/>
  <c r="E700" i="20"/>
  <c r="E701" i="20"/>
  <c r="E702" i="20"/>
  <c r="E703" i="20"/>
  <c r="E704" i="20"/>
  <c r="E705" i="20"/>
  <c r="E706" i="20"/>
  <c r="E707" i="20"/>
  <c r="E708" i="20"/>
  <c r="E709" i="20"/>
  <c r="E710" i="20"/>
  <c r="E711" i="20"/>
  <c r="E712" i="20"/>
  <c r="E713" i="20"/>
  <c r="E714" i="20"/>
  <c r="E715" i="20"/>
  <c r="E716" i="20"/>
  <c r="E717" i="20"/>
  <c r="E718" i="20"/>
  <c r="E719" i="20"/>
  <c r="E720" i="20"/>
  <c r="E721" i="20"/>
  <c r="E722" i="20"/>
  <c r="E723" i="20"/>
  <c r="E724" i="20"/>
  <c r="E725" i="20"/>
  <c r="E726" i="20"/>
  <c r="E727" i="20"/>
  <c r="E728" i="20"/>
  <c r="E609" i="20"/>
  <c r="E610" i="20"/>
  <c r="E611" i="20"/>
  <c r="E612" i="20"/>
  <c r="E613" i="20"/>
  <c r="E614" i="20"/>
  <c r="E615" i="20"/>
  <c r="E616" i="20"/>
  <c r="E617" i="20"/>
  <c r="E618" i="20"/>
  <c r="E619" i="20"/>
  <c r="E620" i="20"/>
  <c r="E621" i="20"/>
  <c r="E622" i="20"/>
  <c r="E623" i="20"/>
  <c r="E624" i="20"/>
  <c r="E625" i="20"/>
  <c r="E626" i="20"/>
  <c r="E627" i="20"/>
  <c r="E628" i="20"/>
  <c r="E629" i="20"/>
  <c r="E630" i="20"/>
  <c r="E631" i="20"/>
  <c r="E632" i="20"/>
  <c r="E633" i="20"/>
  <c r="E634" i="20"/>
  <c r="G597" i="20"/>
  <c r="E597" i="20"/>
  <c r="G596" i="20"/>
  <c r="E596" i="20"/>
  <c r="G595" i="20"/>
  <c r="E595" i="20"/>
  <c r="G594" i="20"/>
  <c r="E594" i="20"/>
  <c r="G593" i="20"/>
  <c r="E593" i="20"/>
  <c r="G592" i="20"/>
  <c r="E592" i="20"/>
  <c r="G591" i="20"/>
  <c r="E591" i="20"/>
  <c r="G590" i="20"/>
  <c r="E590" i="20"/>
  <c r="G589" i="20"/>
  <c r="E589" i="20"/>
  <c r="G588" i="20"/>
  <c r="E588" i="20"/>
  <c r="G587" i="20"/>
  <c r="E587" i="20"/>
  <c r="G586" i="20"/>
  <c r="E586" i="20"/>
  <c r="G585" i="20"/>
  <c r="E585" i="20"/>
  <c r="G584" i="20"/>
  <c r="E584" i="20"/>
  <c r="G583" i="20"/>
  <c r="E583" i="20"/>
  <c r="G582" i="20"/>
  <c r="E582" i="20"/>
  <c r="G581" i="20"/>
  <c r="E581" i="20"/>
  <c r="G580" i="20"/>
  <c r="E580" i="20"/>
  <c r="G606" i="20"/>
  <c r="E606" i="20"/>
  <c r="G605" i="20"/>
  <c r="E605" i="20"/>
  <c r="G604" i="20"/>
  <c r="E604" i="20"/>
  <c r="G603" i="20"/>
  <c r="E603" i="20"/>
  <c r="G602" i="20"/>
  <c r="E602" i="20"/>
  <c r="G601" i="20"/>
  <c r="E601" i="20"/>
  <c r="G600" i="20"/>
  <c r="E600" i="20"/>
  <c r="G599" i="20"/>
  <c r="E599" i="20"/>
  <c r="G598" i="20"/>
  <c r="E598" i="20"/>
  <c r="E528" i="20"/>
  <c r="E211" i="20"/>
  <c r="E9" i="20"/>
  <c r="E10" i="20"/>
  <c r="E11" i="20"/>
  <c r="E12" i="20"/>
  <c r="E13" i="20"/>
  <c r="E14" i="20"/>
  <c r="E15" i="20"/>
  <c r="E16" i="20"/>
  <c r="E17" i="20"/>
  <c r="E18" i="20"/>
  <c r="E19" i="20"/>
  <c r="E20" i="20"/>
  <c r="E21" i="20"/>
  <c r="E22" i="20"/>
  <c r="E23" i="20"/>
  <c r="E24" i="20"/>
  <c r="E25" i="20"/>
  <c r="E26" i="20"/>
  <c r="E27" i="20"/>
  <c r="E28" i="20"/>
  <c r="E29" i="20"/>
  <c r="E30" i="20"/>
  <c r="E31" i="20"/>
  <c r="E32" i="20"/>
  <c r="E33" i="20"/>
  <c r="E34" i="20"/>
  <c r="E35" i="20"/>
  <c r="E36" i="20"/>
  <c r="E37" i="20"/>
  <c r="E38" i="20"/>
  <c r="E39" i="20"/>
  <c r="E40" i="20"/>
  <c r="E41" i="20"/>
  <c r="E42" i="20"/>
  <c r="E43" i="20"/>
  <c r="E44" i="20"/>
  <c r="E45" i="20"/>
  <c r="E46" i="20"/>
  <c r="E47" i="20"/>
  <c r="E48" i="20"/>
  <c r="E49" i="20"/>
  <c r="E50" i="20"/>
  <c r="E51" i="20"/>
  <c r="E52" i="20"/>
  <c r="E53" i="20"/>
  <c r="E54" i="20"/>
  <c r="E55" i="20"/>
  <c r="E56" i="20"/>
  <c r="E57" i="20"/>
  <c r="E58" i="20"/>
  <c r="E59" i="20"/>
  <c r="E60" i="20"/>
  <c r="E61" i="20"/>
  <c r="E62" i="20"/>
  <c r="E63" i="20"/>
  <c r="E64" i="20"/>
  <c r="E65" i="20"/>
  <c r="E66" i="20"/>
  <c r="E67" i="20"/>
  <c r="E68" i="20"/>
  <c r="E69" i="20"/>
  <c r="E70" i="20"/>
  <c r="E71" i="20"/>
  <c r="E72" i="20"/>
  <c r="E73" i="20"/>
  <c r="E74" i="20"/>
  <c r="E75" i="20"/>
  <c r="E76" i="20"/>
  <c r="E77" i="20"/>
  <c r="E78" i="20"/>
  <c r="E79" i="20"/>
  <c r="E80" i="20"/>
  <c r="E81" i="20"/>
  <c r="E82" i="20"/>
  <c r="E83" i="20"/>
  <c r="E84" i="20"/>
  <c r="E85" i="20"/>
  <c r="E86" i="20"/>
  <c r="E87" i="20"/>
  <c r="E88" i="20"/>
  <c r="E89" i="20"/>
  <c r="E90" i="20"/>
  <c r="E91" i="20"/>
  <c r="E92" i="20"/>
  <c r="E93" i="20"/>
  <c r="E94" i="20"/>
  <c r="E95" i="20"/>
  <c r="E96" i="20"/>
  <c r="E97" i="20"/>
  <c r="E98" i="20"/>
  <c r="E99" i="20"/>
  <c r="E100" i="20"/>
  <c r="E101" i="20"/>
  <c r="E102" i="20"/>
  <c r="E103" i="20"/>
  <c r="E104" i="20"/>
  <c r="E105" i="20"/>
  <c r="E106" i="20"/>
  <c r="E107" i="20"/>
  <c r="E108" i="20"/>
  <c r="E109" i="20"/>
  <c r="E110" i="20"/>
  <c r="E111" i="20"/>
  <c r="E112" i="20"/>
  <c r="E113" i="20"/>
  <c r="E114" i="20"/>
  <c r="E115" i="20"/>
  <c r="E116" i="20"/>
  <c r="E117" i="20"/>
  <c r="E118" i="20"/>
  <c r="E119" i="20"/>
  <c r="E120" i="20"/>
  <c r="E121" i="20"/>
  <c r="E122" i="20"/>
  <c r="E123" i="20"/>
  <c r="E124" i="20"/>
  <c r="E125" i="20"/>
  <c r="E126" i="20"/>
  <c r="E127" i="20"/>
  <c r="E128" i="20"/>
  <c r="E129" i="20"/>
  <c r="E130" i="20"/>
  <c r="E131" i="20"/>
  <c r="E132" i="20"/>
  <c r="E133" i="20"/>
  <c r="E134" i="20"/>
  <c r="E135" i="20"/>
  <c r="E136" i="20"/>
  <c r="E137" i="20"/>
  <c r="E138" i="20"/>
  <c r="E139" i="20"/>
  <c r="E140" i="20"/>
  <c r="E141" i="20"/>
  <c r="E142" i="20"/>
  <c r="E143" i="20"/>
  <c r="E144" i="20"/>
  <c r="E145" i="20"/>
  <c r="E146" i="20"/>
  <c r="E147" i="20"/>
  <c r="E148" i="20"/>
  <c r="E149" i="20"/>
  <c r="E150" i="20"/>
  <c r="E151" i="20"/>
  <c r="E152" i="20"/>
  <c r="E153" i="20"/>
  <c r="E154" i="20"/>
  <c r="E155" i="20"/>
  <c r="E156" i="20"/>
  <c r="E157" i="20"/>
  <c r="E158" i="20"/>
  <c r="E159" i="20"/>
  <c r="E160" i="20"/>
  <c r="E161" i="20"/>
  <c r="E162" i="20"/>
  <c r="E163" i="20"/>
  <c r="E164" i="20"/>
  <c r="E165" i="20"/>
  <c r="E166" i="20"/>
  <c r="E167" i="20"/>
  <c r="E168" i="20"/>
  <c r="E169" i="20"/>
  <c r="E170" i="20"/>
  <c r="E171" i="20"/>
  <c r="E172" i="20"/>
  <c r="E173" i="20"/>
  <c r="E174" i="20"/>
  <c r="E175" i="20"/>
  <c r="E176" i="20"/>
  <c r="E177" i="20"/>
  <c r="E178" i="20"/>
  <c r="E179" i="20"/>
  <c r="E180" i="20"/>
  <c r="E181" i="20"/>
  <c r="E182" i="20"/>
  <c r="E183" i="20"/>
  <c r="E184" i="20"/>
  <c r="E185" i="20"/>
  <c r="E186" i="20"/>
  <c r="E187" i="20"/>
  <c r="E188" i="20"/>
  <c r="E189" i="20"/>
  <c r="E190" i="20"/>
  <c r="E191" i="20"/>
  <c r="E192" i="20"/>
  <c r="E193" i="20"/>
  <c r="E194" i="20"/>
  <c r="E195" i="20"/>
  <c r="E196" i="20"/>
  <c r="E197" i="20"/>
  <c r="E198" i="20"/>
  <c r="E199" i="20"/>
  <c r="E200" i="20"/>
  <c r="E201" i="20"/>
  <c r="E202" i="20"/>
  <c r="E203" i="20"/>
  <c r="E204" i="20"/>
  <c r="E205" i="20"/>
  <c r="E206" i="20"/>
  <c r="E207" i="20"/>
  <c r="E208" i="20"/>
  <c r="E209" i="20"/>
  <c r="E210" i="20"/>
  <c r="E212" i="20"/>
  <c r="E213" i="20"/>
  <c r="E214" i="20"/>
  <c r="E215" i="20"/>
  <c r="E216" i="20"/>
  <c r="E217" i="20"/>
  <c r="E218" i="20"/>
  <c r="E219" i="20"/>
  <c r="E220" i="20"/>
  <c r="E221" i="20"/>
  <c r="E222" i="20"/>
  <c r="E223" i="20"/>
  <c r="E224" i="20"/>
  <c r="E225" i="20"/>
  <c r="E226" i="20"/>
  <c r="E227" i="20"/>
  <c r="E228" i="20"/>
  <c r="E229" i="20"/>
  <c r="E230" i="20"/>
  <c r="E231" i="20"/>
  <c r="E232" i="20"/>
  <c r="E233" i="20"/>
  <c r="E234" i="20"/>
  <c r="E235" i="20"/>
  <c r="E236" i="20"/>
  <c r="E237" i="20"/>
  <c r="E238" i="20"/>
  <c r="E239" i="20"/>
  <c r="E240" i="20"/>
  <c r="E241" i="20"/>
  <c r="E242" i="20"/>
  <c r="E243" i="20"/>
  <c r="E244" i="20"/>
  <c r="E245" i="20"/>
  <c r="E246" i="20"/>
  <c r="E247" i="20"/>
  <c r="E248" i="20"/>
  <c r="E249" i="20"/>
  <c r="E250" i="20"/>
  <c r="E251" i="20"/>
  <c r="E252" i="20"/>
  <c r="E253" i="20"/>
  <c r="E254" i="20"/>
  <c r="E255" i="20"/>
  <c r="E256" i="20"/>
  <c r="E257" i="20"/>
  <c r="E258" i="20"/>
  <c r="E259" i="20"/>
  <c r="E260" i="20"/>
  <c r="E261" i="20"/>
  <c r="E262" i="20"/>
  <c r="E263" i="20"/>
  <c r="E264" i="20"/>
  <c r="E265" i="20"/>
  <c r="E266" i="20"/>
  <c r="E267" i="20"/>
  <c r="E268" i="20"/>
  <c r="E269" i="20"/>
  <c r="E270" i="20"/>
  <c r="E271" i="20"/>
  <c r="E272" i="20"/>
  <c r="E273" i="20"/>
  <c r="E274" i="20"/>
  <c r="E275" i="20"/>
  <c r="E276" i="20"/>
  <c r="E277" i="20"/>
  <c r="E278" i="20"/>
  <c r="E279" i="20"/>
  <c r="E280" i="20"/>
  <c r="E281" i="20"/>
  <c r="E282" i="20"/>
  <c r="E283" i="20"/>
  <c r="E284" i="20"/>
  <c r="E285" i="20"/>
  <c r="E286" i="20"/>
  <c r="E287" i="20"/>
  <c r="E288" i="20"/>
  <c r="E289" i="20"/>
  <c r="E290" i="20"/>
  <c r="E291" i="20"/>
  <c r="E292" i="20"/>
  <c r="E293" i="20"/>
  <c r="E294" i="20"/>
  <c r="E295" i="20"/>
  <c r="E296" i="20"/>
  <c r="E297" i="20"/>
  <c r="E298" i="20"/>
  <c r="E299" i="20"/>
  <c r="E300" i="20"/>
  <c r="E301" i="20"/>
  <c r="E302" i="20"/>
  <c r="E303" i="20"/>
  <c r="E304" i="20"/>
  <c r="E305" i="20"/>
  <c r="E306" i="20"/>
  <c r="E307" i="20"/>
  <c r="E308" i="20"/>
  <c r="E309" i="20"/>
  <c r="E310" i="20"/>
  <c r="E311" i="20"/>
  <c r="E312" i="20"/>
  <c r="E313" i="20"/>
  <c r="E314" i="20"/>
  <c r="E315" i="20"/>
  <c r="E316" i="20"/>
  <c r="E317" i="20"/>
  <c r="E318" i="20"/>
  <c r="E319" i="20"/>
  <c r="E320" i="20"/>
  <c r="E321" i="20"/>
  <c r="E322" i="20"/>
  <c r="E323" i="20"/>
  <c r="E324" i="20"/>
  <c r="E325" i="20"/>
  <c r="E326" i="20"/>
  <c r="E327" i="20"/>
  <c r="E328" i="20"/>
  <c r="E329" i="20"/>
  <c r="E330" i="20"/>
  <c r="E331" i="20"/>
  <c r="E332" i="20"/>
  <c r="E333" i="20"/>
  <c r="E334" i="20"/>
  <c r="E335" i="20"/>
  <c r="E336" i="20"/>
  <c r="E337" i="20"/>
  <c r="E338" i="20"/>
  <c r="E339" i="20"/>
  <c r="E340" i="20"/>
  <c r="E341" i="20"/>
  <c r="E342" i="20"/>
  <c r="E343" i="20"/>
  <c r="E344" i="20"/>
  <c r="E345" i="20"/>
  <c r="E346" i="20"/>
  <c r="E347" i="20"/>
  <c r="E348" i="20"/>
  <c r="E349" i="20"/>
  <c r="E350" i="20"/>
  <c r="E351" i="20"/>
  <c r="E352" i="20"/>
  <c r="E353" i="20"/>
  <c r="E354" i="20"/>
  <c r="E355" i="20"/>
  <c r="E356" i="20"/>
  <c r="E357" i="20"/>
  <c r="E358" i="20"/>
  <c r="E359" i="20"/>
  <c r="E360" i="20"/>
  <c r="E361" i="20"/>
  <c r="E362" i="20"/>
  <c r="E363" i="20"/>
  <c r="E364" i="20"/>
  <c r="E365" i="20"/>
  <c r="E366" i="20"/>
  <c r="E367" i="20"/>
  <c r="E368" i="20"/>
  <c r="E369" i="20"/>
  <c r="E370" i="20"/>
  <c r="E371" i="20"/>
  <c r="E372" i="20"/>
  <c r="E373" i="20"/>
  <c r="E374" i="20"/>
  <c r="E375" i="20"/>
  <c r="E376" i="20"/>
  <c r="E377" i="20"/>
  <c r="E378" i="20"/>
  <c r="E379" i="20"/>
  <c r="E380" i="20"/>
  <c r="E381" i="20"/>
  <c r="E382" i="20"/>
  <c r="E383" i="20"/>
  <c r="E384" i="20"/>
  <c r="E385" i="20"/>
  <c r="E386" i="20"/>
  <c r="E387" i="20"/>
  <c r="E388" i="20"/>
  <c r="E389" i="20"/>
  <c r="E390" i="20"/>
  <c r="E391" i="20"/>
  <c r="E392" i="20"/>
  <c r="E393" i="20"/>
  <c r="E394" i="20"/>
  <c r="E395" i="20"/>
  <c r="E396" i="20"/>
  <c r="E397" i="20"/>
  <c r="E398" i="20"/>
  <c r="E399" i="20"/>
  <c r="E400" i="20"/>
  <c r="E401" i="20"/>
  <c r="E402" i="20"/>
  <c r="E403" i="20"/>
  <c r="E404" i="20"/>
  <c r="E405" i="20"/>
  <c r="E406" i="20"/>
  <c r="E407" i="20"/>
  <c r="E408" i="20"/>
  <c r="E409" i="20"/>
  <c r="E410" i="20"/>
  <c r="E411" i="20"/>
  <c r="E412" i="20"/>
  <c r="E413" i="20"/>
  <c r="E414" i="20"/>
  <c r="E415" i="20"/>
  <c r="E416" i="20"/>
  <c r="E417" i="20"/>
  <c r="E418" i="20"/>
  <c r="E419" i="20"/>
  <c r="E420" i="20"/>
  <c r="E421" i="20"/>
  <c r="E422" i="20"/>
  <c r="E423" i="20"/>
  <c r="E424" i="20"/>
  <c r="E425" i="20"/>
  <c r="E426" i="20"/>
  <c r="E427" i="20"/>
  <c r="E428" i="20"/>
  <c r="E429" i="20"/>
  <c r="E430" i="20"/>
  <c r="E431" i="20"/>
  <c r="E432" i="20"/>
  <c r="E433" i="20"/>
  <c r="E434" i="20"/>
  <c r="E435" i="20"/>
  <c r="E436" i="20"/>
  <c r="E437" i="20"/>
  <c r="E438" i="20"/>
  <c r="E439" i="20"/>
  <c r="E440" i="20"/>
  <c r="E441" i="20"/>
  <c r="E442" i="20"/>
  <c r="E443" i="20"/>
  <c r="E444" i="20"/>
  <c r="E445" i="20"/>
  <c r="E446" i="20"/>
  <c r="E447" i="20"/>
  <c r="E448" i="20"/>
  <c r="E449" i="20"/>
  <c r="E450" i="20"/>
  <c r="E451" i="20"/>
  <c r="E452" i="20"/>
  <c r="E453" i="20"/>
  <c r="E454" i="20"/>
  <c r="E455" i="20"/>
  <c r="E456" i="20"/>
  <c r="E457" i="20"/>
  <c r="E458" i="20"/>
  <c r="E459" i="20"/>
  <c r="E460" i="20"/>
  <c r="E461" i="20"/>
  <c r="E462" i="20"/>
  <c r="E463" i="20"/>
  <c r="E464" i="20"/>
  <c r="E465" i="20"/>
  <c r="E466" i="20"/>
  <c r="E467" i="20"/>
  <c r="E468" i="20"/>
  <c r="E469" i="20"/>
  <c r="E470" i="20"/>
  <c r="E471" i="20"/>
  <c r="E472" i="20"/>
  <c r="E473" i="20"/>
  <c r="E474" i="20"/>
  <c r="E475" i="20"/>
  <c r="E476" i="20"/>
  <c r="E477" i="20"/>
  <c r="E478" i="20"/>
  <c r="E479" i="20"/>
  <c r="E480" i="20"/>
  <c r="E481" i="20"/>
  <c r="E482" i="20"/>
  <c r="E483" i="20"/>
  <c r="E484" i="20"/>
  <c r="E485" i="20"/>
  <c r="E486" i="20"/>
  <c r="E487" i="20"/>
  <c r="E488" i="20"/>
  <c r="E489" i="20"/>
  <c r="E490" i="20"/>
  <c r="E491" i="20"/>
  <c r="E492" i="20"/>
  <c r="E493" i="20"/>
  <c r="E494" i="20"/>
  <c r="E495" i="20"/>
  <c r="E496" i="20"/>
  <c r="E497" i="20"/>
  <c r="E498" i="20"/>
  <c r="E499" i="20"/>
  <c r="E500" i="20"/>
  <c r="E501" i="20"/>
  <c r="E502" i="20"/>
  <c r="E503" i="20"/>
  <c r="E504" i="20"/>
  <c r="E505" i="20"/>
  <c r="E506" i="20"/>
  <c r="E507" i="20"/>
  <c r="E508" i="20"/>
  <c r="E509" i="20"/>
  <c r="E510" i="20"/>
  <c r="E511" i="20"/>
  <c r="E512" i="20"/>
  <c r="E513" i="20"/>
  <c r="E514" i="20"/>
  <c r="E515" i="20"/>
  <c r="E516" i="20"/>
  <c r="E517" i="20"/>
  <c r="E518" i="20"/>
  <c r="E519" i="20"/>
  <c r="E520" i="20"/>
  <c r="E521" i="20"/>
  <c r="E522" i="20"/>
  <c r="E523" i="20"/>
  <c r="E524" i="20"/>
  <c r="E525" i="20"/>
  <c r="E526" i="20"/>
  <c r="E527" i="20"/>
  <c r="E529" i="20"/>
  <c r="E530" i="20"/>
  <c r="E531" i="20"/>
  <c r="E532" i="20"/>
  <c r="E533" i="20"/>
  <c r="E534" i="20"/>
  <c r="E535" i="20"/>
  <c r="E536" i="20"/>
  <c r="E537" i="20"/>
  <c r="E538" i="20"/>
  <c r="E539" i="20"/>
  <c r="E540" i="20"/>
  <c r="E541" i="20"/>
  <c r="E542" i="20"/>
  <c r="E543" i="20"/>
  <c r="E544" i="20"/>
  <c r="E545" i="20"/>
  <c r="E546" i="20"/>
  <c r="E547" i="20"/>
  <c r="E548" i="20"/>
  <c r="E549" i="20"/>
  <c r="E550" i="20"/>
  <c r="E551" i="20"/>
  <c r="E552" i="20"/>
  <c r="E553" i="20"/>
  <c r="E554" i="20"/>
  <c r="E555" i="20"/>
  <c r="E556" i="20"/>
  <c r="E557" i="20"/>
  <c r="E558" i="20"/>
  <c r="E559" i="20"/>
  <c r="E560" i="20"/>
  <c r="E561" i="20"/>
  <c r="E562" i="20"/>
  <c r="E563" i="20"/>
  <c r="E564" i="20"/>
  <c r="E565" i="20"/>
  <c r="E566" i="20"/>
  <c r="E567" i="20"/>
  <c r="E568" i="20"/>
  <c r="E569" i="20"/>
  <c r="E570" i="20"/>
  <c r="E571" i="20"/>
  <c r="E572" i="20"/>
  <c r="E573" i="20"/>
  <c r="E574" i="20"/>
  <c r="E575" i="20"/>
  <c r="E576" i="20"/>
  <c r="E577" i="20"/>
  <c r="E578" i="20"/>
  <c r="E579" i="20"/>
  <c r="E607" i="20"/>
  <c r="E608" i="20"/>
  <c r="E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104" i="20"/>
  <c r="G105" i="20"/>
  <c r="G106" i="20"/>
  <c r="G107" i="20"/>
  <c r="G108" i="20"/>
  <c r="G109" i="20"/>
  <c r="G110" i="20"/>
  <c r="G111" i="20"/>
  <c r="G112" i="20"/>
  <c r="G113" i="20"/>
  <c r="G114" i="20"/>
  <c r="G115" i="20"/>
  <c r="G116" i="20"/>
  <c r="G117" i="20"/>
  <c r="G118" i="20"/>
  <c r="G119" i="20"/>
  <c r="G120" i="20"/>
  <c r="G121" i="20"/>
  <c r="G122" i="20"/>
  <c r="G123" i="20"/>
  <c r="G124" i="20"/>
  <c r="G125" i="20"/>
  <c r="G126" i="20"/>
  <c r="G127" i="20"/>
  <c r="G128" i="20"/>
  <c r="G129" i="20"/>
  <c r="G130" i="20"/>
  <c r="G131" i="20"/>
  <c r="G132" i="20"/>
  <c r="G133" i="20"/>
  <c r="G134" i="20"/>
  <c r="G135" i="20"/>
  <c r="G136" i="20"/>
  <c r="G137" i="20"/>
  <c r="G138" i="20"/>
  <c r="G139" i="20"/>
  <c r="G140" i="20"/>
  <c r="G141" i="20"/>
  <c r="G142" i="20"/>
  <c r="G143" i="20"/>
  <c r="G144" i="20"/>
  <c r="G145" i="20"/>
  <c r="G146" i="20"/>
  <c r="G147" i="20"/>
  <c r="G148" i="20"/>
  <c r="G149" i="20"/>
  <c r="G150" i="20"/>
  <c r="G151" i="20"/>
  <c r="G152" i="20"/>
  <c r="G153" i="20"/>
  <c r="G154" i="20"/>
  <c r="G155" i="20"/>
  <c r="G156" i="20"/>
  <c r="G157" i="20"/>
  <c r="G158" i="20"/>
  <c r="G159" i="20"/>
  <c r="G160" i="20"/>
  <c r="G161" i="20"/>
  <c r="G162" i="20"/>
  <c r="G163" i="20"/>
  <c r="G164" i="20"/>
  <c r="G165" i="20"/>
  <c r="G166" i="20"/>
  <c r="G167" i="20"/>
  <c r="G168" i="20"/>
  <c r="G169" i="20"/>
  <c r="G170" i="20"/>
  <c r="G171" i="20"/>
  <c r="G172" i="20"/>
  <c r="G173" i="20"/>
  <c r="G174" i="20"/>
  <c r="G175" i="20"/>
  <c r="G176" i="20"/>
  <c r="G177" i="20"/>
  <c r="G178" i="20"/>
  <c r="G179" i="20"/>
  <c r="G180" i="20"/>
  <c r="G181" i="20"/>
  <c r="G182" i="20"/>
  <c r="G183" i="20"/>
  <c r="G184" i="20"/>
  <c r="G185" i="20"/>
  <c r="G186" i="20"/>
  <c r="G187" i="20"/>
  <c r="G188" i="20"/>
  <c r="G189" i="20"/>
  <c r="G190" i="20"/>
  <c r="G191" i="20"/>
  <c r="G192" i="20"/>
  <c r="G193" i="20"/>
  <c r="G194" i="20"/>
  <c r="G195" i="20"/>
  <c r="G196" i="20"/>
  <c r="G197" i="20"/>
  <c r="G198" i="20"/>
  <c r="G199" i="20"/>
  <c r="G200" i="20"/>
  <c r="G201" i="20"/>
  <c r="G202" i="20"/>
  <c r="G203" i="20"/>
  <c r="G204" i="20"/>
  <c r="G205" i="20"/>
  <c r="G206" i="20"/>
  <c r="G207" i="20"/>
  <c r="G208" i="20"/>
  <c r="G209" i="20"/>
  <c r="G210" i="20"/>
  <c r="G211" i="20"/>
  <c r="G212" i="20"/>
  <c r="G213" i="20"/>
  <c r="G214" i="20"/>
  <c r="G215" i="20"/>
  <c r="G216" i="20"/>
  <c r="G217" i="20"/>
  <c r="G218" i="20"/>
  <c r="G219" i="20"/>
  <c r="G220" i="20"/>
  <c r="G221" i="20"/>
  <c r="G222" i="20"/>
  <c r="G223" i="20"/>
  <c r="G224" i="20"/>
  <c r="G225" i="20"/>
  <c r="G226" i="20"/>
  <c r="G227" i="20"/>
  <c r="G228" i="20"/>
  <c r="G229" i="20"/>
  <c r="G230" i="20"/>
  <c r="G231" i="20"/>
  <c r="G232" i="20"/>
  <c r="G233" i="20"/>
  <c r="G234" i="20"/>
  <c r="G235" i="20"/>
  <c r="G236" i="20"/>
  <c r="G237" i="20"/>
  <c r="G238" i="20"/>
  <c r="G239" i="20"/>
  <c r="G240" i="20"/>
  <c r="G241" i="20"/>
  <c r="G242" i="20"/>
  <c r="G243" i="20"/>
  <c r="G244" i="20"/>
  <c r="G245" i="20"/>
  <c r="G246" i="20"/>
  <c r="G247" i="20"/>
  <c r="G248" i="20"/>
  <c r="G249" i="20"/>
  <c r="G250" i="20"/>
  <c r="G251" i="20"/>
  <c r="G252" i="20"/>
  <c r="G253" i="20"/>
  <c r="G254" i="20"/>
  <c r="G255" i="20"/>
  <c r="G256" i="20"/>
  <c r="G257" i="20"/>
  <c r="G258" i="20"/>
  <c r="G259" i="20"/>
  <c r="G260" i="20"/>
  <c r="G261" i="20"/>
  <c r="G262" i="20"/>
  <c r="G263" i="20"/>
  <c r="G264" i="20"/>
  <c r="G265" i="20"/>
  <c r="G266" i="20"/>
  <c r="G267" i="20"/>
  <c r="G268" i="20"/>
  <c r="G269" i="20"/>
  <c r="G270" i="20"/>
  <c r="G271" i="20"/>
  <c r="G272" i="20"/>
  <c r="G273" i="20"/>
  <c r="G274" i="20"/>
  <c r="G275" i="20"/>
  <c r="G276" i="20"/>
  <c r="G277" i="20"/>
  <c r="G278" i="20"/>
  <c r="G279" i="20"/>
  <c r="G280" i="20"/>
  <c r="G281" i="20"/>
  <c r="G282" i="20"/>
  <c r="G283" i="20"/>
  <c r="G284" i="20"/>
  <c r="G285" i="20"/>
  <c r="G286" i="20"/>
  <c r="G287" i="20"/>
  <c r="G288" i="20"/>
  <c r="G289" i="20"/>
  <c r="G290" i="20"/>
  <c r="G291" i="20"/>
  <c r="G292" i="20"/>
  <c r="G293" i="20"/>
  <c r="G294" i="20"/>
  <c r="G295" i="20"/>
  <c r="G296" i="20"/>
  <c r="G297" i="20"/>
  <c r="G298" i="20"/>
  <c r="G299" i="20"/>
  <c r="G300" i="20"/>
  <c r="G301" i="20"/>
  <c r="G302" i="20"/>
  <c r="G303" i="20"/>
  <c r="G304" i="20"/>
  <c r="G305" i="20"/>
  <c r="G306" i="20"/>
  <c r="G307" i="20"/>
  <c r="G308" i="20"/>
  <c r="G309" i="20"/>
  <c r="G310" i="20"/>
  <c r="G311" i="20"/>
  <c r="G312" i="20"/>
  <c r="G313" i="20"/>
  <c r="G314" i="20"/>
  <c r="G315" i="20"/>
  <c r="G316" i="20"/>
  <c r="G317" i="20"/>
  <c r="G318" i="20"/>
  <c r="G319" i="20"/>
  <c r="G320" i="20"/>
  <c r="G321" i="20"/>
  <c r="G322" i="20"/>
  <c r="G323" i="20"/>
  <c r="G324" i="20"/>
  <c r="G325" i="20"/>
  <c r="G326" i="20"/>
  <c r="G327" i="20"/>
  <c r="G328" i="20"/>
  <c r="G329" i="20"/>
  <c r="G330" i="20"/>
  <c r="G331" i="20"/>
  <c r="G332" i="20"/>
  <c r="G333" i="20"/>
  <c r="G334" i="20"/>
  <c r="G335" i="20"/>
  <c r="G336" i="20"/>
  <c r="G337" i="20"/>
  <c r="G338" i="20"/>
  <c r="G339" i="20"/>
  <c r="G340" i="20"/>
  <c r="G341" i="20"/>
  <c r="G342" i="20"/>
  <c r="G343" i="20"/>
  <c r="G344" i="20"/>
  <c r="G345" i="20"/>
  <c r="G346" i="20"/>
  <c r="G347" i="20"/>
  <c r="G348" i="20"/>
  <c r="G349" i="20"/>
  <c r="G350" i="20"/>
  <c r="G351" i="20"/>
  <c r="G352" i="20"/>
  <c r="G353" i="20"/>
  <c r="G354" i="20"/>
  <c r="G355" i="20"/>
  <c r="G356" i="20"/>
  <c r="G357" i="20"/>
  <c r="G358" i="20"/>
  <c r="G359" i="20"/>
  <c r="G360" i="20"/>
  <c r="G361" i="20"/>
  <c r="G362" i="20"/>
  <c r="G363" i="20"/>
  <c r="G364" i="20"/>
  <c r="G365" i="20"/>
  <c r="G366" i="20"/>
  <c r="G367" i="20"/>
  <c r="G368" i="20"/>
  <c r="G369" i="20"/>
  <c r="G370" i="20"/>
  <c r="G371" i="20"/>
  <c r="G372" i="20"/>
  <c r="G373" i="20"/>
  <c r="G374" i="20"/>
  <c r="G375" i="20"/>
  <c r="G376" i="20"/>
  <c r="G377" i="20"/>
  <c r="G378" i="20"/>
  <c r="G379" i="20"/>
  <c r="G380" i="20"/>
  <c r="G381" i="20"/>
  <c r="G382" i="20"/>
  <c r="G383" i="20"/>
  <c r="G384" i="20"/>
  <c r="G385" i="20"/>
  <c r="G386" i="20"/>
  <c r="G387" i="20"/>
  <c r="G388" i="20"/>
  <c r="G389" i="20"/>
  <c r="G390" i="20"/>
  <c r="G391" i="20"/>
  <c r="G392" i="20"/>
  <c r="G393" i="20"/>
  <c r="G394" i="20"/>
  <c r="G395" i="20"/>
  <c r="G396" i="20"/>
  <c r="G397" i="20"/>
  <c r="G398" i="20"/>
  <c r="G399" i="20"/>
  <c r="G400" i="20"/>
  <c r="G401" i="20"/>
  <c r="G402" i="20"/>
  <c r="G403" i="20"/>
  <c r="G404" i="20"/>
  <c r="G405" i="20"/>
  <c r="G406" i="20"/>
  <c r="G407" i="20"/>
  <c r="G408" i="20"/>
  <c r="G409" i="20"/>
  <c r="G410" i="20"/>
  <c r="G411" i="20"/>
  <c r="G412" i="20"/>
  <c r="G413" i="20"/>
  <c r="G414" i="20"/>
  <c r="G415" i="20"/>
  <c r="G416" i="20"/>
  <c r="G417" i="20"/>
  <c r="G418" i="20"/>
  <c r="G419" i="20"/>
  <c r="G420" i="20"/>
  <c r="G421" i="20"/>
  <c r="G422" i="20"/>
  <c r="G423" i="20"/>
  <c r="G424" i="20"/>
  <c r="G425" i="20"/>
  <c r="G426" i="20"/>
  <c r="G427" i="20"/>
  <c r="G428" i="20"/>
  <c r="G429" i="20"/>
  <c r="G430" i="20"/>
  <c r="G431" i="20"/>
  <c r="G432" i="20"/>
  <c r="G433" i="20"/>
  <c r="G434" i="20"/>
  <c r="G435" i="20"/>
  <c r="G436" i="20"/>
  <c r="G437" i="20"/>
  <c r="G438" i="20"/>
  <c r="G439" i="20"/>
  <c r="G440" i="20"/>
  <c r="G441" i="20"/>
  <c r="G442" i="20"/>
  <c r="G443" i="20"/>
  <c r="G444" i="20"/>
  <c r="G445" i="20"/>
  <c r="G446" i="20"/>
  <c r="G447" i="20"/>
  <c r="G448" i="20"/>
  <c r="G449" i="20"/>
  <c r="G450" i="20"/>
  <c r="G451" i="20"/>
  <c r="G452" i="20"/>
  <c r="G453" i="20"/>
  <c r="G454" i="20"/>
  <c r="G455" i="20"/>
  <c r="G456" i="20"/>
  <c r="G457" i="20"/>
  <c r="G458" i="20"/>
  <c r="G459" i="20"/>
  <c r="G460" i="20"/>
  <c r="G461" i="20"/>
  <c r="G462" i="20"/>
  <c r="G463" i="20"/>
  <c r="G464" i="20"/>
  <c r="G465" i="20"/>
  <c r="G466" i="20"/>
  <c r="G467" i="20"/>
  <c r="G468" i="20"/>
  <c r="G469" i="20"/>
  <c r="G470" i="20"/>
  <c r="G471" i="20"/>
  <c r="G472" i="20"/>
  <c r="G473" i="20"/>
  <c r="G474" i="20"/>
  <c r="G475" i="20"/>
  <c r="G476" i="20"/>
  <c r="G477" i="20"/>
  <c r="G478" i="20"/>
  <c r="G479" i="20"/>
  <c r="G480" i="20"/>
  <c r="G481" i="20"/>
  <c r="G482" i="20"/>
  <c r="G483" i="20"/>
  <c r="G484" i="20"/>
  <c r="G485" i="20"/>
  <c r="G486" i="20"/>
  <c r="G487" i="20"/>
  <c r="G488" i="20"/>
  <c r="G489" i="20"/>
  <c r="G490" i="20"/>
  <c r="G491" i="20"/>
  <c r="G492" i="20"/>
  <c r="G493" i="20"/>
  <c r="G494" i="20"/>
  <c r="G495" i="20"/>
  <c r="G496" i="20"/>
  <c r="G497" i="20"/>
  <c r="G498" i="20"/>
  <c r="G499" i="20"/>
  <c r="G500" i="20"/>
  <c r="G501" i="20"/>
  <c r="G502" i="20"/>
  <c r="G503" i="20"/>
  <c r="G504" i="20"/>
  <c r="G505" i="20"/>
  <c r="G506" i="20"/>
  <c r="G507" i="20"/>
  <c r="G508" i="20"/>
  <c r="G509" i="20"/>
  <c r="G510" i="20"/>
  <c r="G511" i="20"/>
  <c r="G512" i="20"/>
  <c r="G513" i="20"/>
  <c r="G514" i="20"/>
  <c r="G515" i="20"/>
  <c r="G516" i="20"/>
  <c r="G517" i="20"/>
  <c r="G518" i="20"/>
  <c r="G519" i="20"/>
  <c r="G520" i="20"/>
  <c r="G521" i="20"/>
  <c r="G522" i="20"/>
  <c r="G523" i="20"/>
  <c r="G524" i="20"/>
  <c r="G525" i="20"/>
  <c r="G526" i="20"/>
  <c r="G527" i="20"/>
  <c r="G528" i="20"/>
  <c r="G529" i="20"/>
  <c r="G530" i="20"/>
  <c r="G531" i="20"/>
  <c r="G532" i="20"/>
  <c r="G533" i="20"/>
  <c r="G534" i="20"/>
  <c r="G535" i="20"/>
  <c r="G536" i="20"/>
  <c r="G537" i="20"/>
  <c r="G538" i="20"/>
  <c r="G539" i="20"/>
  <c r="G540" i="20"/>
  <c r="G541" i="20"/>
  <c r="G542" i="20"/>
  <c r="G543" i="20"/>
  <c r="G544" i="20"/>
  <c r="G545" i="20"/>
  <c r="G546" i="20"/>
  <c r="G547" i="20"/>
  <c r="G548" i="20"/>
  <c r="G549" i="20"/>
  <c r="G550" i="20"/>
  <c r="G551" i="20"/>
  <c r="G552" i="20"/>
  <c r="G553" i="20"/>
  <c r="G554" i="20"/>
  <c r="G555" i="20"/>
  <c r="G556" i="20"/>
  <c r="G557" i="20"/>
  <c r="G558" i="20"/>
  <c r="G559" i="20"/>
  <c r="G560" i="20"/>
  <c r="G561" i="20"/>
  <c r="G562" i="20"/>
  <c r="G563" i="20"/>
  <c r="G564" i="20"/>
  <c r="G565" i="20"/>
  <c r="G566" i="20"/>
  <c r="G567" i="20"/>
  <c r="G568" i="20"/>
  <c r="G569" i="20"/>
  <c r="G570" i="20"/>
  <c r="G571" i="20"/>
  <c r="G572" i="20"/>
  <c r="G573" i="20"/>
  <c r="G574" i="20"/>
  <c r="G575" i="20"/>
  <c r="G576" i="20"/>
  <c r="G577" i="20"/>
  <c r="G578" i="20"/>
  <c r="G579" i="20"/>
  <c r="G607" i="20"/>
  <c r="G608" i="20"/>
  <c r="G8" i="20"/>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9" i="13"/>
  <c r="M8" i="20" l="1" a="1"/>
  <c r="Y7" i="16" a="1"/>
  <c r="Y7" i="16" s="1"/>
  <c r="AA6" i="16" s="1" a="1"/>
  <c r="N10" i="20" l="1"/>
  <c r="O10" i="20" s="1"/>
  <c r="N18" i="20"/>
  <c r="O18" i="20" s="1"/>
  <c r="N26" i="20"/>
  <c r="O26" i="20" s="1"/>
  <c r="N34" i="20"/>
  <c r="O34" i="20" s="1"/>
  <c r="N42" i="20"/>
  <c r="O42" i="20" s="1"/>
  <c r="N50" i="20"/>
  <c r="O50" i="20" s="1"/>
  <c r="N58" i="20"/>
  <c r="O58" i="20" s="1"/>
  <c r="N66" i="20"/>
  <c r="O66" i="20" s="1"/>
  <c r="N74" i="20"/>
  <c r="O74" i="20" s="1"/>
  <c r="N82" i="20"/>
  <c r="O82" i="20" s="1"/>
  <c r="N90" i="20"/>
  <c r="O90" i="20" s="1"/>
  <c r="N98" i="20"/>
  <c r="O98" i="20" s="1"/>
  <c r="N106" i="20"/>
  <c r="O106" i="20" s="1"/>
  <c r="N114" i="20"/>
  <c r="O114" i="20" s="1"/>
  <c r="N122" i="20"/>
  <c r="O122" i="20" s="1"/>
  <c r="N9" i="20"/>
  <c r="O9" i="20" s="1"/>
  <c r="N25" i="20"/>
  <c r="O25" i="20" s="1"/>
  <c r="N41" i="20"/>
  <c r="O41" i="20" s="1"/>
  <c r="N65" i="20"/>
  <c r="O65" i="20" s="1"/>
  <c r="N97" i="20"/>
  <c r="O97" i="20" s="1"/>
  <c r="N121" i="20"/>
  <c r="O121" i="20" s="1"/>
  <c r="N11" i="20"/>
  <c r="O11" i="20" s="1"/>
  <c r="N19" i="20"/>
  <c r="O19" i="20" s="1"/>
  <c r="N27" i="20"/>
  <c r="O27" i="20" s="1"/>
  <c r="N35" i="20"/>
  <c r="O35" i="20" s="1"/>
  <c r="N43" i="20"/>
  <c r="O43" i="20" s="1"/>
  <c r="N51" i="20"/>
  <c r="O51" i="20" s="1"/>
  <c r="N59" i="20"/>
  <c r="O59" i="20" s="1"/>
  <c r="N67" i="20"/>
  <c r="O67" i="20" s="1"/>
  <c r="N75" i="20"/>
  <c r="O75" i="20" s="1"/>
  <c r="N83" i="20"/>
  <c r="O83" i="20" s="1"/>
  <c r="N91" i="20"/>
  <c r="O91" i="20" s="1"/>
  <c r="N99" i="20"/>
  <c r="O99" i="20" s="1"/>
  <c r="N107" i="20"/>
  <c r="O107" i="20" s="1"/>
  <c r="N115" i="20"/>
  <c r="O115" i="20" s="1"/>
  <c r="N123" i="20"/>
  <c r="O123" i="20" s="1"/>
  <c r="N12" i="20"/>
  <c r="O12" i="20" s="1"/>
  <c r="N20" i="20"/>
  <c r="O20" i="20" s="1"/>
  <c r="N28" i="20"/>
  <c r="O28" i="20" s="1"/>
  <c r="N36" i="20"/>
  <c r="O36" i="20" s="1"/>
  <c r="N44" i="20"/>
  <c r="O44" i="20" s="1"/>
  <c r="N52" i="20"/>
  <c r="O52" i="20" s="1"/>
  <c r="N60" i="20"/>
  <c r="O60" i="20" s="1"/>
  <c r="N68" i="20"/>
  <c r="O68" i="20" s="1"/>
  <c r="N76" i="20"/>
  <c r="O76" i="20" s="1"/>
  <c r="N84" i="20"/>
  <c r="O84" i="20" s="1"/>
  <c r="N92" i="20"/>
  <c r="O92" i="20" s="1"/>
  <c r="N100" i="20"/>
  <c r="O100" i="20" s="1"/>
  <c r="N108" i="20"/>
  <c r="O108" i="20" s="1"/>
  <c r="N116" i="20"/>
  <c r="O116" i="20" s="1"/>
  <c r="N124" i="20"/>
  <c r="O124" i="20" s="1"/>
  <c r="N56" i="20"/>
  <c r="O56" i="20" s="1"/>
  <c r="N104" i="20"/>
  <c r="O104" i="20" s="1"/>
  <c r="N105" i="20"/>
  <c r="O105" i="20" s="1"/>
  <c r="N13" i="20"/>
  <c r="O13" i="20" s="1"/>
  <c r="N21" i="20"/>
  <c r="O21" i="20" s="1"/>
  <c r="N29" i="20"/>
  <c r="O29" i="20" s="1"/>
  <c r="N37" i="20"/>
  <c r="O37" i="20" s="1"/>
  <c r="N45" i="20"/>
  <c r="O45" i="20" s="1"/>
  <c r="N53" i="20"/>
  <c r="O53" i="20" s="1"/>
  <c r="N61" i="20"/>
  <c r="O61" i="20" s="1"/>
  <c r="N69" i="20"/>
  <c r="O69" i="20" s="1"/>
  <c r="N77" i="20"/>
  <c r="O77" i="20" s="1"/>
  <c r="N85" i="20"/>
  <c r="O85" i="20" s="1"/>
  <c r="N93" i="20"/>
  <c r="O93" i="20" s="1"/>
  <c r="N101" i="20"/>
  <c r="O101" i="20" s="1"/>
  <c r="N109" i="20"/>
  <c r="O109" i="20" s="1"/>
  <c r="N117" i="20"/>
  <c r="O117" i="20" s="1"/>
  <c r="N125" i="20"/>
  <c r="O125" i="20" s="1"/>
  <c r="N32" i="20"/>
  <c r="O32" i="20" s="1"/>
  <c r="N48" i="20"/>
  <c r="O48" i="20" s="1"/>
  <c r="N72" i="20"/>
  <c r="O72" i="20" s="1"/>
  <c r="N88" i="20"/>
  <c r="O88" i="20" s="1"/>
  <c r="N120" i="20"/>
  <c r="O120" i="20" s="1"/>
  <c r="N57" i="20"/>
  <c r="O57" i="20" s="1"/>
  <c r="N14" i="20"/>
  <c r="O14" i="20" s="1"/>
  <c r="N22" i="20"/>
  <c r="O22" i="20" s="1"/>
  <c r="N30" i="20"/>
  <c r="O30" i="20" s="1"/>
  <c r="N38" i="20"/>
  <c r="O38" i="20" s="1"/>
  <c r="N46" i="20"/>
  <c r="O46" i="20" s="1"/>
  <c r="N54" i="20"/>
  <c r="O54" i="20" s="1"/>
  <c r="N62" i="20"/>
  <c r="O62" i="20" s="1"/>
  <c r="N70" i="20"/>
  <c r="O70" i="20" s="1"/>
  <c r="N78" i="20"/>
  <c r="O78" i="20" s="1"/>
  <c r="N86" i="20"/>
  <c r="O86" i="20" s="1"/>
  <c r="N94" i="20"/>
  <c r="O94" i="20" s="1"/>
  <c r="N102" i="20"/>
  <c r="O102" i="20" s="1"/>
  <c r="N110" i="20"/>
  <c r="O110" i="20" s="1"/>
  <c r="N118" i="20"/>
  <c r="O118" i="20" s="1"/>
  <c r="N24" i="20"/>
  <c r="O24" i="20" s="1"/>
  <c r="N64" i="20"/>
  <c r="O64" i="20" s="1"/>
  <c r="N96" i="20"/>
  <c r="O96" i="20" s="1"/>
  <c r="N17" i="20"/>
  <c r="O17" i="20" s="1"/>
  <c r="N33" i="20"/>
  <c r="O33" i="20" s="1"/>
  <c r="N49" i="20"/>
  <c r="O49" i="20" s="1"/>
  <c r="N73" i="20"/>
  <c r="O73" i="20" s="1"/>
  <c r="N89" i="20"/>
  <c r="O89" i="20" s="1"/>
  <c r="N113" i="20"/>
  <c r="O113" i="20" s="1"/>
  <c r="N15" i="20"/>
  <c r="O15" i="20" s="1"/>
  <c r="N23" i="20"/>
  <c r="O23" i="20" s="1"/>
  <c r="N31" i="20"/>
  <c r="O31" i="20" s="1"/>
  <c r="N39" i="20"/>
  <c r="O39" i="20" s="1"/>
  <c r="N47" i="20"/>
  <c r="O47" i="20" s="1"/>
  <c r="N55" i="20"/>
  <c r="O55" i="20" s="1"/>
  <c r="N63" i="20"/>
  <c r="O63" i="20" s="1"/>
  <c r="N71" i="20"/>
  <c r="O71" i="20" s="1"/>
  <c r="N79" i="20"/>
  <c r="O79" i="20" s="1"/>
  <c r="N87" i="20"/>
  <c r="O87" i="20" s="1"/>
  <c r="N95" i="20"/>
  <c r="O95" i="20" s="1"/>
  <c r="N103" i="20"/>
  <c r="O103" i="20" s="1"/>
  <c r="N111" i="20"/>
  <c r="O111" i="20" s="1"/>
  <c r="N119" i="20"/>
  <c r="O119" i="20" s="1"/>
  <c r="N16" i="20"/>
  <c r="O16" i="20" s="1"/>
  <c r="N40" i="20"/>
  <c r="O40" i="20" s="1"/>
  <c r="N80" i="20"/>
  <c r="O80" i="20" s="1"/>
  <c r="N112" i="20"/>
  <c r="O112" i="20" s="1"/>
  <c r="N81" i="20"/>
  <c r="O81" i="20" s="1"/>
  <c r="M8" i="20"/>
  <c r="N8" i="20" s="1"/>
  <c r="O8" i="20" s="1"/>
  <c r="AA6" i="16"/>
  <c r="ED7" i="16" a="1"/>
  <c r="ED7" i="16" s="1"/>
  <c r="EL7" i="16" a="1"/>
  <c r="EL7" i="16" s="1"/>
  <c r="ED8" i="16" a="1"/>
  <c r="ED8" i="16" s="1"/>
  <c r="EK8" i="16" a="1"/>
  <c r="EK8" i="16" s="1"/>
  <c r="EB9" i="16" a="1"/>
  <c r="EB9" i="16" s="1"/>
  <c r="EJ9" i="16" a="1"/>
  <c r="EJ9" i="16" s="1"/>
  <c r="EB10" i="16" a="1"/>
  <c r="EB10" i="16" s="1"/>
  <c r="EI10" i="16" a="1"/>
  <c r="EI10" i="16" s="1"/>
  <c r="DZ11" i="16" a="1"/>
  <c r="DZ11" i="16" s="1"/>
  <c r="EH11" i="16" a="1"/>
  <c r="EH11" i="16" s="1"/>
  <c r="DZ12" i="16" a="1"/>
  <c r="DZ12" i="16" s="1"/>
  <c r="EH12" i="16" a="1"/>
  <c r="EH12" i="16" s="1"/>
  <c r="DZ13" i="16" a="1"/>
  <c r="DZ13" i="16" s="1"/>
  <c r="EH13" i="16" a="1"/>
  <c r="EH13" i="16" s="1"/>
  <c r="DZ14" i="16" a="1"/>
  <c r="DZ14" i="16" s="1"/>
  <c r="EG14" i="16" a="1"/>
  <c r="EG14" i="16" s="1"/>
  <c r="DY15" i="16" a="1"/>
  <c r="DY15" i="16" s="1"/>
  <c r="EG15" i="16" a="1"/>
  <c r="EG15" i="16" s="1"/>
  <c r="DY16" i="16" a="1"/>
  <c r="DY16" i="16" s="1"/>
  <c r="EG16" i="16" a="1"/>
  <c r="EG16" i="16" s="1"/>
  <c r="DY17" i="16" a="1"/>
  <c r="DY17" i="16" s="1"/>
  <c r="EG17" i="16" a="1"/>
  <c r="EG17" i="16" s="1"/>
  <c r="DY18" i="16" a="1"/>
  <c r="DY18" i="16" s="1"/>
  <c r="EG18" i="16" a="1"/>
  <c r="EG18" i="16" s="1"/>
  <c r="DY19" i="16" a="1"/>
  <c r="DY19" i="16" s="1"/>
  <c r="EG19" i="16" a="1"/>
  <c r="EG19" i="16" s="1"/>
  <c r="DY20" i="16" a="1"/>
  <c r="DY20" i="16" s="1"/>
  <c r="EG20" i="16" a="1"/>
  <c r="EG20" i="16" s="1"/>
  <c r="DY21" i="16" a="1"/>
  <c r="DY21" i="16" s="1"/>
  <c r="EG21" i="16" a="1"/>
  <c r="EG21" i="16" s="1"/>
  <c r="DY22" i="16" a="1"/>
  <c r="DY22" i="16" s="1"/>
  <c r="EG22" i="16" a="1"/>
  <c r="EG22" i="16" s="1"/>
  <c r="DY23" i="16" a="1"/>
  <c r="DY23" i="16" s="1"/>
  <c r="EN23" i="16" a="1"/>
  <c r="EN23" i="16" s="1"/>
  <c r="EF24" i="16" a="1"/>
  <c r="EF24" i="16" s="1"/>
  <c r="EN24" i="16" a="1"/>
  <c r="EN24" i="16" s="1"/>
  <c r="EF25" i="16" a="1"/>
  <c r="EF25" i="16" s="1"/>
  <c r="EN25" i="16" a="1"/>
  <c r="EN25" i="16" s="1"/>
  <c r="EF26" i="16" a="1"/>
  <c r="EF26" i="16" s="1"/>
  <c r="EN26" i="16" a="1"/>
  <c r="EN26" i="16" s="1"/>
  <c r="EF27" i="16" a="1"/>
  <c r="EF27" i="16" s="1"/>
  <c r="EN27" i="16" a="1"/>
  <c r="EN27" i="16" s="1"/>
  <c r="EF28" i="16" a="1"/>
  <c r="EF28" i="16" s="1"/>
  <c r="EN28" i="16" a="1"/>
  <c r="EN28" i="16" s="1"/>
  <c r="ED29" i="16" a="1"/>
  <c r="ED29" i="16" s="1"/>
  <c r="DZ30" i="16" a="1"/>
  <c r="DZ30" i="16" s="1"/>
  <c r="EH30" i="16" a="1"/>
  <c r="EH30" i="16" s="1"/>
  <c r="DY31" i="16" a="1"/>
  <c r="DY31" i="16" s="1"/>
  <c r="EG31" i="16" a="1"/>
  <c r="EG31" i="16" s="1"/>
  <c r="DY32" i="16" a="1"/>
  <c r="DY32" i="16" s="1"/>
  <c r="EG32" i="16" a="1"/>
  <c r="EG32" i="16" s="1"/>
  <c r="DY33" i="16" a="1"/>
  <c r="DY33" i="16" s="1"/>
  <c r="EG33" i="16" a="1"/>
  <c r="EG33" i="16" s="1"/>
  <c r="EN33" i="16" a="1"/>
  <c r="EN33" i="16" s="1"/>
  <c r="EF34" i="16" a="1"/>
  <c r="EF34" i="16" s="1"/>
  <c r="EE7" i="16" a="1"/>
  <c r="EE7" i="16" s="1"/>
  <c r="EM7" i="16" a="1"/>
  <c r="EM7" i="16" s="1"/>
  <c r="EE8" i="16" a="1"/>
  <c r="EE8" i="16" s="1"/>
  <c r="EL8" i="16" a="1"/>
  <c r="EL8" i="16" s="1"/>
  <c r="EC9" i="16" a="1"/>
  <c r="EC9" i="16" s="1"/>
  <c r="EK9" i="16" a="1"/>
  <c r="EK9" i="16" s="1"/>
  <c r="EC10" i="16" a="1"/>
  <c r="EC10" i="16" s="1"/>
  <c r="EJ10" i="16" a="1"/>
  <c r="EJ10" i="16" s="1"/>
  <c r="EA11" i="16" a="1"/>
  <c r="EA11" i="16" s="1"/>
  <c r="EI11" i="16" a="1"/>
  <c r="EI11" i="16" s="1"/>
  <c r="EA12" i="16" a="1"/>
  <c r="EA12" i="16" s="1"/>
  <c r="EI12" i="16" a="1"/>
  <c r="EI12" i="16" s="1"/>
  <c r="EA13" i="16" a="1"/>
  <c r="EA13" i="16" s="1"/>
  <c r="EI13" i="16" a="1"/>
  <c r="EI13" i="16" s="1"/>
  <c r="EA14" i="16" a="1"/>
  <c r="EA14" i="16" s="1"/>
  <c r="EH14" i="16" a="1"/>
  <c r="EH14" i="16" s="1"/>
  <c r="DZ15" i="16" a="1"/>
  <c r="DZ15" i="16" s="1"/>
  <c r="EH15" i="16" a="1"/>
  <c r="EH15" i="16" s="1"/>
  <c r="DZ16" i="16" a="1"/>
  <c r="DZ16" i="16" s="1"/>
  <c r="EH16" i="16" a="1"/>
  <c r="EH16" i="16" s="1"/>
  <c r="DZ17" i="16" a="1"/>
  <c r="DZ17" i="16" s="1"/>
  <c r="EH17" i="16" a="1"/>
  <c r="EH17" i="16" s="1"/>
  <c r="DZ18" i="16" a="1"/>
  <c r="DZ18" i="16" s="1"/>
  <c r="EH18" i="16" a="1"/>
  <c r="EH18" i="16" s="1"/>
  <c r="DZ19" i="16" a="1"/>
  <c r="DZ19" i="16" s="1"/>
  <c r="EH19" i="16" a="1"/>
  <c r="EH19" i="16" s="1"/>
  <c r="DZ20" i="16" a="1"/>
  <c r="DZ20" i="16" s="1"/>
  <c r="EH20" i="16" a="1"/>
  <c r="EH20" i="16" s="1"/>
  <c r="DZ21" i="16" a="1"/>
  <c r="DZ21" i="16" s="1"/>
  <c r="EH21" i="16" a="1"/>
  <c r="EH21" i="16" s="1"/>
  <c r="DZ22" i="16" a="1"/>
  <c r="DZ22" i="16" s="1"/>
  <c r="EH22" i="16" a="1"/>
  <c r="EH22" i="16" s="1"/>
  <c r="DZ23" i="16" a="1"/>
  <c r="DZ23" i="16" s="1"/>
  <c r="EG23" i="16" a="1"/>
  <c r="EG23" i="16" s="1"/>
  <c r="DY24" i="16" a="1"/>
  <c r="DY24" i="16" s="1"/>
  <c r="EG24" i="16" a="1"/>
  <c r="EG24" i="16" s="1"/>
  <c r="DY25" i="16" a="1"/>
  <c r="DY25" i="16" s="1"/>
  <c r="EG25" i="16" a="1"/>
  <c r="EG25" i="16" s="1"/>
  <c r="DY26" i="16" a="1"/>
  <c r="DY26" i="16" s="1"/>
  <c r="EG26" i="16" a="1"/>
  <c r="EG26" i="16" s="1"/>
  <c r="DY27" i="16" a="1"/>
  <c r="DY27" i="16" s="1"/>
  <c r="DY7" i="16" a="1"/>
  <c r="DY7" i="16" s="1"/>
  <c r="EF7" i="16" a="1"/>
  <c r="EF7" i="16" s="1"/>
  <c r="EN7" i="16" a="1"/>
  <c r="EN7" i="16" s="1"/>
  <c r="EF8" i="16" a="1"/>
  <c r="EF8" i="16" s="1"/>
  <c r="EM8" i="16" a="1"/>
  <c r="EM8" i="16" s="1"/>
  <c r="ED9" i="16" a="1"/>
  <c r="ED9" i="16" s="1"/>
  <c r="EL9" i="16" a="1"/>
  <c r="EL9" i="16" s="1"/>
  <c r="ED10" i="16" a="1"/>
  <c r="ED10" i="16" s="1"/>
  <c r="EK10" i="16" a="1"/>
  <c r="EK10" i="16" s="1"/>
  <c r="EB11" i="16" a="1"/>
  <c r="EB11" i="16" s="1"/>
  <c r="EJ11" i="16" a="1"/>
  <c r="EJ11" i="16" s="1"/>
  <c r="EB12" i="16" a="1"/>
  <c r="EB12" i="16" s="1"/>
  <c r="EJ12" i="16" a="1"/>
  <c r="EJ12" i="16" s="1"/>
  <c r="EB13" i="16" a="1"/>
  <c r="EB13" i="16" s="1"/>
  <c r="EJ13" i="16" a="1"/>
  <c r="EJ13" i="16" s="1"/>
  <c r="EB14" i="16" a="1"/>
  <c r="EB14" i="16" s="1"/>
  <c r="EI14" i="16" a="1"/>
  <c r="EI14" i="16" s="1"/>
  <c r="EA15" i="16" a="1"/>
  <c r="EA15" i="16" s="1"/>
  <c r="EI15" i="16" a="1"/>
  <c r="EI15" i="16" s="1"/>
  <c r="EA16" i="16" a="1"/>
  <c r="EA16" i="16" s="1"/>
  <c r="EI16" i="16" a="1"/>
  <c r="EI16" i="16" s="1"/>
  <c r="EA17" i="16" a="1"/>
  <c r="EA17" i="16" s="1"/>
  <c r="EI17" i="16" a="1"/>
  <c r="EI17" i="16" s="1"/>
  <c r="EA18" i="16" a="1"/>
  <c r="EA18" i="16" s="1"/>
  <c r="EI18" i="16" a="1"/>
  <c r="EI18" i="16" s="1"/>
  <c r="EA19" i="16" a="1"/>
  <c r="EA19" i="16" s="1"/>
  <c r="EI19" i="16" a="1"/>
  <c r="EI19" i="16" s="1"/>
  <c r="EA20" i="16" a="1"/>
  <c r="EA20" i="16" s="1"/>
  <c r="EI20" i="16" a="1"/>
  <c r="EI20" i="16" s="1"/>
  <c r="EA21" i="16" a="1"/>
  <c r="EA21" i="16" s="1"/>
  <c r="EI21" i="16" a="1"/>
  <c r="EI21" i="16" s="1"/>
  <c r="EA22" i="16" a="1"/>
  <c r="EA22" i="16" s="1"/>
  <c r="EI22" i="16" a="1"/>
  <c r="EI22" i="16" s="1"/>
  <c r="EA23" i="16" a="1"/>
  <c r="EA23" i="16" s="1"/>
  <c r="EH23" i="16" a="1"/>
  <c r="EH23" i="16" s="1"/>
  <c r="DZ24" i="16" a="1"/>
  <c r="DZ24" i="16" s="1"/>
  <c r="EH24" i="16" a="1"/>
  <c r="EH24" i="16" s="1"/>
  <c r="DZ25" i="16" a="1"/>
  <c r="DZ25" i="16" s="1"/>
  <c r="EH25" i="16" a="1"/>
  <c r="EH25" i="16" s="1"/>
  <c r="DZ26" i="16" a="1"/>
  <c r="DZ26" i="16" s="1"/>
  <c r="EH26" i="16" a="1"/>
  <c r="EH26" i="16" s="1"/>
  <c r="DZ27" i="16" a="1"/>
  <c r="DZ27" i="16" s="1"/>
  <c r="EH27" i="16" a="1"/>
  <c r="EH27" i="16" s="1"/>
  <c r="DZ28" i="16" a="1"/>
  <c r="DZ28" i="16" s="1"/>
  <c r="EH28" i="16" a="1"/>
  <c r="EH28" i="16" s="1"/>
  <c r="DZ29" i="16" a="1"/>
  <c r="DZ29" i="16" s="1"/>
  <c r="EE29" i="16" a="1"/>
  <c r="EE29" i="16" s="1"/>
  <c r="EB30" i="16" a="1"/>
  <c r="EB30" i="16" s="1"/>
  <c r="EJ30" i="16" a="1"/>
  <c r="EJ30" i="16" s="1"/>
  <c r="EA31" i="16" a="1"/>
  <c r="EA31" i="16" s="1"/>
  <c r="EI31" i="16" a="1"/>
  <c r="EI31" i="16" s="1"/>
  <c r="EA32" i="16" a="1"/>
  <c r="EA32" i="16" s="1"/>
  <c r="EI32" i="16" a="1"/>
  <c r="EI32" i="16" s="1"/>
  <c r="EA33" i="16" a="1"/>
  <c r="EA33" i="16" s="1"/>
  <c r="EI33" i="16" a="1"/>
  <c r="EI33" i="16" s="1"/>
  <c r="DZ34" i="16" a="1"/>
  <c r="DZ34" i="16" s="1"/>
  <c r="EH34" i="16" a="1"/>
  <c r="EH34" i="16" s="1"/>
  <c r="DZ35" i="16" a="1"/>
  <c r="DZ35" i="16" s="1"/>
  <c r="EE35" i="16" a="1"/>
  <c r="EE35" i="16" s="1"/>
  <c r="EB36" i="16" a="1"/>
  <c r="EB36" i="16" s="1"/>
  <c r="EJ36" i="16" a="1"/>
  <c r="EJ36" i="16" s="1"/>
  <c r="EB37" i="16" a="1"/>
  <c r="EB37" i="16" s="1"/>
  <c r="EJ37" i="16" a="1"/>
  <c r="EJ37" i="16" s="1"/>
  <c r="EB38" i="16" a="1"/>
  <c r="EB38" i="16" s="1"/>
  <c r="EJ38" i="16" a="1"/>
  <c r="EJ38" i="16" s="1"/>
  <c r="EB39" i="16" a="1"/>
  <c r="EB39" i="16" s="1"/>
  <c r="EJ39" i="16" a="1"/>
  <c r="EJ39" i="16" s="1"/>
  <c r="EB40" i="16" a="1"/>
  <c r="EB40" i="16" s="1"/>
  <c r="EJ40" i="16" a="1"/>
  <c r="EJ40" i="16" s="1"/>
  <c r="EB41" i="16" a="1"/>
  <c r="EB41" i="16" s="1"/>
  <c r="EG41" i="16" a="1"/>
  <c r="EG41" i="16" s="1"/>
  <c r="ED42" i="16" a="1"/>
  <c r="ED42" i="16" s="1"/>
  <c r="EL42" i="16" a="1"/>
  <c r="EL42" i="16" s="1"/>
  <c r="ED43" i="16" a="1"/>
  <c r="ED43" i="16" s="1"/>
  <c r="EL43" i="16" a="1"/>
  <c r="EL43" i="16" s="1"/>
  <c r="ED44" i="16" a="1"/>
  <c r="ED44" i="16" s="1"/>
  <c r="EL44" i="16" a="1"/>
  <c r="EL44" i="16" s="1"/>
  <c r="ED45" i="16" a="1"/>
  <c r="ED45" i="16" s="1"/>
  <c r="EL45" i="16" a="1"/>
  <c r="EL45" i="16" s="1"/>
  <c r="ED46" i="16" a="1"/>
  <c r="ED46" i="16" s="1"/>
  <c r="EL46" i="16" a="1"/>
  <c r="EL46" i="16" s="1"/>
  <c r="ED47" i="16" a="1"/>
  <c r="ED47" i="16" s="1"/>
  <c r="DZ7" i="16" a="1"/>
  <c r="DZ7" i="16" s="1"/>
  <c r="EG7" i="16" a="1"/>
  <c r="EG7" i="16" s="1"/>
  <c r="DY8" i="16" a="1"/>
  <c r="DY8" i="16" s="1"/>
  <c r="EN8" i="16" a="1"/>
  <c r="EN8" i="16" s="1"/>
  <c r="EE9" i="16" a="1"/>
  <c r="EE9" i="16" s="1"/>
  <c r="EM9" i="16" a="1"/>
  <c r="EM9" i="16" s="1"/>
  <c r="EE10" i="16" a="1"/>
  <c r="EE10" i="16" s="1"/>
  <c r="EL10" i="16" a="1"/>
  <c r="EL10" i="16" s="1"/>
  <c r="EC11" i="16" a="1"/>
  <c r="EC11" i="16" s="1"/>
  <c r="EK11" i="16" a="1"/>
  <c r="EK11" i="16" s="1"/>
  <c r="EC12" i="16" a="1"/>
  <c r="EC12" i="16" s="1"/>
  <c r="EK12" i="16" a="1"/>
  <c r="EK12" i="16" s="1"/>
  <c r="EA7" i="16" a="1"/>
  <c r="EA7" i="16" s="1"/>
  <c r="EH7" i="16" a="1"/>
  <c r="EH7" i="16" s="1"/>
  <c r="DZ8" i="16" a="1"/>
  <c r="DZ8" i="16" s="1"/>
  <c r="EG8" i="16" a="1"/>
  <c r="EG8" i="16" s="1"/>
  <c r="EF9" i="16" a="1"/>
  <c r="EF9" i="16" s="1"/>
  <c r="EN9" i="16" a="1"/>
  <c r="EN9" i="16" s="1"/>
  <c r="EF10" i="16" a="1"/>
  <c r="EF10" i="16" s="1"/>
  <c r="EM10" i="16" a="1"/>
  <c r="EM10" i="16" s="1"/>
  <c r="ED11" i="16" a="1"/>
  <c r="ED11" i="16" s="1"/>
  <c r="EL11" i="16" a="1"/>
  <c r="EL11" i="16" s="1"/>
  <c r="ED12" i="16" a="1"/>
  <c r="ED12" i="16" s="1"/>
  <c r="EL12" i="16" a="1"/>
  <c r="EL12" i="16" s="1"/>
  <c r="ED13" i="16" a="1"/>
  <c r="ED13" i="16" s="1"/>
  <c r="EL13" i="16" a="1"/>
  <c r="EL13" i="16" s="1"/>
  <c r="ED14" i="16" a="1"/>
  <c r="ED14" i="16" s="1"/>
  <c r="EK14" i="16" a="1"/>
  <c r="EK14" i="16" s="1"/>
  <c r="EC15" i="16" a="1"/>
  <c r="EC15" i="16" s="1"/>
  <c r="EK15" i="16" a="1"/>
  <c r="EK15" i="16" s="1"/>
  <c r="EC16" i="16" a="1"/>
  <c r="EC16" i="16" s="1"/>
  <c r="EK16" i="16" a="1"/>
  <c r="EK16" i="16" s="1"/>
  <c r="EC17" i="16" a="1"/>
  <c r="EC17" i="16" s="1"/>
  <c r="EK17" i="16" a="1"/>
  <c r="EK17" i="16" s="1"/>
  <c r="EC18" i="16" a="1"/>
  <c r="EC18" i="16" s="1"/>
  <c r="EK18" i="16" a="1"/>
  <c r="EK18" i="16" s="1"/>
  <c r="EC19" i="16" a="1"/>
  <c r="EC19" i="16" s="1"/>
  <c r="EK19" i="16" a="1"/>
  <c r="EK19" i="16" s="1"/>
  <c r="EC20" i="16" a="1"/>
  <c r="EC20" i="16" s="1"/>
  <c r="EK20" i="16" a="1"/>
  <c r="EK20" i="16" s="1"/>
  <c r="EC21" i="16" a="1"/>
  <c r="EC21" i="16" s="1"/>
  <c r="EK21" i="16" a="1"/>
  <c r="EK21" i="16" s="1"/>
  <c r="EC22" i="16" a="1"/>
  <c r="EC22" i="16" s="1"/>
  <c r="EK22" i="16" a="1"/>
  <c r="EK22" i="16" s="1"/>
  <c r="EC23" i="16" a="1"/>
  <c r="EC23" i="16" s="1"/>
  <c r="EJ23" i="16" a="1"/>
  <c r="EJ23" i="16" s="1"/>
  <c r="EB24" i="16" a="1"/>
  <c r="EB24" i="16" s="1"/>
  <c r="EJ24" i="16" a="1"/>
  <c r="EJ24" i="16" s="1"/>
  <c r="EB25" i="16" a="1"/>
  <c r="EB25" i="16" s="1"/>
  <c r="EJ25" i="16" a="1"/>
  <c r="EJ25" i="16" s="1"/>
  <c r="EB26" i="16" a="1"/>
  <c r="EB26" i="16" s="1"/>
  <c r="EJ26" i="16" a="1"/>
  <c r="EJ26" i="16" s="1"/>
  <c r="EB27" i="16" a="1"/>
  <c r="EB27" i="16" s="1"/>
  <c r="EJ27" i="16" a="1"/>
  <c r="EJ27" i="16" s="1"/>
  <c r="EB28" i="16" a="1"/>
  <c r="EB28" i="16" s="1"/>
  <c r="EJ28" i="16" a="1"/>
  <c r="EJ28" i="16" s="1"/>
  <c r="EB29" i="16" a="1"/>
  <c r="EB29" i="16" s="1"/>
  <c r="EG29" i="16" a="1"/>
  <c r="EG29" i="16" s="1"/>
  <c r="ED30" i="16" a="1"/>
  <c r="ED30" i="16" s="1"/>
  <c r="EC31" i="16" a="1"/>
  <c r="EC31" i="16" s="1"/>
  <c r="EK31" i="16" a="1"/>
  <c r="EK31" i="16" s="1"/>
  <c r="EC32" i="16" a="1"/>
  <c r="EC32" i="16" s="1"/>
  <c r="EK32" i="16" a="1"/>
  <c r="EK32" i="16" s="1"/>
  <c r="EC33" i="16" a="1"/>
  <c r="EC33" i="16" s="1"/>
  <c r="EK33" i="16" a="1"/>
  <c r="EK33" i="16" s="1"/>
  <c r="EB34" i="16" a="1"/>
  <c r="EB34" i="16" s="1"/>
  <c r="EJ34" i="16" a="1"/>
  <c r="EJ34" i="16" s="1"/>
  <c r="EB35" i="16" a="1"/>
  <c r="EB35" i="16" s="1"/>
  <c r="EG35" i="16" a="1"/>
  <c r="EG35" i="16" s="1"/>
  <c r="ED36" i="16" a="1"/>
  <c r="ED36" i="16" s="1"/>
  <c r="EL36" i="16" a="1"/>
  <c r="EL36" i="16" s="1"/>
  <c r="ED37" i="16" a="1"/>
  <c r="ED37" i="16" s="1"/>
  <c r="EL37" i="16" a="1"/>
  <c r="EL37" i="16" s="1"/>
  <c r="ED38" i="16" a="1"/>
  <c r="ED38" i="16" s="1"/>
  <c r="EL38" i="16" a="1"/>
  <c r="EL38" i="16" s="1"/>
  <c r="ED39" i="16" a="1"/>
  <c r="ED39" i="16" s="1"/>
  <c r="EL39" i="16" a="1"/>
  <c r="EL39" i="16" s="1"/>
  <c r="ED40" i="16" a="1"/>
  <c r="ED40" i="16" s="1"/>
  <c r="EL40" i="16" a="1"/>
  <c r="EL40" i="16" s="1"/>
  <c r="EC41" i="16" a="1"/>
  <c r="EC41" i="16" s="1"/>
  <c r="EI41" i="16" a="1"/>
  <c r="EI41" i="16" s="1"/>
  <c r="EN41" i="16" a="1"/>
  <c r="EN41" i="16" s="1"/>
  <c r="EF42" i="16" a="1"/>
  <c r="EF42" i="16" s="1"/>
  <c r="EN42" i="16" a="1"/>
  <c r="EN42" i="16" s="1"/>
  <c r="EF43" i="16" a="1"/>
  <c r="EF43" i="16" s="1"/>
  <c r="EN43" i="16" a="1"/>
  <c r="EN43" i="16" s="1"/>
  <c r="EF44" i="16" a="1"/>
  <c r="EF44" i="16" s="1"/>
  <c r="EB7" i="16" a="1"/>
  <c r="EB7" i="16" s="1"/>
  <c r="EI7" i="16" a="1"/>
  <c r="EI7" i="16" s="1"/>
  <c r="EA8" i="16" a="1"/>
  <c r="EA8" i="16" s="1"/>
  <c r="EH8" i="16" a="1"/>
  <c r="EH8" i="16" s="1"/>
  <c r="DY9" i="16" a="1"/>
  <c r="DY9" i="16" s="1"/>
  <c r="EG9" i="16" a="1"/>
  <c r="EG9" i="16" s="1"/>
  <c r="DY10" i="16" a="1"/>
  <c r="DY10" i="16" s="1"/>
  <c r="EN10" i="16" a="1"/>
  <c r="EN10" i="16" s="1"/>
  <c r="EE11" i="16" a="1"/>
  <c r="EE11" i="16" s="1"/>
  <c r="EM11" i="16" a="1"/>
  <c r="EM11" i="16" s="1"/>
  <c r="EE12" i="16" a="1"/>
  <c r="EE12" i="16" s="1"/>
  <c r="EM12" i="16" a="1"/>
  <c r="EM12" i="16" s="1"/>
  <c r="EE13" i="16" a="1"/>
  <c r="EE13" i="16" s="1"/>
  <c r="EM13" i="16" a="1"/>
  <c r="EM13" i="16" s="1"/>
  <c r="EE14" i="16" a="1"/>
  <c r="EE14" i="16" s="1"/>
  <c r="EL14" i="16" a="1"/>
  <c r="EL14" i="16" s="1"/>
  <c r="ED15" i="16" a="1"/>
  <c r="ED15" i="16" s="1"/>
  <c r="EL15" i="16" a="1"/>
  <c r="EL15" i="16" s="1"/>
  <c r="ED16" i="16" a="1"/>
  <c r="ED16" i="16" s="1"/>
  <c r="EL16" i="16" a="1"/>
  <c r="EL16" i="16" s="1"/>
  <c r="ED17" i="16" a="1"/>
  <c r="ED17" i="16" s="1"/>
  <c r="EL17" i="16" a="1"/>
  <c r="EL17" i="16" s="1"/>
  <c r="ED18" i="16" a="1"/>
  <c r="ED18" i="16" s="1"/>
  <c r="EL18" i="16" a="1"/>
  <c r="EL18" i="16" s="1"/>
  <c r="ED19" i="16" a="1"/>
  <c r="ED19" i="16" s="1"/>
  <c r="EL19" i="16" a="1"/>
  <c r="EL19" i="16" s="1"/>
  <c r="ED20" i="16" a="1"/>
  <c r="ED20" i="16" s="1"/>
  <c r="EL20" i="16" a="1"/>
  <c r="EL20" i="16" s="1"/>
  <c r="ED21" i="16" a="1"/>
  <c r="ED21" i="16" s="1"/>
  <c r="EL21" i="16" a="1"/>
  <c r="EL21" i="16" s="1"/>
  <c r="ED22" i="16" a="1"/>
  <c r="ED22" i="16" s="1"/>
  <c r="EL22" i="16" a="1"/>
  <c r="EL22" i="16" s="1"/>
  <c r="ED23" i="16" a="1"/>
  <c r="ED23" i="16" s="1"/>
  <c r="EK23" i="16" a="1"/>
  <c r="EK23" i="16" s="1"/>
  <c r="EC24" i="16" a="1"/>
  <c r="EC24" i="16" s="1"/>
  <c r="EK24" i="16" a="1"/>
  <c r="EK24" i="16" s="1"/>
  <c r="EC25" i="16" a="1"/>
  <c r="EC25" i="16" s="1"/>
  <c r="EK25" i="16" a="1"/>
  <c r="EK25" i="16" s="1"/>
  <c r="EC26" i="16" a="1"/>
  <c r="EC26" i="16" s="1"/>
  <c r="EK26" i="16" a="1"/>
  <c r="EK26" i="16" s="1"/>
  <c r="EC27" i="16" a="1"/>
  <c r="EC27" i="16" s="1"/>
  <c r="EK27" i="16" a="1"/>
  <c r="EK27" i="16" s="1"/>
  <c r="EC28" i="16" a="1"/>
  <c r="EC28" i="16" s="1"/>
  <c r="EK28" i="16" a="1"/>
  <c r="EK28" i="16" s="1"/>
  <c r="EH29" i="16" a="1"/>
  <c r="EH29" i="16" s="1"/>
  <c r="EM29" i="16" a="1"/>
  <c r="EM29" i="16" s="1"/>
  <c r="EE30" i="16" a="1"/>
  <c r="EE30" i="16" s="1"/>
  <c r="EL30" i="16" a="1"/>
  <c r="EL30" i="16" s="1"/>
  <c r="ED31" i="16" a="1"/>
  <c r="ED31" i="16" s="1"/>
  <c r="EL31" i="16" a="1"/>
  <c r="EL31" i="16" s="1"/>
  <c r="ED32" i="16" a="1"/>
  <c r="ED32" i="16" s="1"/>
  <c r="EL32" i="16" a="1"/>
  <c r="EL32" i="16" s="1"/>
  <c r="ED33" i="16" a="1"/>
  <c r="ED33" i="16" s="1"/>
  <c r="EC34" i="16" a="1"/>
  <c r="EC34" i="16" s="1"/>
  <c r="EK34" i="16" a="1"/>
  <c r="EK34" i="16" s="1"/>
  <c r="EH35" i="16" a="1"/>
  <c r="EH35" i="16" s="1"/>
  <c r="EM35" i="16" a="1"/>
  <c r="EM35" i="16" s="1"/>
  <c r="EE36" i="16" a="1"/>
  <c r="EE36" i="16" s="1"/>
  <c r="EM36" i="16" a="1"/>
  <c r="EM36" i="16" s="1"/>
  <c r="EE37" i="16" a="1"/>
  <c r="EE37" i="16" s="1"/>
  <c r="EM37" i="16" a="1"/>
  <c r="EM37" i="16" s="1"/>
  <c r="EE38" i="16" a="1"/>
  <c r="EE38" i="16" s="1"/>
  <c r="EM38" i="16" a="1"/>
  <c r="EM38" i="16" s="1"/>
  <c r="EE39" i="16" a="1"/>
  <c r="EE39" i="16" s="1"/>
  <c r="EJ7" i="16" a="1"/>
  <c r="EJ7" i="16" s="1"/>
  <c r="EB8" i="16" a="1"/>
  <c r="EB8" i="16" s="1"/>
  <c r="EI8" i="16" a="1"/>
  <c r="EI8" i="16" s="1"/>
  <c r="DZ9" i="16" a="1"/>
  <c r="DZ9" i="16" s="1"/>
  <c r="EH9" i="16" a="1"/>
  <c r="EH9" i="16" s="1"/>
  <c r="DZ10" i="16" a="1"/>
  <c r="DZ10" i="16" s="1"/>
  <c r="EG10" i="16" a="1"/>
  <c r="EG10" i="16" s="1"/>
  <c r="EF11" i="16" a="1"/>
  <c r="EF11" i="16" s="1"/>
  <c r="EN11" i="16" a="1"/>
  <c r="EN11" i="16" s="1"/>
  <c r="EF12" i="16" a="1"/>
  <c r="EF12" i="16" s="1"/>
  <c r="EN12" i="16" a="1"/>
  <c r="EN12" i="16" s="1"/>
  <c r="EF13" i="16" a="1"/>
  <c r="EF13" i="16" s="1"/>
  <c r="EN13" i="16" a="1"/>
  <c r="EN13" i="16" s="1"/>
  <c r="EF14" i="16" a="1"/>
  <c r="EF14" i="16" s="1"/>
  <c r="EM14" i="16" a="1"/>
  <c r="EM14" i="16" s="1"/>
  <c r="EE15" i="16" a="1"/>
  <c r="EE15" i="16" s="1"/>
  <c r="EM15" i="16" a="1"/>
  <c r="EM15" i="16" s="1"/>
  <c r="EE16" i="16" a="1"/>
  <c r="EE16" i="16" s="1"/>
  <c r="EM16" i="16" a="1"/>
  <c r="EM16" i="16" s="1"/>
  <c r="EE17" i="16" a="1"/>
  <c r="EE17" i="16" s="1"/>
  <c r="EM17" i="16" a="1"/>
  <c r="EM17" i="16" s="1"/>
  <c r="EE18" i="16" a="1"/>
  <c r="EE18" i="16" s="1"/>
  <c r="EM18" i="16" a="1"/>
  <c r="EM18" i="16" s="1"/>
  <c r="EE19" i="16" a="1"/>
  <c r="EE19" i="16" s="1"/>
  <c r="EM19" i="16" a="1"/>
  <c r="EM19" i="16" s="1"/>
  <c r="EE20" i="16" a="1"/>
  <c r="EE20" i="16" s="1"/>
  <c r="EM20" i="16" a="1"/>
  <c r="EM20" i="16" s="1"/>
  <c r="EE21" i="16" a="1"/>
  <c r="EE21" i="16" s="1"/>
  <c r="EM21" i="16" a="1"/>
  <c r="EM21" i="16" s="1"/>
  <c r="EE22" i="16" a="1"/>
  <c r="EE22" i="16" s="1"/>
  <c r="EM22" i="16" a="1"/>
  <c r="EM22" i="16" s="1"/>
  <c r="EE23" i="16" a="1"/>
  <c r="EE23" i="16" s="1"/>
  <c r="EL23" i="16" a="1"/>
  <c r="EL23" i="16" s="1"/>
  <c r="ED24" i="16" a="1"/>
  <c r="ED24" i="16" s="1"/>
  <c r="EL24" i="16" a="1"/>
  <c r="EL24" i="16" s="1"/>
  <c r="ED25" i="16" a="1"/>
  <c r="ED25" i="16" s="1"/>
  <c r="EL25" i="16" a="1"/>
  <c r="EL25" i="16" s="1"/>
  <c r="ED26" i="16" a="1"/>
  <c r="ED26" i="16" s="1"/>
  <c r="EL26" i="16" a="1"/>
  <c r="EL26" i="16" s="1"/>
  <c r="ED27" i="16" a="1"/>
  <c r="ED27" i="16" s="1"/>
  <c r="EL27" i="16" a="1"/>
  <c r="EL27" i="16" s="1"/>
  <c r="EH10" i="16" a="1"/>
  <c r="EH10" i="16" s="1"/>
  <c r="EK13" i="16" a="1"/>
  <c r="EK13" i="16" s="1"/>
  <c r="EJ15" i="16" a="1"/>
  <c r="EJ15" i="16" s="1"/>
  <c r="EJ17" i="16" a="1"/>
  <c r="EJ17" i="16" s="1"/>
  <c r="EJ19" i="16" a="1"/>
  <c r="EJ19" i="16" s="1"/>
  <c r="EJ21" i="16" a="1"/>
  <c r="EJ21" i="16" s="1"/>
  <c r="EI23" i="16" a="1"/>
  <c r="EI23" i="16" s="1"/>
  <c r="EI25" i="16" a="1"/>
  <c r="EI25" i="16" s="1"/>
  <c r="EG27" i="16" a="1"/>
  <c r="EG27" i="16" s="1"/>
  <c r="EI28" i="16" a="1"/>
  <c r="EI28" i="16" s="1"/>
  <c r="EF29" i="16" a="1"/>
  <c r="EF29" i="16" s="1"/>
  <c r="EC30" i="16" a="1"/>
  <c r="EC30" i="16" s="1"/>
  <c r="EB31" i="16" a="1"/>
  <c r="EB31" i="16" s="1"/>
  <c r="EB32" i="16" a="1"/>
  <c r="EB32" i="16" s="1"/>
  <c r="EB33" i="16" a="1"/>
  <c r="EB33" i="16" s="1"/>
  <c r="EA34" i="16" a="1"/>
  <c r="EA34" i="16" s="1"/>
  <c r="DY35" i="16" a="1"/>
  <c r="DY35" i="16" s="1"/>
  <c r="EJ35" i="16" a="1"/>
  <c r="EJ35" i="16" s="1"/>
  <c r="EC36" i="16" a="1"/>
  <c r="EC36" i="16" s="1"/>
  <c r="DZ37" i="16" a="1"/>
  <c r="DZ37" i="16" s="1"/>
  <c r="EN37" i="16" a="1"/>
  <c r="EN37" i="16" s="1"/>
  <c r="EI38" i="16" a="1"/>
  <c r="EI38" i="16" s="1"/>
  <c r="EG39" i="16" a="1"/>
  <c r="EG39" i="16" s="1"/>
  <c r="EA40" i="16" a="1"/>
  <c r="EA40" i="16" s="1"/>
  <c r="EM40" i="16" a="1"/>
  <c r="EM40" i="16" s="1"/>
  <c r="EL41" i="16" a="1"/>
  <c r="EL41" i="16" s="1"/>
  <c r="EG42" i="16" a="1"/>
  <c r="EG42" i="16" s="1"/>
  <c r="EA43" i="16" a="1"/>
  <c r="EA43" i="16" s="1"/>
  <c r="EK43" i="16" a="1"/>
  <c r="EK43" i="16" s="1"/>
  <c r="EG44" i="16" a="1"/>
  <c r="EG44" i="16" s="1"/>
  <c r="DZ45" i="16" a="1"/>
  <c r="DZ45" i="16" s="1"/>
  <c r="EI45" i="16" a="1"/>
  <c r="EI45" i="16" s="1"/>
  <c r="EB46" i="16" a="1"/>
  <c r="EB46" i="16" s="1"/>
  <c r="EK46" i="16" a="1"/>
  <c r="EK46" i="16" s="1"/>
  <c r="EE47" i="16" a="1"/>
  <c r="EE47" i="16" s="1"/>
  <c r="EM47" i="16" a="1"/>
  <c r="EM47" i="16" s="1"/>
  <c r="EE48" i="16" a="1"/>
  <c r="EE48" i="16" s="1"/>
  <c r="EM48" i="16" a="1"/>
  <c r="EM48" i="16" s="1"/>
  <c r="EE49" i="16" a="1"/>
  <c r="EE49" i="16" s="1"/>
  <c r="EM49" i="16" a="1"/>
  <c r="EM49" i="16" s="1"/>
  <c r="EE50" i="16" a="1"/>
  <c r="EE50" i="16" s="1"/>
  <c r="EM50" i="16" a="1"/>
  <c r="EM50" i="16" s="1"/>
  <c r="EE51" i="16" a="1"/>
  <c r="EE51" i="16" s="1"/>
  <c r="EM51" i="16" a="1"/>
  <c r="EM51" i="16" s="1"/>
  <c r="EE52" i="16" a="1"/>
  <c r="EE52" i="16" s="1"/>
  <c r="EM52" i="16" a="1"/>
  <c r="EM52" i="16" s="1"/>
  <c r="EE53" i="16" a="1"/>
  <c r="EE53" i="16" s="1"/>
  <c r="EM53" i="16" a="1"/>
  <c r="EM53" i="16" s="1"/>
  <c r="EE54" i="16" a="1"/>
  <c r="EE54" i="16" s="1"/>
  <c r="EM54" i="16" a="1"/>
  <c r="EM54" i="16" s="1"/>
  <c r="EE55" i="16" a="1"/>
  <c r="EE55" i="16" s="1"/>
  <c r="EM55" i="16" a="1"/>
  <c r="EM55" i="16" s="1"/>
  <c r="EE56" i="16" a="1"/>
  <c r="EE56" i="16" s="1"/>
  <c r="EM56" i="16" a="1"/>
  <c r="EM56" i="16" s="1"/>
  <c r="EE57" i="16" a="1"/>
  <c r="EE57" i="16" s="1"/>
  <c r="EM57" i="16" a="1"/>
  <c r="EM57" i="16" s="1"/>
  <c r="EE58" i="16" a="1"/>
  <c r="EE58" i="16" s="1"/>
  <c r="EM58" i="16" a="1"/>
  <c r="EM58" i="16" s="1"/>
  <c r="EM45" i="16" a="1"/>
  <c r="EM45" i="16" s="1"/>
  <c r="DZ48" i="16" a="1"/>
  <c r="DZ48" i="16" s="1"/>
  <c r="EH49" i="16" a="1"/>
  <c r="EH49" i="16" s="1"/>
  <c r="EH50" i="16" a="1"/>
  <c r="EH50" i="16" s="1"/>
  <c r="DZ52" i="16" a="1"/>
  <c r="DZ52" i="16" s="1"/>
  <c r="EH53" i="16" a="1"/>
  <c r="EH53" i="16" s="1"/>
  <c r="DZ55" i="16" a="1"/>
  <c r="DZ55" i="16" s="1"/>
  <c r="DZ57" i="16" a="1"/>
  <c r="DZ57" i="16" s="1"/>
  <c r="EB21" i="16" a="1"/>
  <c r="EB21" i="16" s="1"/>
  <c r="EE28" i="16" a="1"/>
  <c r="EE28" i="16" s="1"/>
  <c r="EC7" i="16" a="1"/>
  <c r="EC7" i="16" s="1"/>
  <c r="DY11" i="16" a="1"/>
  <c r="DY11" i="16" s="1"/>
  <c r="DY14" i="16" a="1"/>
  <c r="DY14" i="16" s="1"/>
  <c r="EN15" i="16" a="1"/>
  <c r="EN15" i="16" s="1"/>
  <c r="EN17" i="16" a="1"/>
  <c r="EN17" i="16" s="1"/>
  <c r="EN19" i="16" a="1"/>
  <c r="EN19" i="16" s="1"/>
  <c r="EN21" i="16" a="1"/>
  <c r="EN21" i="16" s="1"/>
  <c r="EM23" i="16" a="1"/>
  <c r="EM23" i="16" s="1"/>
  <c r="EM25" i="16" a="1"/>
  <c r="EM25" i="16" s="1"/>
  <c r="EI27" i="16" a="1"/>
  <c r="EI27" i="16" s="1"/>
  <c r="EL28" i="16" a="1"/>
  <c r="EL28" i="16" s="1"/>
  <c r="EI29" i="16" a="1"/>
  <c r="EI29" i="16" s="1"/>
  <c r="EF30" i="16" a="1"/>
  <c r="EF30" i="16" s="1"/>
  <c r="EE31" i="16" a="1"/>
  <c r="EE31" i="16" s="1"/>
  <c r="EE32" i="16" a="1"/>
  <c r="EE32" i="16" s="1"/>
  <c r="EE33" i="16" a="1"/>
  <c r="EE33" i="16" s="1"/>
  <c r="ED34" i="16" a="1"/>
  <c r="ED34" i="16" s="1"/>
  <c r="EA35" i="16" a="1"/>
  <c r="EA35" i="16" s="1"/>
  <c r="EF36" i="16" a="1"/>
  <c r="EF36" i="16" s="1"/>
  <c r="EA37" i="16" a="1"/>
  <c r="EA37" i="16" s="1"/>
  <c r="DY38" i="16" a="1"/>
  <c r="DY38" i="16" s="1"/>
  <c r="EK38" i="16" a="1"/>
  <c r="EK38" i="16" s="1"/>
  <c r="EH39" i="16" a="1"/>
  <c r="EH39" i="16" s="1"/>
  <c r="EC40" i="16" a="1"/>
  <c r="EC40" i="16" s="1"/>
  <c r="EN40" i="16" a="1"/>
  <c r="EN40" i="16" s="1"/>
  <c r="EE41" i="16" a="1"/>
  <c r="EE41" i="16" s="1"/>
  <c r="EM41" i="16" a="1"/>
  <c r="EM41" i="16" s="1"/>
  <c r="EH42" i="16" a="1"/>
  <c r="EH42" i="16" s="1"/>
  <c r="EB43" i="16" a="1"/>
  <c r="EB43" i="16" s="1"/>
  <c r="EM43" i="16" a="1"/>
  <c r="EM43" i="16" s="1"/>
  <c r="EH44" i="16" a="1"/>
  <c r="EH44" i="16" s="1"/>
  <c r="EA45" i="16" a="1"/>
  <c r="EA45" i="16" s="1"/>
  <c r="EJ45" i="16" a="1"/>
  <c r="EJ45" i="16" s="1"/>
  <c r="EC46" i="16" a="1"/>
  <c r="EC46" i="16" s="1"/>
  <c r="EM46" i="16" a="1"/>
  <c r="EM46" i="16" s="1"/>
  <c r="EF47" i="16" a="1"/>
  <c r="EF47" i="16" s="1"/>
  <c r="EN47" i="16" a="1"/>
  <c r="EN47" i="16" s="1"/>
  <c r="EF48" i="16" a="1"/>
  <c r="EF48" i="16" s="1"/>
  <c r="EN48" i="16" a="1"/>
  <c r="EN48" i="16" s="1"/>
  <c r="EF49" i="16" a="1"/>
  <c r="EF49" i="16" s="1"/>
  <c r="EN49" i="16" a="1"/>
  <c r="EN49" i="16" s="1"/>
  <c r="EF50" i="16" a="1"/>
  <c r="EF50" i="16" s="1"/>
  <c r="EN50" i="16" a="1"/>
  <c r="EN50" i="16" s="1"/>
  <c r="EF51" i="16" a="1"/>
  <c r="EF51" i="16" s="1"/>
  <c r="EN51" i="16" a="1"/>
  <c r="EN51" i="16" s="1"/>
  <c r="EF52" i="16" a="1"/>
  <c r="EF52" i="16" s="1"/>
  <c r="EN52" i="16" a="1"/>
  <c r="EN52" i="16" s="1"/>
  <c r="EF53" i="16" a="1"/>
  <c r="EF53" i="16" s="1"/>
  <c r="EN53" i="16" a="1"/>
  <c r="EN53" i="16" s="1"/>
  <c r="EF54" i="16" a="1"/>
  <c r="EF54" i="16" s="1"/>
  <c r="EN54" i="16" a="1"/>
  <c r="EN54" i="16" s="1"/>
  <c r="EF55" i="16" a="1"/>
  <c r="EF55" i="16" s="1"/>
  <c r="EN55" i="16" a="1"/>
  <c r="EN55" i="16" s="1"/>
  <c r="EF56" i="16" a="1"/>
  <c r="EF56" i="16" s="1"/>
  <c r="EN56" i="16" a="1"/>
  <c r="EN56" i="16" s="1"/>
  <c r="EF57" i="16" a="1"/>
  <c r="EF57" i="16" s="1"/>
  <c r="EN57" i="16" a="1"/>
  <c r="EN57" i="16" s="1"/>
  <c r="EF58" i="16" a="1"/>
  <c r="EF58" i="16" s="1"/>
  <c r="EN58" i="16" a="1"/>
  <c r="EN58" i="16" s="1"/>
  <c r="DY57" i="16" a="1"/>
  <c r="DY57" i="16" s="1"/>
  <c r="DY58" i="16" a="1"/>
  <c r="DY58" i="16" s="1"/>
  <c r="EE26" i="16" a="1"/>
  <c r="EE26" i="16" s="1"/>
  <c r="EI30" i="16" a="1"/>
  <c r="EI30" i="16" s="1"/>
  <c r="EH33" i="16" a="1"/>
  <c r="EH33" i="16" s="1"/>
  <c r="EH36" i="16" a="1"/>
  <c r="EH36" i="16" s="1"/>
  <c r="DY39" i="16" a="1"/>
  <c r="DY39" i="16" s="1"/>
  <c r="DZ41" i="16" a="1"/>
  <c r="DZ41" i="16" s="1"/>
  <c r="EE43" i="16" a="1"/>
  <c r="EE43" i="16" s="1"/>
  <c r="EC45" i="16" a="1"/>
  <c r="EC45" i="16" s="1"/>
  <c r="DY47" i="16" a="1"/>
  <c r="DY47" i="16" s="1"/>
  <c r="EH48" i="16" a="1"/>
  <c r="EH48" i="16" s="1"/>
  <c r="DZ50" i="16" a="1"/>
  <c r="DZ50" i="16" s="1"/>
  <c r="EH51" i="16" a="1"/>
  <c r="EH51" i="16" s="1"/>
  <c r="DZ53" i="16" a="1"/>
  <c r="DZ53" i="16" s="1"/>
  <c r="EH54" i="16" a="1"/>
  <c r="EH54" i="16" s="1"/>
  <c r="DZ56" i="16" a="1"/>
  <c r="DZ56" i="16" s="1"/>
  <c r="EH57" i="16" a="1"/>
  <c r="EH57" i="16" s="1"/>
  <c r="EB17" i="16" a="1"/>
  <c r="EB17" i="16" s="1"/>
  <c r="EA25" i="16" a="1"/>
  <c r="EA25" i="16" s="1"/>
  <c r="EK7" i="16" a="1"/>
  <c r="EK7" i="16" s="1"/>
  <c r="EG11" i="16" a="1"/>
  <c r="EG11" i="16" s="1"/>
  <c r="EC14" i="16" a="1"/>
  <c r="EC14" i="16" s="1"/>
  <c r="EB16" i="16" a="1"/>
  <c r="EB16" i="16" s="1"/>
  <c r="EB18" i="16" a="1"/>
  <c r="EB18" i="16" s="1"/>
  <c r="EB20" i="16" a="1"/>
  <c r="EB20" i="16" s="1"/>
  <c r="EB22" i="16" a="1"/>
  <c r="EB22" i="16" s="1"/>
  <c r="EA24" i="16" a="1"/>
  <c r="EA24" i="16" s="1"/>
  <c r="EA26" i="16" a="1"/>
  <c r="EA26" i="16" s="1"/>
  <c r="EM27" i="16" a="1"/>
  <c r="EM27" i="16" s="1"/>
  <c r="EM28" i="16" a="1"/>
  <c r="EM28" i="16" s="1"/>
  <c r="EJ29" i="16" a="1"/>
  <c r="EJ29" i="16" s="1"/>
  <c r="EG30" i="16" a="1"/>
  <c r="EG30" i="16" s="1"/>
  <c r="EF31" i="16" a="1"/>
  <c r="EF31" i="16" s="1"/>
  <c r="EF32" i="16" a="1"/>
  <c r="EF32" i="16" s="1"/>
  <c r="EF33" i="16" a="1"/>
  <c r="EF33" i="16" s="1"/>
  <c r="EE34" i="16" a="1"/>
  <c r="EE34" i="16" s="1"/>
  <c r="EC35" i="16" a="1"/>
  <c r="EC35" i="16" s="1"/>
  <c r="EK35" i="16" a="1"/>
  <c r="EK35" i="16" s="1"/>
  <c r="EG36" i="16" a="1"/>
  <c r="EG36" i="16" s="1"/>
  <c r="EC37" i="16" a="1"/>
  <c r="EC37" i="16" s="1"/>
  <c r="DZ38" i="16" a="1"/>
  <c r="DZ38" i="16" s="1"/>
  <c r="EN38" i="16" a="1"/>
  <c r="EN38" i="16" s="1"/>
  <c r="EI39" i="16" a="1"/>
  <c r="EI39" i="16" s="1"/>
  <c r="EE40" i="16" a="1"/>
  <c r="EE40" i="16" s="1"/>
  <c r="DY41" i="16" a="1"/>
  <c r="DY41" i="16" s="1"/>
  <c r="EF41" i="16" a="1"/>
  <c r="EF41" i="16" s="1"/>
  <c r="DY42" i="16" a="1"/>
  <c r="DY42" i="16" s="1"/>
  <c r="EI42" i="16" a="1"/>
  <c r="EI42" i="16" s="1"/>
  <c r="EC43" i="16" a="1"/>
  <c r="EC43" i="16" s="1"/>
  <c r="DY44" i="16" a="1"/>
  <c r="DY44" i="16" s="1"/>
  <c r="EI44" i="16" a="1"/>
  <c r="EI44" i="16" s="1"/>
  <c r="EB45" i="16" a="1"/>
  <c r="EB45" i="16" s="1"/>
  <c r="EK45" i="16" a="1"/>
  <c r="EK45" i="16" s="1"/>
  <c r="EE46" i="16" a="1"/>
  <c r="EE46" i="16" s="1"/>
  <c r="EN46" i="16" a="1"/>
  <c r="EN46" i="16" s="1"/>
  <c r="EG47" i="16" a="1"/>
  <c r="EG47" i="16" s="1"/>
  <c r="DY48" i="16" a="1"/>
  <c r="DY48" i="16" s="1"/>
  <c r="EG48" i="16" a="1"/>
  <c r="EG48" i="16" s="1"/>
  <c r="DY49" i="16" a="1"/>
  <c r="DY49" i="16" s="1"/>
  <c r="EG49" i="16" a="1"/>
  <c r="EG49" i="16" s="1"/>
  <c r="DY50" i="16" a="1"/>
  <c r="DY50" i="16" s="1"/>
  <c r="EG50" i="16" a="1"/>
  <c r="EG50" i="16" s="1"/>
  <c r="DY51" i="16" a="1"/>
  <c r="DY51" i="16" s="1"/>
  <c r="EG51" i="16" a="1"/>
  <c r="EG51" i="16" s="1"/>
  <c r="DY52" i="16" a="1"/>
  <c r="DY52" i="16" s="1"/>
  <c r="EG52" i="16" a="1"/>
  <c r="EG52" i="16" s="1"/>
  <c r="DY53" i="16" a="1"/>
  <c r="DY53" i="16" s="1"/>
  <c r="EG53" i="16" a="1"/>
  <c r="EG53" i="16" s="1"/>
  <c r="DY54" i="16" a="1"/>
  <c r="DY54" i="16" s="1"/>
  <c r="EG54" i="16" a="1"/>
  <c r="EG54" i="16" s="1"/>
  <c r="DY55" i="16" a="1"/>
  <c r="DY55" i="16" s="1"/>
  <c r="EG55" i="16" a="1"/>
  <c r="EG55" i="16" s="1"/>
  <c r="DY56" i="16" a="1"/>
  <c r="DY56" i="16" s="1"/>
  <c r="EG56" i="16" a="1"/>
  <c r="EG56" i="16" s="1"/>
  <c r="EG57" i="16" a="1"/>
  <c r="EG57" i="16" s="1"/>
  <c r="EG58" i="16" a="1"/>
  <c r="EG58" i="16" s="1"/>
  <c r="EE24" i="16" a="1"/>
  <c r="EE24" i="16" s="1"/>
  <c r="EK29" i="16" a="1"/>
  <c r="EK29" i="16" s="1"/>
  <c r="EH32" i="16" a="1"/>
  <c r="EH32" i="16" s="1"/>
  <c r="EL35" i="16" a="1"/>
  <c r="EL35" i="16" s="1"/>
  <c r="EA38" i="16" a="1"/>
  <c r="EA38" i="16" s="1"/>
  <c r="EK39" i="16" a="1"/>
  <c r="EK39" i="16" s="1"/>
  <c r="EH41" i="16" a="1"/>
  <c r="EH41" i="16" s="1"/>
  <c r="EJ42" i="16" a="1"/>
  <c r="EJ42" i="16" s="1"/>
  <c r="EJ44" i="16" a="1"/>
  <c r="EJ44" i="16" s="1"/>
  <c r="EF46" i="16" a="1"/>
  <c r="EF46" i="16" s="1"/>
  <c r="EH47" i="16" a="1"/>
  <c r="EH47" i="16" s="1"/>
  <c r="DZ49" i="16" a="1"/>
  <c r="DZ49" i="16" s="1"/>
  <c r="DZ51" i="16" a="1"/>
  <c r="DZ51" i="16" s="1"/>
  <c r="EH52" i="16" a="1"/>
  <c r="EH52" i="16" s="1"/>
  <c r="DZ54" i="16" a="1"/>
  <c r="DZ54" i="16" s="1"/>
  <c r="EH55" i="16" a="1"/>
  <c r="EH55" i="16" s="1"/>
  <c r="EH56" i="16" a="1"/>
  <c r="EH56" i="16" s="1"/>
  <c r="EH58" i="16" a="1"/>
  <c r="EH58" i="16" s="1"/>
  <c r="EB15" i="16" a="1"/>
  <c r="EB15" i="16" s="1"/>
  <c r="EA27" i="16" a="1"/>
  <c r="EA27" i="16" s="1"/>
  <c r="EC8" i="16" a="1"/>
  <c r="EC8" i="16" s="1"/>
  <c r="DY12" i="16" a="1"/>
  <c r="DY12" i="16" s="1"/>
  <c r="EF16" i="16" a="1"/>
  <c r="EF16" i="16" s="1"/>
  <c r="EF18" i="16" a="1"/>
  <c r="EF18" i="16" s="1"/>
  <c r="EF20" i="16" a="1"/>
  <c r="EF20" i="16" s="1"/>
  <c r="EF22" i="16" a="1"/>
  <c r="EF22" i="16" s="1"/>
  <c r="DY28" i="16" a="1"/>
  <c r="DY28" i="16" s="1"/>
  <c r="DY29" i="16" a="1"/>
  <c r="DY29" i="16" s="1"/>
  <c r="EH31" i="16" a="1"/>
  <c r="EH31" i="16" s="1"/>
  <c r="EG34" i="16" a="1"/>
  <c r="EG34" i="16" s="1"/>
  <c r="EF37" i="16" a="1"/>
  <c r="EF37" i="16" s="1"/>
  <c r="EF40" i="16" a="1"/>
  <c r="EF40" i="16" s="1"/>
  <c r="DZ42" i="16" a="1"/>
  <c r="DZ42" i="16" s="1"/>
  <c r="DZ44" i="16" a="1"/>
  <c r="DZ44" i="16" s="1"/>
  <c r="DZ58" i="16" a="1"/>
  <c r="DZ58" i="16" s="1"/>
  <c r="EB19" i="16" a="1"/>
  <c r="EB19" i="16" s="1"/>
  <c r="EJ8" i="16" a="1"/>
  <c r="EJ8" i="16" s="1"/>
  <c r="EG12" i="16" a="1"/>
  <c r="EG12" i="16" s="1"/>
  <c r="EJ14" i="16" a="1"/>
  <c r="EJ14" i="16" s="1"/>
  <c r="EJ16" i="16" a="1"/>
  <c r="EJ16" i="16" s="1"/>
  <c r="EJ18" i="16" a="1"/>
  <c r="EJ18" i="16" s="1"/>
  <c r="EJ20" i="16" a="1"/>
  <c r="EJ20" i="16" s="1"/>
  <c r="EJ22" i="16" a="1"/>
  <c r="EJ22" i="16" s="1"/>
  <c r="EI24" i="16" a="1"/>
  <c r="EI24" i="16" s="1"/>
  <c r="EI26" i="16" a="1"/>
  <c r="EI26" i="16" s="1"/>
  <c r="EA28" i="16" a="1"/>
  <c r="EA28" i="16" s="1"/>
  <c r="EA29" i="16" a="1"/>
  <c r="EA29" i="16" s="1"/>
  <c r="EL29" i="16" a="1"/>
  <c r="EL29" i="16" s="1"/>
  <c r="EK30" i="16" a="1"/>
  <c r="EK30" i="16" s="1"/>
  <c r="EJ31" i="16" a="1"/>
  <c r="EJ31" i="16" s="1"/>
  <c r="EJ32" i="16" a="1"/>
  <c r="EJ32" i="16" s="1"/>
  <c r="EJ33" i="16" a="1"/>
  <c r="EJ33" i="16" s="1"/>
  <c r="EI34" i="16" a="1"/>
  <c r="EI34" i="16" s="1"/>
  <c r="ED35" i="16" a="1"/>
  <c r="ED35" i="16" s="1"/>
  <c r="EN35" i="16" a="1"/>
  <c r="EN35" i="16" s="1"/>
  <c r="EI36" i="16" a="1"/>
  <c r="EI36" i="16" s="1"/>
  <c r="EG37" i="16" a="1"/>
  <c r="EG37" i="16" s="1"/>
  <c r="EC38" i="16" a="1"/>
  <c r="EC38" i="16" s="1"/>
  <c r="DZ39" i="16" a="1"/>
  <c r="DZ39" i="16" s="1"/>
  <c r="EM39" i="16" a="1"/>
  <c r="EM39" i="16" s="1"/>
  <c r="EG40" i="16" a="1"/>
  <c r="EG40" i="16" s="1"/>
  <c r="EA41" i="16" a="1"/>
  <c r="EA41" i="16" s="1"/>
  <c r="EJ41" i="16" a="1"/>
  <c r="EJ41" i="16" s="1"/>
  <c r="EA42" i="16" a="1"/>
  <c r="EA42" i="16" s="1"/>
  <c r="EK42" i="16" a="1"/>
  <c r="EK42" i="16" s="1"/>
  <c r="EG43" i="16" a="1"/>
  <c r="EG43" i="16" s="1"/>
  <c r="EA44" i="16" a="1"/>
  <c r="EA44" i="16" s="1"/>
  <c r="EK44" i="16" a="1"/>
  <c r="EK44" i="16" s="1"/>
  <c r="EE45" i="16" a="1"/>
  <c r="EE45" i="16" s="1"/>
  <c r="EN45" i="16" a="1"/>
  <c r="EN45" i="16" s="1"/>
  <c r="EG46" i="16" a="1"/>
  <c r="EG46" i="16" s="1"/>
  <c r="DZ47" i="16" a="1"/>
  <c r="DZ47" i="16" s="1"/>
  <c r="EI47" i="16" a="1"/>
  <c r="EI47" i="16" s="1"/>
  <c r="EA48" i="16" a="1"/>
  <c r="EA48" i="16" s="1"/>
  <c r="EI48" i="16" a="1"/>
  <c r="EI48" i="16" s="1"/>
  <c r="EA49" i="16" a="1"/>
  <c r="EA49" i="16" s="1"/>
  <c r="EI49" i="16" a="1"/>
  <c r="EI49" i="16" s="1"/>
  <c r="EA50" i="16" a="1"/>
  <c r="EA50" i="16" s="1"/>
  <c r="EI50" i="16" a="1"/>
  <c r="EI50" i="16" s="1"/>
  <c r="EA51" i="16" a="1"/>
  <c r="EA51" i="16" s="1"/>
  <c r="EI51" i="16" a="1"/>
  <c r="EI51" i="16" s="1"/>
  <c r="EA52" i="16" a="1"/>
  <c r="EA52" i="16" s="1"/>
  <c r="EI52" i="16" a="1"/>
  <c r="EI52" i="16" s="1"/>
  <c r="EA53" i="16" a="1"/>
  <c r="EA53" i="16" s="1"/>
  <c r="EI53" i="16" a="1"/>
  <c r="EI53" i="16" s="1"/>
  <c r="EA54" i="16" a="1"/>
  <c r="EA54" i="16" s="1"/>
  <c r="EI54" i="16" a="1"/>
  <c r="EI54" i="16" s="1"/>
  <c r="EA55" i="16" a="1"/>
  <c r="EA55" i="16" s="1"/>
  <c r="EI55" i="16" a="1"/>
  <c r="EI55" i="16" s="1"/>
  <c r="EA56" i="16" a="1"/>
  <c r="EA56" i="16" s="1"/>
  <c r="EI56" i="16" a="1"/>
  <c r="EI56" i="16" s="1"/>
  <c r="EA57" i="16" a="1"/>
  <c r="EA57" i="16" s="1"/>
  <c r="EI57" i="16" a="1"/>
  <c r="EI57" i="16" s="1"/>
  <c r="EA58" i="16" a="1"/>
  <c r="EA58" i="16" s="1"/>
  <c r="EI58" i="16" a="1"/>
  <c r="EI58" i="16" s="1"/>
  <c r="EB23" i="16" a="1"/>
  <c r="EB23" i="16" s="1"/>
  <c r="EA9" i="16" a="1"/>
  <c r="EA9" i="16" s="1"/>
  <c r="DY13" i="16" a="1"/>
  <c r="DY13" i="16" s="1"/>
  <c r="EN14" i="16" a="1"/>
  <c r="EN14" i="16" s="1"/>
  <c r="EN16" i="16" a="1"/>
  <c r="EN16" i="16" s="1"/>
  <c r="EN18" i="16" a="1"/>
  <c r="EN18" i="16" s="1"/>
  <c r="EN20" i="16" a="1"/>
  <c r="EN20" i="16" s="1"/>
  <c r="EN22" i="16" a="1"/>
  <c r="EN22" i="16" s="1"/>
  <c r="EM24" i="16" a="1"/>
  <c r="EM24" i="16" s="1"/>
  <c r="EM26" i="16" a="1"/>
  <c r="EM26" i="16" s="1"/>
  <c r="ED28" i="16" a="1"/>
  <c r="ED28" i="16" s="1"/>
  <c r="EC29" i="16" a="1"/>
  <c r="EC29" i="16" s="1"/>
  <c r="EN29" i="16" a="1"/>
  <c r="EN29" i="16" s="1"/>
  <c r="EM30" i="16" a="1"/>
  <c r="EM30" i="16" s="1"/>
  <c r="EM31" i="16" a="1"/>
  <c r="EM31" i="16" s="1"/>
  <c r="EM32" i="16" a="1"/>
  <c r="EM32" i="16" s="1"/>
  <c r="EL33" i="16" a="1"/>
  <c r="EL33" i="16" s="1"/>
  <c r="EL34" i="16" a="1"/>
  <c r="EL34" i="16" s="1"/>
  <c r="DY36" i="16" a="1"/>
  <c r="DY36" i="16" s="1"/>
  <c r="EK36" i="16" a="1"/>
  <c r="EK36" i="16" s="1"/>
  <c r="EH37" i="16" a="1"/>
  <c r="EH37" i="16" s="1"/>
  <c r="EF38" i="16" a="1"/>
  <c r="EF38" i="16" s="1"/>
  <c r="EA39" i="16" a="1"/>
  <c r="EA39" i="16" s="1"/>
  <c r="EN39" i="16" a="1"/>
  <c r="EN39" i="16" s="1"/>
  <c r="EH40" i="16" a="1"/>
  <c r="EH40" i="16" s="1"/>
  <c r="EB42" i="16" a="1"/>
  <c r="EB42" i="16" s="1"/>
  <c r="EM42" i="16" a="1"/>
  <c r="EM42" i="16" s="1"/>
  <c r="EH43" i="16" a="1"/>
  <c r="EH43" i="16" s="1"/>
  <c r="EB44" i="16" a="1"/>
  <c r="EB44" i="16" s="1"/>
  <c r="EM44" i="16" a="1"/>
  <c r="EM44" i="16" s="1"/>
  <c r="EF45" i="16" a="1"/>
  <c r="EF45" i="16" s="1"/>
  <c r="DY46" i="16" a="1"/>
  <c r="DY46" i="16" s="1"/>
  <c r="EH46" i="16" a="1"/>
  <c r="EH46" i="16" s="1"/>
  <c r="EA47" i="16" a="1"/>
  <c r="EA47" i="16" s="1"/>
  <c r="EJ47" i="16" a="1"/>
  <c r="EJ47" i="16" s="1"/>
  <c r="EB48" i="16" a="1"/>
  <c r="EB48" i="16" s="1"/>
  <c r="EJ48" i="16" a="1"/>
  <c r="EJ48" i="16" s="1"/>
  <c r="EB49" i="16" a="1"/>
  <c r="EB49" i="16" s="1"/>
  <c r="EJ49" i="16" a="1"/>
  <c r="EJ49" i="16" s="1"/>
  <c r="EB50" i="16" a="1"/>
  <c r="EB50" i="16" s="1"/>
  <c r="EJ50" i="16" a="1"/>
  <c r="EJ50" i="16" s="1"/>
  <c r="EB51" i="16" a="1"/>
  <c r="EB51" i="16" s="1"/>
  <c r="EJ51" i="16" a="1"/>
  <c r="EJ51" i="16" s="1"/>
  <c r="EB52" i="16" a="1"/>
  <c r="EB52" i="16" s="1"/>
  <c r="EJ52" i="16" a="1"/>
  <c r="EJ52" i="16" s="1"/>
  <c r="EB53" i="16" a="1"/>
  <c r="EB53" i="16" s="1"/>
  <c r="EJ53" i="16" a="1"/>
  <c r="EJ53" i="16" s="1"/>
  <c r="EB54" i="16" a="1"/>
  <c r="EB54" i="16" s="1"/>
  <c r="EJ54" i="16" a="1"/>
  <c r="EJ54" i="16" s="1"/>
  <c r="EB55" i="16" a="1"/>
  <c r="EB55" i="16" s="1"/>
  <c r="EJ55" i="16" a="1"/>
  <c r="EJ55" i="16" s="1"/>
  <c r="EB56" i="16" a="1"/>
  <c r="EB56" i="16" s="1"/>
  <c r="EJ56" i="16" a="1"/>
  <c r="EJ56" i="16" s="1"/>
  <c r="EB57" i="16" a="1"/>
  <c r="EB57" i="16" s="1"/>
  <c r="EJ57" i="16" a="1"/>
  <c r="EJ57" i="16" s="1"/>
  <c r="EB58" i="16" a="1"/>
  <c r="EB58" i="16" s="1"/>
  <c r="EJ58" i="16" a="1"/>
  <c r="EJ58" i="16" s="1"/>
  <c r="EI9" i="16" a="1"/>
  <c r="EI9" i="16" s="1"/>
  <c r="EC13" i="16" a="1"/>
  <c r="EC13" i="16" s="1"/>
  <c r="EA10" i="16" a="1"/>
  <c r="EA10" i="16" s="1"/>
  <c r="EG13" i="16" a="1"/>
  <c r="EG13" i="16" s="1"/>
  <c r="EG28" i="16" a="1"/>
  <c r="EG28" i="16" s="1"/>
  <c r="EN32" i="16" a="1"/>
  <c r="EN32" i="16" s="1"/>
  <c r="DZ36" i="16" a="1"/>
  <c r="DZ36" i="16" s="1"/>
  <c r="EC39" i="16" a="1"/>
  <c r="EC39" i="16" s="1"/>
  <c r="EK41" i="16" a="1"/>
  <c r="EK41" i="16" s="1"/>
  <c r="EC44" i="16" a="1"/>
  <c r="EC44" i="16" s="1"/>
  <c r="EI46" i="16" a="1"/>
  <c r="EI46" i="16" s="1"/>
  <c r="EK48" i="16" a="1"/>
  <c r="EK48" i="16" s="1"/>
  <c r="EK50" i="16" a="1"/>
  <c r="EK50" i="16" s="1"/>
  <c r="EK52" i="16" a="1"/>
  <c r="EK52" i="16" s="1"/>
  <c r="EK54" i="16" a="1"/>
  <c r="EK54" i="16" s="1"/>
  <c r="EK56" i="16" a="1"/>
  <c r="EK56" i="16" s="1"/>
  <c r="EK58" i="16" a="1"/>
  <c r="EK58" i="16" s="1"/>
  <c r="EA46" i="16" a="1"/>
  <c r="EA46" i="16" s="1"/>
  <c r="ED50" i="16" a="1"/>
  <c r="ED50" i="16" s="1"/>
  <c r="EF15" i="16" a="1"/>
  <c r="EF15" i="16" s="1"/>
  <c r="DZ33" i="16" a="1"/>
  <c r="DZ33" i="16" s="1"/>
  <c r="EA36" i="16" a="1"/>
  <c r="EA36" i="16" s="1"/>
  <c r="EF39" i="16" a="1"/>
  <c r="EF39" i="16" s="1"/>
  <c r="EE44" i="16" a="1"/>
  <c r="EE44" i="16" s="1"/>
  <c r="EJ46" i="16" a="1"/>
  <c r="EJ46" i="16" s="1"/>
  <c r="EL48" i="16" a="1"/>
  <c r="EL48" i="16" s="1"/>
  <c r="EL50" i="16" a="1"/>
  <c r="EL50" i="16" s="1"/>
  <c r="EL52" i="16" a="1"/>
  <c r="EL52" i="16" s="1"/>
  <c r="EL54" i="16" a="1"/>
  <c r="EL54" i="16" s="1"/>
  <c r="EL56" i="16" a="1"/>
  <c r="EL56" i="16" s="1"/>
  <c r="EL58" i="16" a="1"/>
  <c r="EL58" i="16" s="1"/>
  <c r="EE27" i="16" a="1"/>
  <c r="EE27" i="16" s="1"/>
  <c r="ED58" i="16" a="1"/>
  <c r="ED58" i="16" s="1"/>
  <c r="EF17" i="16" a="1"/>
  <c r="EF17" i="16" s="1"/>
  <c r="DY30" i="16" a="1"/>
  <c r="DY30" i="16" s="1"/>
  <c r="EM33" i="16" a="1"/>
  <c r="EM33" i="16" s="1"/>
  <c r="EN36" i="16" a="1"/>
  <c r="EN36" i="16" s="1"/>
  <c r="DY40" i="16" a="1"/>
  <c r="DY40" i="16" s="1"/>
  <c r="EC42" i="16" a="1"/>
  <c r="EC42" i="16" s="1"/>
  <c r="EN44" i="16" a="1"/>
  <c r="EN44" i="16" s="1"/>
  <c r="EB47" i="16" a="1"/>
  <c r="EB47" i="16" s="1"/>
  <c r="EC49" i="16" a="1"/>
  <c r="EC49" i="16" s="1"/>
  <c r="EC51" i="16" a="1"/>
  <c r="EC51" i="16" s="1"/>
  <c r="EC53" i="16" a="1"/>
  <c r="EC53" i="16" s="1"/>
  <c r="EC55" i="16" a="1"/>
  <c r="EC55" i="16" s="1"/>
  <c r="EC57" i="16" a="1"/>
  <c r="EC57" i="16" s="1"/>
  <c r="EH38" i="16" a="1"/>
  <c r="EH38" i="16" s="1"/>
  <c r="ED56" i="16" a="1"/>
  <c r="ED56" i="16" s="1"/>
  <c r="EF19" i="16" a="1"/>
  <c r="EF19" i="16" s="1"/>
  <c r="EA30" i="16" a="1"/>
  <c r="EA30" i="16" s="1"/>
  <c r="DY34" i="16" a="1"/>
  <c r="DY34" i="16" s="1"/>
  <c r="DY37" i="16" a="1"/>
  <c r="DY37" i="16" s="1"/>
  <c r="DZ40" i="16" a="1"/>
  <c r="DZ40" i="16" s="1"/>
  <c r="EE42" i="16" a="1"/>
  <c r="EE42" i="16" s="1"/>
  <c r="DY45" i="16" a="1"/>
  <c r="DY45" i="16" s="1"/>
  <c r="EC47" i="16" a="1"/>
  <c r="EC47" i="16" s="1"/>
  <c r="ED49" i="16" a="1"/>
  <c r="ED49" i="16" s="1"/>
  <c r="ED51" i="16" a="1"/>
  <c r="ED51" i="16" s="1"/>
  <c r="ED53" i="16" a="1"/>
  <c r="ED53" i="16" s="1"/>
  <c r="ED55" i="16" a="1"/>
  <c r="ED55" i="16" s="1"/>
  <c r="ED57" i="16" a="1"/>
  <c r="ED57" i="16" s="1"/>
  <c r="ED41" i="16" a="1"/>
  <c r="ED41" i="16" s="1"/>
  <c r="ED54" i="16" a="1"/>
  <c r="ED54" i="16" s="1"/>
  <c r="EF21" i="16" a="1"/>
  <c r="EF21" i="16" s="1"/>
  <c r="EN30" i="16" a="1"/>
  <c r="EN30" i="16" s="1"/>
  <c r="EM34" i="16" a="1"/>
  <c r="EM34" i="16" s="1"/>
  <c r="EI37" i="16" a="1"/>
  <c r="EI37" i="16" s="1"/>
  <c r="EI40" i="16" a="1"/>
  <c r="EI40" i="16" s="1"/>
  <c r="DY43" i="16" a="1"/>
  <c r="DY43" i="16" s="1"/>
  <c r="EG45" i="16" a="1"/>
  <c r="EG45" i="16" s="1"/>
  <c r="EK47" i="16" a="1"/>
  <c r="EK47" i="16" s="1"/>
  <c r="EK49" i="16" a="1"/>
  <c r="EK49" i="16" s="1"/>
  <c r="EK51" i="16" a="1"/>
  <c r="EK51" i="16" s="1"/>
  <c r="EK53" i="16" a="1"/>
  <c r="EK53" i="16" s="1"/>
  <c r="EK55" i="16" a="1"/>
  <c r="EK55" i="16" s="1"/>
  <c r="EK57" i="16" a="1"/>
  <c r="EK57" i="16" s="1"/>
  <c r="EL55" i="16" a="1"/>
  <c r="EL55" i="16" s="1"/>
  <c r="EJ43" i="16" a="1"/>
  <c r="EJ43" i="16" s="1"/>
  <c r="ED52" i="16" a="1"/>
  <c r="ED52" i="16" s="1"/>
  <c r="EF23" i="16" a="1"/>
  <c r="EF23" i="16" s="1"/>
  <c r="DZ31" i="16" a="1"/>
  <c r="DZ31" i="16" s="1"/>
  <c r="EN34" i="16" a="1"/>
  <c r="EN34" i="16" s="1"/>
  <c r="EK37" i="16" a="1"/>
  <c r="EK37" i="16" s="1"/>
  <c r="EK40" i="16" a="1"/>
  <c r="EK40" i="16" s="1"/>
  <c r="DZ43" i="16" a="1"/>
  <c r="DZ43" i="16" s="1"/>
  <c r="EH45" i="16" a="1"/>
  <c r="EH45" i="16" s="1"/>
  <c r="EL47" i="16" a="1"/>
  <c r="EL47" i="16" s="1"/>
  <c r="EL49" i="16" a="1"/>
  <c r="EL49" i="16" s="1"/>
  <c r="EL51" i="16" a="1"/>
  <c r="EL51" i="16" s="1"/>
  <c r="EL53" i="16" a="1"/>
  <c r="EL53" i="16" s="1"/>
  <c r="EL57" i="16" a="1"/>
  <c r="EL57" i="16" s="1"/>
  <c r="EI35" i="16" a="1"/>
  <c r="EI35" i="16" s="1"/>
  <c r="ED48" i="16" a="1"/>
  <c r="ED48" i="16" s="1"/>
  <c r="EE25" i="16" a="1"/>
  <c r="EE25" i="16" s="1"/>
  <c r="EN31" i="16" a="1"/>
  <c r="EN31" i="16" s="1"/>
  <c r="EF35" i="16" a="1"/>
  <c r="EF35" i="16" s="1"/>
  <c r="EG38" i="16" a="1"/>
  <c r="EG38" i="16" s="1"/>
  <c r="EI43" i="16" a="1"/>
  <c r="EI43" i="16" s="1"/>
  <c r="DZ46" i="16" a="1"/>
  <c r="DZ46" i="16" s="1"/>
  <c r="EC48" i="16" a="1"/>
  <c r="EC48" i="16" s="1"/>
  <c r="EC50" i="16" a="1"/>
  <c r="EC50" i="16" s="1"/>
  <c r="EC52" i="16" a="1"/>
  <c r="EC52" i="16" s="1"/>
  <c r="EC54" i="16" a="1"/>
  <c r="EC54" i="16" s="1"/>
  <c r="EC56" i="16" a="1"/>
  <c r="EC56" i="16" s="1"/>
  <c r="EC58" i="16" a="1"/>
  <c r="EC58" i="16" s="1"/>
  <c r="DZ32" i="16" a="1"/>
  <c r="DZ32" i="16" s="1"/>
  <c r="DF7" i="16" a="1"/>
  <c r="DF7" i="16" s="1"/>
  <c r="DM7" i="16" a="1"/>
  <c r="DM7" i="16" s="1"/>
  <c r="DT7" i="16" a="1"/>
  <c r="DT7" i="16" s="1"/>
  <c r="DG8" i="16" a="1"/>
  <c r="DG8" i="16" s="1"/>
  <c r="DN8" i="16" a="1"/>
  <c r="DN8" i="16" s="1"/>
  <c r="DU8" i="16" a="1"/>
  <c r="DU8" i="16" s="1"/>
  <c r="DG9" i="16" a="1"/>
  <c r="DG9" i="16" s="1"/>
  <c r="DO9" i="16" a="1"/>
  <c r="DO9" i="16" s="1"/>
  <c r="DI10" i="16" a="1"/>
  <c r="DI10" i="16" s="1"/>
  <c r="DP10" i="16" a="1"/>
  <c r="DP10" i="16" s="1"/>
  <c r="DW10" i="16" a="1"/>
  <c r="DW10" i="16" s="1"/>
  <c r="DJ11" i="16" a="1"/>
  <c r="DJ11" i="16" s="1"/>
  <c r="DR11" i="16" a="1"/>
  <c r="DR11" i="16" s="1"/>
  <c r="DK12" i="16" a="1"/>
  <c r="DK12" i="16" s="1"/>
  <c r="DS12" i="16" a="1"/>
  <c r="DS12" i="16" s="1"/>
  <c r="DF13" i="16" a="1"/>
  <c r="DF13" i="16" s="1"/>
  <c r="DM13" i="16" a="1"/>
  <c r="DM13" i="16" s="1"/>
  <c r="DT13" i="16" a="1"/>
  <c r="DT13" i="16" s="1"/>
  <c r="DG14" i="16" a="1"/>
  <c r="DG14" i="16" s="1"/>
  <c r="DO14" i="16" a="1"/>
  <c r="DO14" i="16" s="1"/>
  <c r="DV14" i="16" a="1"/>
  <c r="DV14" i="16" s="1"/>
  <c r="DP15" i="16" a="1"/>
  <c r="DP15" i="16" s="1"/>
  <c r="DX15" i="16" a="1"/>
  <c r="DX15" i="16" s="1"/>
  <c r="DK16" i="16" a="1"/>
  <c r="DK16" i="16" s="1"/>
  <c r="DR16" i="16" a="1"/>
  <c r="DR16" i="16" s="1"/>
  <c r="DL17" i="16" a="1"/>
  <c r="DL17" i="16" s="1"/>
  <c r="DT17" i="16" a="1"/>
  <c r="DT17" i="16" s="1"/>
  <c r="DF18" i="16" a="1"/>
  <c r="DF18" i="16" s="1"/>
  <c r="DM18" i="16" a="1"/>
  <c r="DM18" i="16" s="1"/>
  <c r="DU18" i="16" a="1"/>
  <c r="DU18" i="16" s="1"/>
  <c r="DH19" i="16" a="1"/>
  <c r="DH19" i="16" s="1"/>
  <c r="DO19" i="16" a="1"/>
  <c r="DO19" i="16" s="1"/>
  <c r="DV19" i="16" a="1"/>
  <c r="DV19" i="16" s="1"/>
  <c r="DI20" i="16" a="1"/>
  <c r="DI20" i="16" s="1"/>
  <c r="DQ20" i="16" a="1"/>
  <c r="DQ20" i="16" s="1"/>
  <c r="DX20" i="16" a="1"/>
  <c r="DX20" i="16" s="1"/>
  <c r="DR21" i="16" a="1"/>
  <c r="DR21" i="16" s="1"/>
  <c r="DM22" i="16" a="1"/>
  <c r="DM22" i="16" s="1"/>
  <c r="DT22" i="16" a="1"/>
  <c r="DT22" i="16" s="1"/>
  <c r="DF23" i="16" a="1"/>
  <c r="DF23" i="16" s="1"/>
  <c r="DL23" i="16" a="1"/>
  <c r="DL23" i="16" s="1"/>
  <c r="DR23" i="16" a="1"/>
  <c r="DR23" i="16" s="1"/>
  <c r="DW23" i="16" a="1"/>
  <c r="DW23" i="16" s="1"/>
  <c r="DH24" i="16" a="1"/>
  <c r="DH24" i="16" s="1"/>
  <c r="DT24" i="16" a="1"/>
  <c r="DT24" i="16" s="1"/>
  <c r="DQ25" i="16" a="1"/>
  <c r="DQ25" i="16" s="1"/>
  <c r="DV25" i="16" a="1"/>
  <c r="DV25" i="16" s="1"/>
  <c r="DM26" i="16" a="1"/>
  <c r="DM26" i="16" s="1"/>
  <c r="DS26" i="16" a="1"/>
  <c r="DS26" i="16" s="1"/>
  <c r="DX26" i="16" a="1"/>
  <c r="DX26" i="16" s="1"/>
  <c r="DI27" i="16" a="1"/>
  <c r="DI27" i="16" s="1"/>
  <c r="DU27" i="16" a="1"/>
  <c r="DU27" i="16" s="1"/>
  <c r="DR28" i="16" a="1"/>
  <c r="DR28" i="16" s="1"/>
  <c r="DW28" i="16" a="1"/>
  <c r="DW28" i="16" s="1"/>
  <c r="DN29" i="16" a="1"/>
  <c r="DN29" i="16" s="1"/>
  <c r="DT29" i="16" a="1"/>
  <c r="DT29" i="16" s="1"/>
  <c r="DJ30" i="16" a="1"/>
  <c r="DJ30" i="16" s="1"/>
  <c r="DV30" i="16" a="1"/>
  <c r="DV30" i="16" s="1"/>
  <c r="DF31" i="16" a="1"/>
  <c r="DF31" i="16" s="1"/>
  <c r="DS31" i="16" a="1"/>
  <c r="DS31" i="16" s="1"/>
  <c r="DX31" i="16" a="1"/>
  <c r="DX31" i="16" s="1"/>
  <c r="DO32" i="16" a="1"/>
  <c r="DO32" i="16" s="1"/>
  <c r="DU32" i="16" a="1"/>
  <c r="DU32" i="16" s="1"/>
  <c r="DG7" i="16" a="1"/>
  <c r="DG7" i="16" s="1"/>
  <c r="DN7" i="16" a="1"/>
  <c r="DN7" i="16" s="1"/>
  <c r="DU7" i="16" a="1"/>
  <c r="DU7" i="16" s="1"/>
  <c r="DH8" i="16" a="1"/>
  <c r="DH8" i="16" s="1"/>
  <c r="DO8" i="16" a="1"/>
  <c r="DO8" i="16" s="1"/>
  <c r="DV8" i="16" a="1"/>
  <c r="DV8" i="16" s="1"/>
  <c r="DH9" i="16" a="1"/>
  <c r="DH9" i="16" s="1"/>
  <c r="DP9" i="16" a="1"/>
  <c r="DP9" i="16" s="1"/>
  <c r="DW9" i="16" a="1"/>
  <c r="DW9" i="16" s="1"/>
  <c r="DQ10" i="16" a="1"/>
  <c r="DQ10" i="16" s="1"/>
  <c r="DX10" i="16" a="1"/>
  <c r="DX10" i="16" s="1"/>
  <c r="DK11" i="16" a="1"/>
  <c r="DK11" i="16" s="1"/>
  <c r="DS11" i="16" a="1"/>
  <c r="DS11" i="16" s="1"/>
  <c r="DL12" i="16" a="1"/>
  <c r="DL12" i="16" s="1"/>
  <c r="DT12" i="16" a="1"/>
  <c r="DT12" i="16" s="1"/>
  <c r="DG13" i="16" a="1"/>
  <c r="DG13" i="16" s="1"/>
  <c r="DN13" i="16" a="1"/>
  <c r="DN13" i="16" s="1"/>
  <c r="DU13" i="16" a="1"/>
  <c r="DU13" i="16" s="1"/>
  <c r="DH14" i="16" a="1"/>
  <c r="DH14" i="16" s="1"/>
  <c r="DP14" i="16" a="1"/>
  <c r="DP14" i="16" s="1"/>
  <c r="DW14" i="16" a="1"/>
  <c r="DW14" i="16" s="1"/>
  <c r="DI15" i="16" a="1"/>
  <c r="DI15" i="16" s="1"/>
  <c r="DQ15" i="16" a="1"/>
  <c r="DQ15" i="16" s="1"/>
  <c r="DS16" i="16" a="1"/>
  <c r="DS16" i="16" s="1"/>
  <c r="DM17" i="16" a="1"/>
  <c r="DM17" i="16" s="1"/>
  <c r="DU17" i="16" a="1"/>
  <c r="DU17" i="16" s="1"/>
  <c r="DG18" i="16" a="1"/>
  <c r="DG18" i="16" s="1"/>
  <c r="DN18" i="16" a="1"/>
  <c r="DN18" i="16" s="1"/>
  <c r="DV18" i="16" a="1"/>
  <c r="DV18" i="16" s="1"/>
  <c r="DI19" i="16" a="1"/>
  <c r="DI19" i="16" s="1"/>
  <c r="DP19" i="16" a="1"/>
  <c r="DP19" i="16" s="1"/>
  <c r="DW19" i="16" a="1"/>
  <c r="DW19" i="16" s="1"/>
  <c r="DJ20" i="16" a="1"/>
  <c r="DJ20" i="16" s="1"/>
  <c r="DR20" i="16" a="1"/>
  <c r="DR20" i="16" s="1"/>
  <c r="DK21" i="16" a="1"/>
  <c r="DK21" i="16" s="1"/>
  <c r="DS21" i="16" a="1"/>
  <c r="DS21" i="16" s="1"/>
  <c r="DF22" i="16" a="1"/>
  <c r="DF22" i="16" s="1"/>
  <c r="DU22" i="16" a="1"/>
  <c r="DU22" i="16" s="1"/>
  <c r="DG23" i="16" a="1"/>
  <c r="DG23" i="16" s="1"/>
  <c r="DS23" i="16" a="1"/>
  <c r="DS23" i="16" s="1"/>
  <c r="DX23" i="16" a="1"/>
  <c r="DX23" i="16" s="1"/>
  <c r="DO24" i="16" a="1"/>
  <c r="DO24" i="16" s="1"/>
  <c r="DU24" i="16" a="1"/>
  <c r="DU24" i="16" s="1"/>
  <c r="DK25" i="16" a="1"/>
  <c r="DK25" i="16" s="1"/>
  <c r="DW25" i="16" a="1"/>
  <c r="DW25" i="16" s="1"/>
  <c r="DG26" i="16" a="1"/>
  <c r="DG26" i="16" s="1"/>
  <c r="DT26" i="16" a="1"/>
  <c r="DT26" i="16" s="1"/>
  <c r="DP27" i="16" a="1"/>
  <c r="DP27" i="16" s="1"/>
  <c r="DV27" i="16" a="1"/>
  <c r="DV27" i="16" s="1"/>
  <c r="DF28" i="16" a="1"/>
  <c r="DF28" i="16" s="1"/>
  <c r="DL28" i="16" a="1"/>
  <c r="DL28" i="16" s="1"/>
  <c r="DX28" i="16" a="1"/>
  <c r="DX28" i="16" s="1"/>
  <c r="DH29" i="16" a="1"/>
  <c r="DH29" i="16" s="1"/>
  <c r="DU29" i="16" a="1"/>
  <c r="DU29" i="16" s="1"/>
  <c r="DQ30" i="16" a="1"/>
  <c r="DQ30" i="16" s="1"/>
  <c r="DW30" i="16" a="1"/>
  <c r="DW30" i="16" s="1"/>
  <c r="DG31" i="16" a="1"/>
  <c r="DG31" i="16" s="1"/>
  <c r="DM31" i="16" a="1"/>
  <c r="DM31" i="16" s="1"/>
  <c r="DI32" i="16" a="1"/>
  <c r="DI32" i="16" s="1"/>
  <c r="DV32" i="16" a="1"/>
  <c r="DV32" i="16" s="1"/>
  <c r="DF33" i="16" a="1"/>
  <c r="DF33" i="16" s="1"/>
  <c r="DR33" i="16" a="1"/>
  <c r="DR33" i="16" s="1"/>
  <c r="DH7" i="16" a="1"/>
  <c r="DH7" i="16" s="1"/>
  <c r="DO7" i="16" a="1"/>
  <c r="DO7" i="16" s="1"/>
  <c r="DV7" i="16" a="1"/>
  <c r="DV7" i="16" s="1"/>
  <c r="DI8" i="16" a="1"/>
  <c r="DI8" i="16" s="1"/>
  <c r="DP8" i="16" a="1"/>
  <c r="DP8" i="16" s="1"/>
  <c r="DW8" i="16" a="1"/>
  <c r="DW8" i="16" s="1"/>
  <c r="DI9" i="16" a="1"/>
  <c r="DI9" i="16" s="1"/>
  <c r="DQ9" i="16" a="1"/>
  <c r="DQ9" i="16" s="1"/>
  <c r="DX9" i="16" a="1"/>
  <c r="DX9" i="16" s="1"/>
  <c r="DJ10" i="16" a="1"/>
  <c r="DJ10" i="16" s="1"/>
  <c r="DL11" i="16" a="1"/>
  <c r="DL11" i="16" s="1"/>
  <c r="DT11" i="16" a="1"/>
  <c r="DT11" i="16" s="1"/>
  <c r="DF12" i="16" a="1"/>
  <c r="DF12" i="16" s="1"/>
  <c r="DM12" i="16" a="1"/>
  <c r="DM12" i="16" s="1"/>
  <c r="DU12" i="16" a="1"/>
  <c r="DU12" i="16" s="1"/>
  <c r="DH13" i="16" a="1"/>
  <c r="DH13" i="16" s="1"/>
  <c r="DO13" i="16" a="1"/>
  <c r="DO13" i="16" s="1"/>
  <c r="DV13" i="16" a="1"/>
  <c r="DV13" i="16" s="1"/>
  <c r="DI14" i="16" a="1"/>
  <c r="DI14" i="16" s="1"/>
  <c r="DQ14" i="16" a="1"/>
  <c r="DQ14" i="16" s="1"/>
  <c r="DX14" i="16" a="1"/>
  <c r="DX14" i="16" s="1"/>
  <c r="DJ15" i="16" a="1"/>
  <c r="DJ15" i="16" s="1"/>
  <c r="DR15" i="16" a="1"/>
  <c r="DR15" i="16" s="1"/>
  <c r="DL16" i="16" a="1"/>
  <c r="DL16" i="16" s="1"/>
  <c r="DF17" i="16" a="1"/>
  <c r="DF17" i="16" s="1"/>
  <c r="DN17" i="16" a="1"/>
  <c r="DN17" i="16" s="1"/>
  <c r="DV17" i="16" a="1"/>
  <c r="DV17" i="16" s="1"/>
  <c r="DH18" i="16" a="1"/>
  <c r="DH18" i="16" s="1"/>
  <c r="DO18" i="16" a="1"/>
  <c r="DO18" i="16" s="1"/>
  <c r="DW18" i="16" a="1"/>
  <c r="DW18" i="16" s="1"/>
  <c r="DJ19" i="16" a="1"/>
  <c r="DJ19" i="16" s="1"/>
  <c r="DQ19" i="16" a="1"/>
  <c r="DQ19" i="16" s="1"/>
  <c r="DX19" i="16" a="1"/>
  <c r="DX19" i="16" s="1"/>
  <c r="DK20" i="16" a="1"/>
  <c r="DK20" i="16" s="1"/>
  <c r="DS20" i="16" a="1"/>
  <c r="DS20" i="16" s="1"/>
  <c r="DL21" i="16" a="1"/>
  <c r="DL21" i="16" s="1"/>
  <c r="DT21" i="16" a="1"/>
  <c r="DT21" i="16" s="1"/>
  <c r="DG22" i="16" a="1"/>
  <c r="DG22" i="16" s="1"/>
  <c r="DN22" i="16" a="1"/>
  <c r="DN22" i="16" s="1"/>
  <c r="DH23" i="16" a="1"/>
  <c r="DH23" i="16" s="1"/>
  <c r="DM23" i="16" a="1"/>
  <c r="DM23" i="16" s="1"/>
  <c r="DI24" i="16" a="1"/>
  <c r="DI24" i="16" s="1"/>
  <c r="DV24" i="16" a="1"/>
  <c r="DV24" i="16" s="1"/>
  <c r="DF25" i="16" a="1"/>
  <c r="DF25" i="16" s="1"/>
  <c r="DR25" i="16" a="1"/>
  <c r="DR25" i="16" s="1"/>
  <c r="DX25" i="16" a="1"/>
  <c r="DX25" i="16" s="1"/>
  <c r="DH26" i="16" a="1"/>
  <c r="DH26" i="16" s="1"/>
  <c r="DN26" i="16" a="1"/>
  <c r="DN26" i="16" s="1"/>
  <c r="DJ27" i="16" a="1"/>
  <c r="DJ27" i="16" s="1"/>
  <c r="DW27" i="16" a="1"/>
  <c r="DW27" i="16" s="1"/>
  <c r="DG28" i="16" a="1"/>
  <c r="DG28" i="16" s="1"/>
  <c r="DS28" i="16" a="1"/>
  <c r="DS28" i="16" s="1"/>
  <c r="DI29" i="16" a="1"/>
  <c r="DI29" i="16" s="1"/>
  <c r="DO29" i="16" a="1"/>
  <c r="DO29" i="16" s="1"/>
  <c r="DF30" i="16" a="1"/>
  <c r="DF30" i="16" s="1"/>
  <c r="DK30" i="16" a="1"/>
  <c r="DK30" i="16" s="1"/>
  <c r="DX30" i="16" a="1"/>
  <c r="DX30" i="16" s="1"/>
  <c r="DH31" i="16" a="1"/>
  <c r="DH31" i="16" s="1"/>
  <c r="DT31" i="16" a="1"/>
  <c r="DT31" i="16" s="1"/>
  <c r="DJ32" i="16" a="1"/>
  <c r="DJ32" i="16" s="1"/>
  <c r="DP32" i="16" a="1"/>
  <c r="DP32" i="16" s="1"/>
  <c r="DG33" i="16" a="1"/>
  <c r="DG33" i="16" s="1"/>
  <c r="DL33" i="16" a="1"/>
  <c r="DL33" i="16" s="1"/>
  <c r="DP7" i="16" a="1"/>
  <c r="DP7" i="16" s="1"/>
  <c r="DW7" i="16" a="1"/>
  <c r="DW7" i="16" s="1"/>
  <c r="DJ8" i="16" a="1"/>
  <c r="DJ8" i="16" s="1"/>
  <c r="DQ8" i="16" a="1"/>
  <c r="DQ8" i="16" s="1"/>
  <c r="DX8" i="16" a="1"/>
  <c r="DX8" i="16" s="1"/>
  <c r="DJ9" i="16" a="1"/>
  <c r="DJ9" i="16" s="1"/>
  <c r="DR9" i="16" a="1"/>
  <c r="DR9" i="16" s="1"/>
  <c r="DK10" i="16" a="1"/>
  <c r="DK10" i="16" s="1"/>
  <c r="DR10" i="16" a="1"/>
  <c r="DR10" i="16" s="1"/>
  <c r="DM11" i="16" a="1"/>
  <c r="DM11" i="16" s="1"/>
  <c r="DG12" i="16" a="1"/>
  <c r="DG12" i="16" s="1"/>
  <c r="DN12" i="16" a="1"/>
  <c r="DN12" i="16" s="1"/>
  <c r="DV12" i="16" a="1"/>
  <c r="DV12" i="16" s="1"/>
  <c r="DI13" i="16" a="1"/>
  <c r="DI13" i="16" s="1"/>
  <c r="DP13" i="16" a="1"/>
  <c r="DP13" i="16" s="1"/>
  <c r="DW13" i="16" a="1"/>
  <c r="DW13" i="16" s="1"/>
  <c r="DJ14" i="16" a="1"/>
  <c r="DJ14" i="16" s="1"/>
  <c r="DR14" i="16" a="1"/>
  <c r="DR14" i="16" s="1"/>
  <c r="DK15" i="16" a="1"/>
  <c r="DK15" i="16" s="1"/>
  <c r="DS15" i="16" a="1"/>
  <c r="DS15" i="16" s="1"/>
  <c r="DF16" i="16" a="1"/>
  <c r="DF16" i="16" s="1"/>
  <c r="DM16" i="16" a="1"/>
  <c r="DM16" i="16" s="1"/>
  <c r="DT16" i="16" a="1"/>
  <c r="DT16" i="16" s="1"/>
  <c r="DG17" i="16" a="1"/>
  <c r="DG17" i="16" s="1"/>
  <c r="DO17" i="16" a="1"/>
  <c r="DO17" i="16" s="1"/>
  <c r="DI18" i="16" a="1"/>
  <c r="DI18" i="16" s="1"/>
  <c r="DP18" i="16" a="1"/>
  <c r="DP18" i="16" s="1"/>
  <c r="DX18" i="16" a="1"/>
  <c r="DX18" i="16" s="1"/>
  <c r="DK19" i="16" a="1"/>
  <c r="DK19" i="16" s="1"/>
  <c r="DR19" i="16" a="1"/>
  <c r="DR19" i="16" s="1"/>
  <c r="DL20" i="16" a="1"/>
  <c r="DL20" i="16" s="1"/>
  <c r="DT20" i="16" a="1"/>
  <c r="DT20" i="16" s="1"/>
  <c r="DF21" i="16" a="1"/>
  <c r="DF21" i="16" s="1"/>
  <c r="DM21" i="16" a="1"/>
  <c r="DM21" i="16" s="1"/>
  <c r="DU21" i="16" a="1"/>
  <c r="DU21" i="16" s="1"/>
  <c r="DH22" i="16" a="1"/>
  <c r="DH22" i="16" s="1"/>
  <c r="DO22" i="16" a="1"/>
  <c r="DO22" i="16" s="1"/>
  <c r="DV22" i="16" a="1"/>
  <c r="DV22" i="16" s="1"/>
  <c r="DT23" i="16" a="1"/>
  <c r="DT23" i="16" s="1"/>
  <c r="DJ24" i="16" a="1"/>
  <c r="DJ24" i="16" s="1"/>
  <c r="DP24" i="16" a="1"/>
  <c r="DP24" i="16" s="1"/>
  <c r="DG25" i="16" a="1"/>
  <c r="DG25" i="16" s="1"/>
  <c r="DL25" i="16" a="1"/>
  <c r="DL25" i="16" s="1"/>
  <c r="DI26" i="16" a="1"/>
  <c r="DI26" i="16" s="1"/>
  <c r="DU26" i="16" a="1"/>
  <c r="DU26" i="16" s="1"/>
  <c r="DF27" i="16" a="1"/>
  <c r="DF27" i="16" s="1"/>
  <c r="DK27" i="16" a="1"/>
  <c r="DK27" i="16" s="1"/>
  <c r="DQ27" i="16" a="1"/>
  <c r="DQ27" i="16" s="1"/>
  <c r="DH28" i="16" a="1"/>
  <c r="DH28" i="16" s="1"/>
  <c r="DM28" i="16" a="1"/>
  <c r="DM28" i="16" s="1"/>
  <c r="DJ29" i="16" a="1"/>
  <c r="DJ29" i="16" s="1"/>
  <c r="DV29" i="16" a="1"/>
  <c r="DV29" i="16" s="1"/>
  <c r="DG30" i="16" a="1"/>
  <c r="DG30" i="16" s="1"/>
  <c r="DL30" i="16" a="1"/>
  <c r="DL30" i="16" s="1"/>
  <c r="DR30" i="16" a="1"/>
  <c r="DR30" i="16" s="1"/>
  <c r="DI31" i="16" a="1"/>
  <c r="DI31" i="16" s="1"/>
  <c r="DN31" i="16" a="1"/>
  <c r="DN31" i="16" s="1"/>
  <c r="DF32" i="16" a="1"/>
  <c r="DF32" i="16" s="1"/>
  <c r="DK32" i="16" a="1"/>
  <c r="DK32" i="16" s="1"/>
  <c r="DW32" i="16" a="1"/>
  <c r="DW32" i="16" s="1"/>
  <c r="DH33" i="16" a="1"/>
  <c r="DH33" i="16" s="1"/>
  <c r="DM33" i="16" a="1"/>
  <c r="DM33" i="16" s="1"/>
  <c r="DS33" i="16" a="1"/>
  <c r="DS33" i="16" s="1"/>
  <c r="DI7" i="16" a="1"/>
  <c r="DI7" i="16" s="1"/>
  <c r="DX7" i="16" a="1"/>
  <c r="DX7" i="16" s="1"/>
  <c r="DK8" i="16" a="1"/>
  <c r="DK8" i="16" s="1"/>
  <c r="DR8" i="16" a="1"/>
  <c r="DR8" i="16" s="1"/>
  <c r="DK9" i="16" a="1"/>
  <c r="DK9" i="16" s="1"/>
  <c r="DS9" i="16" a="1"/>
  <c r="DS9" i="16" s="1"/>
  <c r="DL10" i="16" a="1"/>
  <c r="DL10" i="16" s="1"/>
  <c r="DS10" i="16" a="1"/>
  <c r="DS10" i="16" s="1"/>
  <c r="DF11" i="16" a="1"/>
  <c r="DF11" i="16" s="1"/>
  <c r="DN11" i="16" a="1"/>
  <c r="DN11" i="16" s="1"/>
  <c r="DU11" i="16" a="1"/>
  <c r="DU11" i="16" s="1"/>
  <c r="DO12" i="16" a="1"/>
  <c r="DO12" i="16" s="1"/>
  <c r="DW12" i="16" a="1"/>
  <c r="DW12" i="16" s="1"/>
  <c r="DJ13" i="16" a="1"/>
  <c r="DJ13" i="16" s="1"/>
  <c r="DQ13" i="16" a="1"/>
  <c r="DQ13" i="16" s="1"/>
  <c r="DX13" i="16" a="1"/>
  <c r="DX13" i="16" s="1"/>
  <c r="DK14" i="16" a="1"/>
  <c r="DK14" i="16" s="1"/>
  <c r="DS14" i="16" a="1"/>
  <c r="DS14" i="16" s="1"/>
  <c r="DL15" i="16" a="1"/>
  <c r="DL15" i="16" s="1"/>
  <c r="DT15" i="16" a="1"/>
  <c r="DT15" i="16" s="1"/>
  <c r="DG16" i="16" a="1"/>
  <c r="DG16" i="16" s="1"/>
  <c r="DN16" i="16" a="1"/>
  <c r="DN16" i="16" s="1"/>
  <c r="DU16" i="16" a="1"/>
  <c r="DU16" i="16" s="1"/>
  <c r="DH17" i="16" a="1"/>
  <c r="DH17" i="16" s="1"/>
  <c r="DP17" i="16" a="1"/>
  <c r="DP17" i="16" s="1"/>
  <c r="DW17" i="16" a="1"/>
  <c r="DW17" i="16" s="1"/>
  <c r="DQ18" i="16" a="1"/>
  <c r="DQ18" i="16" s="1"/>
  <c r="DL19" i="16" a="1"/>
  <c r="DL19" i="16" s="1"/>
  <c r="DS19" i="16" a="1"/>
  <c r="DS19" i="16" s="1"/>
  <c r="DM20" i="16" a="1"/>
  <c r="DM20" i="16" s="1"/>
  <c r="DU20" i="16" a="1"/>
  <c r="DU20" i="16" s="1"/>
  <c r="DG21" i="16" a="1"/>
  <c r="DG21" i="16" s="1"/>
  <c r="DN21" i="16" a="1"/>
  <c r="DN21" i="16" s="1"/>
  <c r="DV21" i="16" a="1"/>
  <c r="DV21" i="16" s="1"/>
  <c r="DI22" i="16" a="1"/>
  <c r="DI22" i="16" s="1"/>
  <c r="DP22" i="16" a="1"/>
  <c r="DP22" i="16" s="1"/>
  <c r="DW22" i="16" a="1"/>
  <c r="DW22" i="16" s="1"/>
  <c r="DI23" i="16" a="1"/>
  <c r="DI23" i="16" s="1"/>
  <c r="DN23" i="16" a="1"/>
  <c r="DN23" i="16" s="1"/>
  <c r="DF24" i="16" a="1"/>
  <c r="DF24" i="16" s="1"/>
  <c r="DK24" i="16" a="1"/>
  <c r="DK24" i="16" s="1"/>
  <c r="DW24" i="16" a="1"/>
  <c r="DW24" i="16" s="1"/>
  <c r="DH25" i="16" a="1"/>
  <c r="DH25" i="16" s="1"/>
  <c r="DM25" i="16" a="1"/>
  <c r="DM25" i="16" s="1"/>
  <c r="DS25" i="16" a="1"/>
  <c r="DS25" i="16" s="1"/>
  <c r="DJ26" i="16" a="1"/>
  <c r="DJ26" i="16" s="1"/>
  <c r="DO26" i="16" a="1"/>
  <c r="DO26" i="16" s="1"/>
  <c r="DG27" i="16" a="1"/>
  <c r="DG27" i="16" s="1"/>
  <c r="DL27" i="16" a="1"/>
  <c r="DL27" i="16" s="1"/>
  <c r="DX27" i="16" a="1"/>
  <c r="DX27" i="16" s="1"/>
  <c r="DI28" i="16" a="1"/>
  <c r="DI28" i="16" s="1"/>
  <c r="DN28" i="16" a="1"/>
  <c r="DN28" i="16" s="1"/>
  <c r="DT28" i="16" a="1"/>
  <c r="DT28" i="16" s="1"/>
  <c r="DK29" i="16" a="1"/>
  <c r="DK29" i="16" s="1"/>
  <c r="DP29" i="16" a="1"/>
  <c r="DP29" i="16" s="1"/>
  <c r="DH30" i="16" a="1"/>
  <c r="DH30" i="16" s="1"/>
  <c r="DM30" i="16" a="1"/>
  <c r="DM30" i="16" s="1"/>
  <c r="DJ31" i="16" a="1"/>
  <c r="DJ31" i="16" s="1"/>
  <c r="DO31" i="16" a="1"/>
  <c r="DO31" i="16" s="1"/>
  <c r="DU31" i="16" a="1"/>
  <c r="DU31" i="16" s="1"/>
  <c r="DL32" i="16" a="1"/>
  <c r="DL32" i="16" s="1"/>
  <c r="DQ32" i="16" a="1"/>
  <c r="DQ32" i="16" s="1"/>
  <c r="DI33" i="16" a="1"/>
  <c r="DI33" i="16" s="1"/>
  <c r="DN33" i="16" a="1"/>
  <c r="DN33" i="16" s="1"/>
  <c r="DJ7" i="16" a="1"/>
  <c r="DJ7" i="16" s="1"/>
  <c r="DQ7" i="16" a="1"/>
  <c r="DQ7" i="16" s="1"/>
  <c r="DS8" i="16" a="1"/>
  <c r="DS8" i="16" s="1"/>
  <c r="DL9" i="16" a="1"/>
  <c r="DL9" i="16" s="1"/>
  <c r="DT9" i="16" a="1"/>
  <c r="DT9" i="16" s="1"/>
  <c r="DF10" i="16" a="1"/>
  <c r="DF10" i="16" s="1"/>
  <c r="DM10" i="16" a="1"/>
  <c r="DM10" i="16" s="1"/>
  <c r="DT10" i="16" a="1"/>
  <c r="DT10" i="16" s="1"/>
  <c r="DG11" i="16" a="1"/>
  <c r="DG11" i="16" s="1"/>
  <c r="DO11" i="16" a="1"/>
  <c r="DO11" i="16" s="1"/>
  <c r="DV11" i="16" a="1"/>
  <c r="DV11" i="16" s="1"/>
  <c r="DH12" i="16" a="1"/>
  <c r="DH12" i="16" s="1"/>
  <c r="DP12" i="16" a="1"/>
  <c r="DP12" i="16" s="1"/>
  <c r="DX12" i="16" a="1"/>
  <c r="DX12" i="16" s="1"/>
  <c r="DR13" i="16" a="1"/>
  <c r="DR13" i="16" s="1"/>
  <c r="DL14" i="16" a="1"/>
  <c r="DL14" i="16" s="1"/>
  <c r="DT14" i="16" a="1"/>
  <c r="DT14" i="16" s="1"/>
  <c r="DF15" i="16" a="1"/>
  <c r="DF15" i="16" s="1"/>
  <c r="DM15" i="16" a="1"/>
  <c r="DM15" i="16" s="1"/>
  <c r="DU15" i="16" a="1"/>
  <c r="DU15" i="16" s="1"/>
  <c r="DH16" i="16" a="1"/>
  <c r="DH16" i="16" s="1"/>
  <c r="DO16" i="16" a="1"/>
  <c r="DO16" i="16" s="1"/>
  <c r="DV16" i="16" a="1"/>
  <c r="DV16" i="16" s="1"/>
  <c r="DI17" i="16" a="1"/>
  <c r="DI17" i="16" s="1"/>
  <c r="DQ17" i="16" a="1"/>
  <c r="DQ17" i="16" s="1"/>
  <c r="DX17" i="16" a="1"/>
  <c r="DX17" i="16" s="1"/>
  <c r="DJ18" i="16" a="1"/>
  <c r="DJ18" i="16" s="1"/>
  <c r="DR18" i="16" a="1"/>
  <c r="DR18" i="16" s="1"/>
  <c r="DT19" i="16" a="1"/>
  <c r="DT19" i="16" s="1"/>
  <c r="DF20" i="16" a="1"/>
  <c r="DF20" i="16" s="1"/>
  <c r="DN20" i="16" a="1"/>
  <c r="DN20" i="16" s="1"/>
  <c r="DV20" i="16" a="1"/>
  <c r="DV20" i="16" s="1"/>
  <c r="DH21" i="16" a="1"/>
  <c r="DH21" i="16" s="1"/>
  <c r="DO21" i="16" a="1"/>
  <c r="DO21" i="16" s="1"/>
  <c r="DW21" i="16" a="1"/>
  <c r="DW21" i="16" s="1"/>
  <c r="DJ22" i="16" a="1"/>
  <c r="DJ22" i="16" s="1"/>
  <c r="DQ22" i="16" a="1"/>
  <c r="DQ22" i="16" s="1"/>
  <c r="DX22" i="16" a="1"/>
  <c r="DX22" i="16" s="1"/>
  <c r="DJ23" i="16" a="1"/>
  <c r="DJ23" i="16" s="1"/>
  <c r="DO23" i="16" a="1"/>
  <c r="DO23" i="16" s="1"/>
  <c r="DU23" i="16" a="1"/>
  <c r="DU23" i="16" s="1"/>
  <c r="DL24" i="16" a="1"/>
  <c r="DL24" i="16" s="1"/>
  <c r="DQ24" i="16" a="1"/>
  <c r="DQ24" i="16" s="1"/>
  <c r="DI25" i="16" a="1"/>
  <c r="DI25" i="16" s="1"/>
  <c r="DN25" i="16" a="1"/>
  <c r="DN25" i="16" s="1"/>
  <c r="DK26" i="16" a="1"/>
  <c r="DK26" i="16" s="1"/>
  <c r="DP26" i="16" a="1"/>
  <c r="DP26" i="16" s="1"/>
  <c r="DV26" i="16" a="1"/>
  <c r="DV26" i="16" s="1"/>
  <c r="DM27" i="16" a="1"/>
  <c r="DM27" i="16" s="1"/>
  <c r="DR27" i="16" a="1"/>
  <c r="DR27" i="16" s="1"/>
  <c r="DJ28" i="16" a="1"/>
  <c r="DJ28" i="16" s="1"/>
  <c r="DO28" i="16" a="1"/>
  <c r="DO28" i="16" s="1"/>
  <c r="DF29" i="16" a="1"/>
  <c r="DF29" i="16" s="1"/>
  <c r="DL29" i="16" a="1"/>
  <c r="DL29" i="16" s="1"/>
  <c r="DQ29" i="16" a="1"/>
  <c r="DQ29" i="16" s="1"/>
  <c r="DW29" i="16" a="1"/>
  <c r="DW29" i="16" s="1"/>
  <c r="DN30" i="16" a="1"/>
  <c r="DN30" i="16" s="1"/>
  <c r="DS30" i="16" a="1"/>
  <c r="DS30" i="16" s="1"/>
  <c r="DK31" i="16" a="1"/>
  <c r="DK31" i="16" s="1"/>
  <c r="DP31" i="16" a="1"/>
  <c r="DP31" i="16" s="1"/>
  <c r="DG32" i="16" a="1"/>
  <c r="DG32" i="16" s="1"/>
  <c r="DM32" i="16" a="1"/>
  <c r="DM32" i="16" s="1"/>
  <c r="DR32" i="16" a="1"/>
  <c r="DR32" i="16" s="1"/>
  <c r="DX32" i="16" a="1"/>
  <c r="DX32" i="16" s="1"/>
  <c r="DO33" i="16" a="1"/>
  <c r="DO33" i="16" s="1"/>
  <c r="DK7" i="16" a="1"/>
  <c r="DK7" i="16" s="1"/>
  <c r="DR7" i="16" a="1"/>
  <c r="DR7" i="16" s="1"/>
  <c r="DL8" i="16" a="1"/>
  <c r="DL8" i="16" s="1"/>
  <c r="DF9" i="16" a="1"/>
  <c r="DF9" i="16" s="1"/>
  <c r="DM9" i="16" a="1"/>
  <c r="DM9" i="16" s="1"/>
  <c r="DU9" i="16" a="1"/>
  <c r="DU9" i="16" s="1"/>
  <c r="DG10" i="16" a="1"/>
  <c r="DG10" i="16" s="1"/>
  <c r="DN10" i="16" a="1"/>
  <c r="DN10" i="16" s="1"/>
  <c r="DU10" i="16" a="1"/>
  <c r="DU10" i="16" s="1"/>
  <c r="DH11" i="16" a="1"/>
  <c r="DH11" i="16" s="1"/>
  <c r="DP11" i="16" a="1"/>
  <c r="DP11" i="16" s="1"/>
  <c r="DW11" i="16" a="1"/>
  <c r="DW11" i="16" s="1"/>
  <c r="DI12" i="16" a="1"/>
  <c r="DI12" i="16" s="1"/>
  <c r="DQ12" i="16" a="1"/>
  <c r="DQ12" i="16" s="1"/>
  <c r="DK13" i="16" a="1"/>
  <c r="DK13" i="16" s="1"/>
  <c r="DM14" i="16" a="1"/>
  <c r="DM14" i="16" s="1"/>
  <c r="DU14" i="16" a="1"/>
  <c r="DU14" i="16" s="1"/>
  <c r="DG15" i="16" a="1"/>
  <c r="DG15" i="16" s="1"/>
  <c r="DN15" i="16" a="1"/>
  <c r="DN15" i="16" s="1"/>
  <c r="DV15" i="16" a="1"/>
  <c r="DV15" i="16" s="1"/>
  <c r="DI16" i="16" a="1"/>
  <c r="DI16" i="16" s="1"/>
  <c r="DP16" i="16" a="1"/>
  <c r="DP16" i="16" s="1"/>
  <c r="DW16" i="16" a="1"/>
  <c r="DW16" i="16" s="1"/>
  <c r="DJ17" i="16" a="1"/>
  <c r="DJ17" i="16" s="1"/>
  <c r="DR17" i="16" a="1"/>
  <c r="DR17" i="16" s="1"/>
  <c r="DK18" i="16" a="1"/>
  <c r="DK18" i="16" s="1"/>
  <c r="DS18" i="16" a="1"/>
  <c r="DS18" i="16" s="1"/>
  <c r="DF19" i="16" a="1"/>
  <c r="DF19" i="16" s="1"/>
  <c r="DM19" i="16" a="1"/>
  <c r="DM19" i="16" s="1"/>
  <c r="DG20" i="16" a="1"/>
  <c r="DG20" i="16" s="1"/>
  <c r="DO20" i="16" a="1"/>
  <c r="DO20" i="16" s="1"/>
  <c r="DW20" i="16" a="1"/>
  <c r="DW20" i="16" s="1"/>
  <c r="DI21" i="16" a="1"/>
  <c r="DI21" i="16" s="1"/>
  <c r="DP21" i="16" a="1"/>
  <c r="DP21" i="16" s="1"/>
  <c r="DX21" i="16" a="1"/>
  <c r="DX21" i="16" s="1"/>
  <c r="DK22" i="16" a="1"/>
  <c r="DK22" i="16" s="1"/>
  <c r="DR22" i="16" a="1"/>
  <c r="DR22" i="16" s="1"/>
  <c r="DK23" i="16" a="1"/>
  <c r="DK23" i="16" s="1"/>
  <c r="DP23" i="16" a="1"/>
  <c r="DP23" i="16" s="1"/>
  <c r="DG24" i="16" a="1"/>
  <c r="DG24" i="16" s="1"/>
  <c r="DM24" i="16" a="1"/>
  <c r="DM24" i="16" s="1"/>
  <c r="DR24" i="16" a="1"/>
  <c r="DR24" i="16" s="1"/>
  <c r="DX24" i="16" a="1"/>
  <c r="DX24" i="16" s="1"/>
  <c r="DO25" i="16" a="1"/>
  <c r="DO25" i="16" s="1"/>
  <c r="DT25" i="16" a="1"/>
  <c r="DT25" i="16" s="1"/>
  <c r="DL26" i="16" a="1"/>
  <c r="DL26" i="16" s="1"/>
  <c r="DQ26" i="16" a="1"/>
  <c r="DQ26" i="16" s="1"/>
  <c r="DH27" i="16" a="1"/>
  <c r="DH27" i="16" s="1"/>
  <c r="DN27" i="16" a="1"/>
  <c r="DN27" i="16" s="1"/>
  <c r="DS27" i="16" a="1"/>
  <c r="DS27" i="16" s="1"/>
  <c r="DP28" i="16" a="1"/>
  <c r="DP28" i="16" s="1"/>
  <c r="DU28" i="16" a="1"/>
  <c r="DU28" i="16" s="1"/>
  <c r="DM29" i="16" a="1"/>
  <c r="DM29" i="16" s="1"/>
  <c r="DR29" i="16" a="1"/>
  <c r="DR29" i="16" s="1"/>
  <c r="DI30" i="16" a="1"/>
  <c r="DI30" i="16" s="1"/>
  <c r="DO30" i="16" a="1"/>
  <c r="DO30" i="16" s="1"/>
  <c r="DT30" i="16" a="1"/>
  <c r="DT30" i="16" s="1"/>
  <c r="DQ31" i="16" a="1"/>
  <c r="DQ31" i="16" s="1"/>
  <c r="DV31" i="16" a="1"/>
  <c r="DV31" i="16" s="1"/>
  <c r="DN32" i="16" a="1"/>
  <c r="DN32" i="16" s="1"/>
  <c r="DS32" i="16" a="1"/>
  <c r="DS32" i="16" s="1"/>
  <c r="DJ33" i="16" a="1"/>
  <c r="DJ33" i="16" s="1"/>
  <c r="DP33" i="16" a="1"/>
  <c r="DP33" i="16" s="1"/>
  <c r="DL7" i="16" a="1"/>
  <c r="DL7" i="16" s="1"/>
  <c r="DS7" i="16" a="1"/>
  <c r="DS7" i="16" s="1"/>
  <c r="DF8" i="16" a="1"/>
  <c r="DF8" i="16" s="1"/>
  <c r="DM8" i="16" a="1"/>
  <c r="DM8" i="16" s="1"/>
  <c r="DT8" i="16" a="1"/>
  <c r="DT8" i="16" s="1"/>
  <c r="DN9" i="16" a="1"/>
  <c r="DN9" i="16" s="1"/>
  <c r="DV9" i="16" a="1"/>
  <c r="DV9" i="16" s="1"/>
  <c r="DH10" i="16" a="1"/>
  <c r="DH10" i="16" s="1"/>
  <c r="DO10" i="16" a="1"/>
  <c r="DO10" i="16" s="1"/>
  <c r="DV10" i="16" a="1"/>
  <c r="DV10" i="16" s="1"/>
  <c r="DI11" i="16" a="1"/>
  <c r="DI11" i="16" s="1"/>
  <c r="DQ11" i="16" a="1"/>
  <c r="DQ11" i="16" s="1"/>
  <c r="DX11" i="16" a="1"/>
  <c r="DX11" i="16" s="1"/>
  <c r="DJ12" i="16" a="1"/>
  <c r="DJ12" i="16" s="1"/>
  <c r="DR12" i="16" a="1"/>
  <c r="DR12" i="16" s="1"/>
  <c r="DL13" i="16" a="1"/>
  <c r="DL13" i="16" s="1"/>
  <c r="DS13" i="16" a="1"/>
  <c r="DS13" i="16" s="1"/>
  <c r="DF14" i="16" a="1"/>
  <c r="DF14" i="16" s="1"/>
  <c r="DN14" i="16" a="1"/>
  <c r="DN14" i="16" s="1"/>
  <c r="DH15" i="16" a="1"/>
  <c r="DH15" i="16" s="1"/>
  <c r="DO15" i="16" a="1"/>
  <c r="DO15" i="16" s="1"/>
  <c r="DW15" i="16" a="1"/>
  <c r="DW15" i="16" s="1"/>
  <c r="DJ16" i="16" a="1"/>
  <c r="DJ16" i="16" s="1"/>
  <c r="DQ16" i="16" a="1"/>
  <c r="DQ16" i="16" s="1"/>
  <c r="DX16" i="16" a="1"/>
  <c r="DX16" i="16" s="1"/>
  <c r="DK17" i="16" a="1"/>
  <c r="DK17" i="16" s="1"/>
  <c r="DH20" i="16" a="1"/>
  <c r="DH20" i="16" s="1"/>
  <c r="DJ25" i="16" a="1"/>
  <c r="DJ25" i="16" s="1"/>
  <c r="DO27" i="16" a="1"/>
  <c r="DO27" i="16" s="1"/>
  <c r="DS29" i="16" a="1"/>
  <c r="DS29" i="16" s="1"/>
  <c r="DW31" i="16" a="1"/>
  <c r="DW31" i="16" s="1"/>
  <c r="DJ34" i="16" a="1"/>
  <c r="DJ34" i="16" s="1"/>
  <c r="DO34" i="16" a="1"/>
  <c r="DO34" i="16" s="1"/>
  <c r="DG35" i="16" a="1"/>
  <c r="DG35" i="16" s="1"/>
  <c r="DL35" i="16" a="1"/>
  <c r="DL35" i="16" s="1"/>
  <c r="DX35" i="16" a="1"/>
  <c r="DX35" i="16" s="1"/>
  <c r="DI36" i="16" a="1"/>
  <c r="DI36" i="16" s="1"/>
  <c r="DN36" i="16" a="1"/>
  <c r="DN36" i="16" s="1"/>
  <c r="DT36" i="16" a="1"/>
  <c r="DT36" i="16" s="1"/>
  <c r="DJ37" i="16" a="1"/>
  <c r="DJ37" i="16" s="1"/>
  <c r="DP37" i="16" a="1"/>
  <c r="DP37" i="16" s="1"/>
  <c r="DV37" i="16" a="1"/>
  <c r="DV37" i="16" s="1"/>
  <c r="DG38" i="16" a="1"/>
  <c r="DG38" i="16" s="1"/>
  <c r="DL38" i="16" a="1"/>
  <c r="DL38" i="16" s="1"/>
  <c r="DX38" i="16" a="1"/>
  <c r="DX38" i="16" s="1"/>
  <c r="DI39" i="16" a="1"/>
  <c r="DI39" i="16" s="1"/>
  <c r="DN39" i="16" a="1"/>
  <c r="DN39" i="16" s="1"/>
  <c r="DU39" i="16" a="1"/>
  <c r="DU39" i="16" s="1"/>
  <c r="DK40" i="16" a="1"/>
  <c r="DK40" i="16" s="1"/>
  <c r="DQ40" i="16" a="1"/>
  <c r="DQ40" i="16" s="1"/>
  <c r="DW40" i="16" a="1"/>
  <c r="DW40" i="16" s="1"/>
  <c r="DH41" i="16" a="1"/>
  <c r="DH41" i="16" s="1"/>
  <c r="DM41" i="16" a="1"/>
  <c r="DM41" i="16" s="1"/>
  <c r="DJ42" i="16" a="1"/>
  <c r="DJ42" i="16" s="1"/>
  <c r="DO42" i="16" a="1"/>
  <c r="DO42" i="16" s="1"/>
  <c r="DV42" i="16" a="1"/>
  <c r="DV42" i="16" s="1"/>
  <c r="DF43" i="16" a="1"/>
  <c r="DF43" i="16" s="1"/>
  <c r="DL43" i="16" a="1"/>
  <c r="DL43" i="16" s="1"/>
  <c r="DR43" i="16" a="1"/>
  <c r="DR43" i="16" s="1"/>
  <c r="DX43" i="16" a="1"/>
  <c r="DX43" i="16" s="1"/>
  <c r="DI44" i="16" a="1"/>
  <c r="DI44" i="16" s="1"/>
  <c r="DN44" i="16" a="1"/>
  <c r="DN44" i="16" s="1"/>
  <c r="DK45" i="16" a="1"/>
  <c r="DK45" i="16" s="1"/>
  <c r="DP45" i="16" a="1"/>
  <c r="DP45" i="16" s="1"/>
  <c r="DW45" i="16" a="1"/>
  <c r="DW45" i="16" s="1"/>
  <c r="DG46" i="16" a="1"/>
  <c r="DG46" i="16" s="1"/>
  <c r="DM46" i="16" a="1"/>
  <c r="DM46" i="16" s="1"/>
  <c r="DS46" i="16" a="1"/>
  <c r="DS46" i="16" s="1"/>
  <c r="DJ47" i="16" a="1"/>
  <c r="DJ47" i="16" s="1"/>
  <c r="DO47" i="16" a="1"/>
  <c r="DO47" i="16" s="1"/>
  <c r="DS17" i="16" a="1"/>
  <c r="DS17" i="16" s="1"/>
  <c r="DP20" i="16" a="1"/>
  <c r="DP20" i="16" s="1"/>
  <c r="DP25" i="16" a="1"/>
  <c r="DP25" i="16" s="1"/>
  <c r="DT27" i="16" a="1"/>
  <c r="DT27" i="16" s="1"/>
  <c r="DX29" i="16" a="1"/>
  <c r="DX29" i="16" s="1"/>
  <c r="DH32" i="16" a="1"/>
  <c r="DH32" i="16" s="1"/>
  <c r="DK34" i="16" a="1"/>
  <c r="DK34" i="16" s="1"/>
  <c r="DP34" i="16" a="1"/>
  <c r="DP34" i="16" s="1"/>
  <c r="DV34" i="16" a="1"/>
  <c r="DV34" i="16" s="1"/>
  <c r="DM35" i="16" a="1"/>
  <c r="DM35" i="16" s="1"/>
  <c r="DR35" i="16" a="1"/>
  <c r="DR35" i="16" s="1"/>
  <c r="DJ36" i="16" a="1"/>
  <c r="DJ36" i="16" s="1"/>
  <c r="DO36" i="16" a="1"/>
  <c r="DO36" i="16" s="1"/>
  <c r="DK37" i="16" a="1"/>
  <c r="DK37" i="16" s="1"/>
  <c r="DH38" i="16" a="1"/>
  <c r="DH38" i="16" s="1"/>
  <c r="DM38" i="16" a="1"/>
  <c r="DM38" i="16" s="1"/>
  <c r="DS38" i="16" a="1"/>
  <c r="DS38" i="16" s="1"/>
  <c r="DJ39" i="16" a="1"/>
  <c r="DJ39" i="16" s="1"/>
  <c r="DO39" i="16" a="1"/>
  <c r="DO39" i="16" s="1"/>
  <c r="DF40" i="16" a="1"/>
  <c r="DF40" i="16" s="1"/>
  <c r="DL40" i="16" a="1"/>
  <c r="DL40" i="16" s="1"/>
  <c r="DI41" i="16" a="1"/>
  <c r="DI41" i="16" s="1"/>
  <c r="DN41" i="16" a="1"/>
  <c r="DN41" i="16" s="1"/>
  <c r="DT41" i="16" a="1"/>
  <c r="DT41" i="16" s="1"/>
  <c r="DQ23" i="16" a="1"/>
  <c r="DQ23" i="16" s="1"/>
  <c r="DU25" i="16" a="1"/>
  <c r="DU25" i="16" s="1"/>
  <c r="DL34" i="16" a="1"/>
  <c r="DL34" i="16" s="1"/>
  <c r="DQ34" i="16" a="1"/>
  <c r="DQ34" i="16" s="1"/>
  <c r="DH35" i="16" a="1"/>
  <c r="DH35" i="16" s="1"/>
  <c r="DN35" i="16" a="1"/>
  <c r="DN35" i="16" s="1"/>
  <c r="DS35" i="16" a="1"/>
  <c r="DS35" i="16" s="1"/>
  <c r="DP36" i="16" a="1"/>
  <c r="DP36" i="16" s="1"/>
  <c r="DU36" i="16" a="1"/>
  <c r="DU36" i="16" s="1"/>
  <c r="DQ37" i="16" a="1"/>
  <c r="DQ37" i="16" s="1"/>
  <c r="DW37" i="16" a="1"/>
  <c r="DW37" i="16" s="1"/>
  <c r="DI38" i="16" a="1"/>
  <c r="DI38" i="16" s="1"/>
  <c r="DP39" i="16" a="1"/>
  <c r="DP39" i="16" s="1"/>
  <c r="DV39" i="16" a="1"/>
  <c r="DV39" i="16" s="1"/>
  <c r="DG40" i="16" a="1"/>
  <c r="DG40" i="16" s="1"/>
  <c r="DR40" i="16" a="1"/>
  <c r="DR40" i="16" s="1"/>
  <c r="DX40" i="16" a="1"/>
  <c r="DX40" i="16" s="1"/>
  <c r="DJ41" i="16" a="1"/>
  <c r="DJ41" i="16" s="1"/>
  <c r="DQ42" i="16" a="1"/>
  <c r="DQ42" i="16" s="1"/>
  <c r="DW42" i="16" a="1"/>
  <c r="DW42" i="16" s="1"/>
  <c r="DH43" i="16" a="1"/>
  <c r="DH43" i="16" s="1"/>
  <c r="DS43" i="16" a="1"/>
  <c r="DS43" i="16" s="1"/>
  <c r="DK44" i="16" a="1"/>
  <c r="DK44" i="16" s="1"/>
  <c r="DR45" i="16" a="1"/>
  <c r="DR45" i="16" s="1"/>
  <c r="DX45" i="16" a="1"/>
  <c r="DX45" i="16" s="1"/>
  <c r="DI46" i="16" a="1"/>
  <c r="DI46" i="16" s="1"/>
  <c r="DT46" i="16" a="1"/>
  <c r="DT46" i="16" s="1"/>
  <c r="DL47" i="16" a="1"/>
  <c r="DL47" i="16" s="1"/>
  <c r="DL48" i="16" a="1"/>
  <c r="DL48" i="16" s="1"/>
  <c r="DQ48" i="16" a="1"/>
  <c r="DQ48" i="16" s="1"/>
  <c r="DF49" i="16" a="1"/>
  <c r="DF49" i="16" s="1"/>
  <c r="DK49" i="16" a="1"/>
  <c r="DK49" i="16" s="1"/>
  <c r="DV49" i="16" a="1"/>
  <c r="DV49" i="16" s="1"/>
  <c r="DF50" i="16" a="1"/>
  <c r="DF50" i="16" s="1"/>
  <c r="DQ50" i="16" a="1"/>
  <c r="DQ50" i="16" s="1"/>
  <c r="DV50" i="16" a="1"/>
  <c r="DV50" i="16" s="1"/>
  <c r="DL51" i="16" a="1"/>
  <c r="DL51" i="16" s="1"/>
  <c r="DQ51" i="16" a="1"/>
  <c r="DQ51" i="16" s="1"/>
  <c r="DG52" i="16" a="1"/>
  <c r="DG52" i="16" s="1"/>
  <c r="DL52" i="16" a="1"/>
  <c r="DL52" i="16" s="1"/>
  <c r="DW52" i="16" a="1"/>
  <c r="DW52" i="16" s="1"/>
  <c r="DG53" i="16" a="1"/>
  <c r="DG53" i="16" s="1"/>
  <c r="DR53" i="16" a="1"/>
  <c r="DR53" i="16" s="1"/>
  <c r="DW53" i="16" a="1"/>
  <c r="DW53" i="16" s="1"/>
  <c r="DI54" i="16" a="1"/>
  <c r="DI54" i="16" s="1"/>
  <c r="DO54" i="16" a="1"/>
  <c r="DO54" i="16" s="1"/>
  <c r="DL18" i="16" a="1"/>
  <c r="DL18" i="16" s="1"/>
  <c r="DJ21" i="16" a="1"/>
  <c r="DJ21" i="16" s="1"/>
  <c r="DV23" i="16" a="1"/>
  <c r="DV23" i="16" s="1"/>
  <c r="DF26" i="16" a="1"/>
  <c r="DF26" i="16" s="1"/>
  <c r="DK28" i="16" a="1"/>
  <c r="DK28" i="16" s="1"/>
  <c r="DP30" i="16" a="1"/>
  <c r="DP30" i="16" s="1"/>
  <c r="DT32" i="16" a="1"/>
  <c r="DT32" i="16" s="1"/>
  <c r="DT33" i="16" a="1"/>
  <c r="DT33" i="16" s="1"/>
  <c r="DF34" i="16" a="1"/>
  <c r="DF34" i="16" s="1"/>
  <c r="DR34" i="16" a="1"/>
  <c r="DR34" i="16" s="1"/>
  <c r="DW34" i="16" a="1"/>
  <c r="DW34" i="16" s="1"/>
  <c r="DO35" i="16" a="1"/>
  <c r="DO35" i="16" s="1"/>
  <c r="DT35" i="16" a="1"/>
  <c r="DT35" i="16" s="1"/>
  <c r="DK36" i="16" a="1"/>
  <c r="DK36" i="16" s="1"/>
  <c r="DQ36" i="16" a="1"/>
  <c r="DQ36" i="16" s="1"/>
  <c r="DV36" i="16" a="1"/>
  <c r="DV36" i="16" s="1"/>
  <c r="DF37" i="16" a="1"/>
  <c r="DF37" i="16" s="1"/>
  <c r="DL37" i="16" a="1"/>
  <c r="DL37" i="16" s="1"/>
  <c r="DR37" i="16" a="1"/>
  <c r="DR37" i="16" s="1"/>
  <c r="DN38" i="16" a="1"/>
  <c r="DN38" i="16" s="1"/>
  <c r="DT38" i="16" a="1"/>
  <c r="DT38" i="16" s="1"/>
  <c r="DK39" i="16" a="1"/>
  <c r="DK39" i="16" s="1"/>
  <c r="DQ39" i="16" a="1"/>
  <c r="DQ39" i="16" s="1"/>
  <c r="DH40" i="16" a="1"/>
  <c r="DH40" i="16" s="1"/>
  <c r="DM40" i="16" a="1"/>
  <c r="DM40" i="16" s="1"/>
  <c r="DS40" i="16" a="1"/>
  <c r="DS40" i="16" s="1"/>
  <c r="DO41" i="16" a="1"/>
  <c r="DO41" i="16" s="1"/>
  <c r="DU41" i="16" a="1"/>
  <c r="DU41" i="16" s="1"/>
  <c r="DF42" i="16" a="1"/>
  <c r="DF42" i="16" s="1"/>
  <c r="DL42" i="16" a="1"/>
  <c r="DL42" i="16" s="1"/>
  <c r="DR42" i="16" a="1"/>
  <c r="DR42" i="16" s="1"/>
  <c r="DI43" i="16" a="1"/>
  <c r="DI43" i="16" s="1"/>
  <c r="DN43" i="16" a="1"/>
  <c r="DN43" i="16" s="1"/>
  <c r="DT43" i="16" a="1"/>
  <c r="DT43" i="16" s="1"/>
  <c r="DP44" i="16" a="1"/>
  <c r="DP44" i="16" s="1"/>
  <c r="DV44" i="16" a="1"/>
  <c r="DV44" i="16" s="1"/>
  <c r="DG45" i="16" a="1"/>
  <c r="DG45" i="16" s="1"/>
  <c r="DM45" i="16" a="1"/>
  <c r="DM45" i="16" s="1"/>
  <c r="DS45" i="16" a="1"/>
  <c r="DS45" i="16" s="1"/>
  <c r="DJ46" i="16" a="1"/>
  <c r="DJ46" i="16" s="1"/>
  <c r="DO46" i="16" a="1"/>
  <c r="DO46" i="16" s="1"/>
  <c r="DU46" i="16" a="1"/>
  <c r="DU46" i="16" s="1"/>
  <c r="DQ47" i="16" a="1"/>
  <c r="DQ47" i="16" s="1"/>
  <c r="DW47" i="16" a="1"/>
  <c r="DW47" i="16" s="1"/>
  <c r="DH48" i="16" a="1"/>
  <c r="DH48" i="16" s="1"/>
  <c r="DM48" i="16" a="1"/>
  <c r="DM48" i="16" s="1"/>
  <c r="DV48" i="16" a="1"/>
  <c r="DV48" i="16" s="1"/>
  <c r="DL49" i="16" a="1"/>
  <c r="DL49" i="16" s="1"/>
  <c r="DQ49" i="16" a="1"/>
  <c r="DQ49" i="16" s="1"/>
  <c r="DG50" i="16" a="1"/>
  <c r="DG50" i="16" s="1"/>
  <c r="DT18" i="16" a="1"/>
  <c r="DT18" i="16" s="1"/>
  <c r="DQ21" i="16" a="1"/>
  <c r="DQ21" i="16" s="1"/>
  <c r="DQ28" i="16" a="1"/>
  <c r="DQ28" i="16" s="1"/>
  <c r="DU30" i="16" a="1"/>
  <c r="DU30" i="16" s="1"/>
  <c r="DU33" i="16" a="1"/>
  <c r="DU33" i="16" s="1"/>
  <c r="DM34" i="16" a="1"/>
  <c r="DM34" i="16" s="1"/>
  <c r="DS34" i="16" a="1"/>
  <c r="DS34" i="16" s="1"/>
  <c r="DX34" i="16" a="1"/>
  <c r="DX34" i="16" s="1"/>
  <c r="DI35" i="16" a="1"/>
  <c r="DI35" i="16" s="1"/>
  <c r="DU35" i="16" a="1"/>
  <c r="DU35" i="16" s="1"/>
  <c r="DR36" i="16" a="1"/>
  <c r="DR36" i="16" s="1"/>
  <c r="DW36" i="16" a="1"/>
  <c r="DW36" i="16" s="1"/>
  <c r="DM37" i="16" a="1"/>
  <c r="DM37" i="16" s="1"/>
  <c r="DS37" i="16" a="1"/>
  <c r="DS37" i="16" s="1"/>
  <c r="DX37" i="16" a="1"/>
  <c r="DX37" i="16" s="1"/>
  <c r="DJ38" i="16" a="1"/>
  <c r="DJ38" i="16" s="1"/>
  <c r="DO38" i="16" a="1"/>
  <c r="DO38" i="16" s="1"/>
  <c r="DU38" i="16" a="1"/>
  <c r="DU38" i="16" s="1"/>
  <c r="DF39" i="16" a="1"/>
  <c r="DF39" i="16" s="1"/>
  <c r="DL39" i="16" a="1"/>
  <c r="DL39" i="16" s="1"/>
  <c r="DR39" i="16" a="1"/>
  <c r="DR39" i="16" s="1"/>
  <c r="DW39" i="16" a="1"/>
  <c r="DW39" i="16" s="1"/>
  <c r="DN40" i="16" a="1"/>
  <c r="DN40" i="16" s="1"/>
  <c r="DT40" i="16" a="1"/>
  <c r="DT40" i="16" s="1"/>
  <c r="DK41" i="16" a="1"/>
  <c r="DK41" i="16" s="1"/>
  <c r="DP41" i="16" a="1"/>
  <c r="DP41" i="16" s="1"/>
  <c r="DV41" i="16" a="1"/>
  <c r="DV41" i="16" s="1"/>
  <c r="DG42" i="16" a="1"/>
  <c r="DG42" i="16" s="1"/>
  <c r="DM42" i="16" a="1"/>
  <c r="DM42" i="16" s="1"/>
  <c r="DS42" i="16" a="1"/>
  <c r="DS42" i="16" s="1"/>
  <c r="DX42" i="16" a="1"/>
  <c r="DX42" i="16" s="1"/>
  <c r="DO43" i="16" a="1"/>
  <c r="DO43" i="16" s="1"/>
  <c r="DU43" i="16" a="1"/>
  <c r="DU43" i="16" s="1"/>
  <c r="DL44" i="16" a="1"/>
  <c r="DL44" i="16" s="1"/>
  <c r="DQ44" i="16" a="1"/>
  <c r="DQ44" i="16" s="1"/>
  <c r="DW44" i="16" a="1"/>
  <c r="DW44" i="16" s="1"/>
  <c r="DH45" i="16" a="1"/>
  <c r="DH45" i="16" s="1"/>
  <c r="DN45" i="16" a="1"/>
  <c r="DN45" i="16" s="1"/>
  <c r="DT45" i="16" a="1"/>
  <c r="DT45" i="16" s="1"/>
  <c r="DP46" i="16" a="1"/>
  <c r="DP46" i="16" s="1"/>
  <c r="DV46" i="16" a="1"/>
  <c r="DV46" i="16" s="1"/>
  <c r="DF47" i="16" a="1"/>
  <c r="DF47" i="16" s="1"/>
  <c r="DM47" i="16" a="1"/>
  <c r="DM47" i="16" s="1"/>
  <c r="DR47" i="16" a="1"/>
  <c r="DR47" i="16" s="1"/>
  <c r="DX47" i="16" a="1"/>
  <c r="DX47" i="16" s="1"/>
  <c r="DI48" i="16" a="1"/>
  <c r="DI48" i="16" s="1"/>
  <c r="DG19" i="16" a="1"/>
  <c r="DG19" i="16" s="1"/>
  <c r="DN24" i="16" a="1"/>
  <c r="DN24" i="16" s="1"/>
  <c r="DR26" i="16" a="1"/>
  <c r="DR26" i="16" s="1"/>
  <c r="DV28" i="16" a="1"/>
  <c r="DV28" i="16" s="1"/>
  <c r="DV33" i="16" a="1"/>
  <c r="DV33" i="16" s="1"/>
  <c r="DG34" i="16" a="1"/>
  <c r="DG34" i="16" s="1"/>
  <c r="DT34" i="16" a="1"/>
  <c r="DT34" i="16" s="1"/>
  <c r="DP35" i="16" a="1"/>
  <c r="DP35" i="16" s="1"/>
  <c r="DV35" i="16" a="1"/>
  <c r="DV35" i="16" s="1"/>
  <c r="DF36" i="16" a="1"/>
  <c r="DF36" i="16" s="1"/>
  <c r="DL36" i="16" a="1"/>
  <c r="DL36" i="16" s="1"/>
  <c r="DG37" i="16" a="1"/>
  <c r="DG37" i="16" s="1"/>
  <c r="DN37" i="16" a="1"/>
  <c r="DN37" i="16" s="1"/>
  <c r="DT37" i="16" a="1"/>
  <c r="DT37" i="16" s="1"/>
  <c r="DP38" i="16" a="1"/>
  <c r="DP38" i="16" s="1"/>
  <c r="DV38" i="16" a="1"/>
  <c r="DV38" i="16" s="1"/>
  <c r="DS39" i="16" a="1"/>
  <c r="DS39" i="16" s="1"/>
  <c r="DX39" i="16" a="1"/>
  <c r="DX39" i="16" s="1"/>
  <c r="DI40" i="16" a="1"/>
  <c r="DI40" i="16" s="1"/>
  <c r="DO40" i="16" a="1"/>
  <c r="DO40" i="16" s="1"/>
  <c r="DU40" i="16" a="1"/>
  <c r="DU40" i="16" s="1"/>
  <c r="DQ41" i="16" a="1"/>
  <c r="DQ41" i="16" s="1"/>
  <c r="DW41" i="16" a="1"/>
  <c r="DW41" i="16" s="1"/>
  <c r="DT42" i="16" a="1"/>
  <c r="DT42" i="16" s="1"/>
  <c r="DJ43" i="16" a="1"/>
  <c r="DJ43" i="16" s="1"/>
  <c r="DP43" i="16" a="1"/>
  <c r="DP43" i="16" s="1"/>
  <c r="DV43" i="16" a="1"/>
  <c r="DV43" i="16" s="1"/>
  <c r="DF44" i="16" a="1"/>
  <c r="DF44" i="16" s="1"/>
  <c r="DR44" i="16" a="1"/>
  <c r="DR44" i="16" s="1"/>
  <c r="DX44" i="16" a="1"/>
  <c r="DX44" i="16" s="1"/>
  <c r="DU45" i="16" a="1"/>
  <c r="DU45" i="16" s="1"/>
  <c r="DK46" i="16" a="1"/>
  <c r="DK46" i="16" s="1"/>
  <c r="DQ46" i="16" a="1"/>
  <c r="DQ46" i="16" s="1"/>
  <c r="DW46" i="16" a="1"/>
  <c r="DW46" i="16" s="1"/>
  <c r="DG47" i="16" a="1"/>
  <c r="DG47" i="16" s="1"/>
  <c r="DS47" i="16" a="1"/>
  <c r="DS47" i="16" s="1"/>
  <c r="DN48" i="16" a="1"/>
  <c r="DN48" i="16" s="1"/>
  <c r="DH49" i="16" a="1"/>
  <c r="DH49" i="16" s="1"/>
  <c r="DM49" i="16" a="1"/>
  <c r="DM49" i="16" s="1"/>
  <c r="DX49" i="16" a="1"/>
  <c r="DX49" i="16" s="1"/>
  <c r="DH50" i="16" a="1"/>
  <c r="DH50" i="16" s="1"/>
  <c r="DS50" i="16" a="1"/>
  <c r="DS50" i="16" s="1"/>
  <c r="DX50" i="16" a="1"/>
  <c r="DX50" i="16" s="1"/>
  <c r="DN51" i="16" a="1"/>
  <c r="DN51" i="16" s="1"/>
  <c r="DS51" i="16" a="1"/>
  <c r="DS51" i="16" s="1"/>
  <c r="DI52" i="16" a="1"/>
  <c r="DI52" i="16" s="1"/>
  <c r="DN52" i="16" a="1"/>
  <c r="DN52" i="16" s="1"/>
  <c r="DN19" i="16" a="1"/>
  <c r="DN19" i="16" s="1"/>
  <c r="DL22" i="16" a="1"/>
  <c r="DL22" i="16" s="1"/>
  <c r="DS24" i="16" a="1"/>
  <c r="DS24" i="16" s="1"/>
  <c r="DW26" i="16" a="1"/>
  <c r="DW26" i="16" s="1"/>
  <c r="DG29" i="16" a="1"/>
  <c r="DG29" i="16" s="1"/>
  <c r="DL31" i="16" a="1"/>
  <c r="DL31" i="16" s="1"/>
  <c r="DK33" i="16" a="1"/>
  <c r="DK33" i="16" s="1"/>
  <c r="DW33" i="16" a="1"/>
  <c r="DW33" i="16" s="1"/>
  <c r="DH34" i="16" a="1"/>
  <c r="DH34" i="16" s="1"/>
  <c r="DN34" i="16" a="1"/>
  <c r="DN34" i="16" s="1"/>
  <c r="DJ35" i="16" a="1"/>
  <c r="DJ35" i="16" s="1"/>
  <c r="DW35" i="16" a="1"/>
  <c r="DW35" i="16" s="1"/>
  <c r="DG36" i="16" a="1"/>
  <c r="DG36" i="16" s="1"/>
  <c r="DS36" i="16" a="1"/>
  <c r="DS36" i="16" s="1"/>
  <c r="DX36" i="16" a="1"/>
  <c r="DX36" i="16" s="1"/>
  <c r="DH37" i="16" a="1"/>
  <c r="DH37" i="16" s="1"/>
  <c r="DK38" i="16" a="1"/>
  <c r="DK38" i="16" s="1"/>
  <c r="DQ38" i="16" a="1"/>
  <c r="DQ38" i="16" s="1"/>
  <c r="DG39" i="16" a="1"/>
  <c r="DG39" i="16" s="1"/>
  <c r="DM39" i="16" a="1"/>
  <c r="DM39" i="16" s="1"/>
  <c r="DT39" i="16" a="1"/>
  <c r="DT39" i="16" s="1"/>
  <c r="DF41" i="16" a="1"/>
  <c r="DF41" i="16" s="1"/>
  <c r="DL41" i="16" a="1"/>
  <c r="DL41" i="16" s="1"/>
  <c r="DR41" i="16" a="1"/>
  <c r="DR41" i="16" s="1"/>
  <c r="DH42" i="16" a="1"/>
  <c r="DH42" i="16" s="1"/>
  <c r="DN42" i="16" a="1"/>
  <c r="DN42" i="16" s="1"/>
  <c r="DU42" i="16" a="1"/>
  <c r="DU42" i="16" s="1"/>
  <c r="DG44" i="16" a="1"/>
  <c r="DG44" i="16" s="1"/>
  <c r="DM44" i="16" a="1"/>
  <c r="DM44" i="16" s="1"/>
  <c r="DS44" i="16" a="1"/>
  <c r="DS44" i="16" s="1"/>
  <c r="DI45" i="16" a="1"/>
  <c r="DI45" i="16" s="1"/>
  <c r="DO45" i="16" a="1"/>
  <c r="DO45" i="16" s="1"/>
  <c r="DV45" i="16" a="1"/>
  <c r="DV45" i="16" s="1"/>
  <c r="DH47" i="16" a="1"/>
  <c r="DH47" i="16" s="1"/>
  <c r="DN47" i="16" a="1"/>
  <c r="DN47" i="16" s="1"/>
  <c r="DT47" i="16" a="1"/>
  <c r="DT47" i="16" s="1"/>
  <c r="DJ48" i="16" a="1"/>
  <c r="DJ48" i="16" s="1"/>
  <c r="DS48" i="16" a="1"/>
  <c r="DS48" i="16" s="1"/>
  <c r="DX48" i="16" a="1"/>
  <c r="DX48" i="16" s="1"/>
  <c r="DN49" i="16" a="1"/>
  <c r="DN49" i="16" s="1"/>
  <c r="DS49" i="16" a="1"/>
  <c r="DS49" i="16" s="1"/>
  <c r="DI50" i="16" a="1"/>
  <c r="DI50" i="16" s="1"/>
  <c r="DN50" i="16" a="1"/>
  <c r="DN50" i="16" s="1"/>
  <c r="DI51" i="16" a="1"/>
  <c r="DI51" i="16" s="1"/>
  <c r="DT51" i="16" a="1"/>
  <c r="DT51" i="16" s="1"/>
  <c r="DO52" i="16" a="1"/>
  <c r="DO52" i="16" s="1"/>
  <c r="DT52" i="16" a="1"/>
  <c r="DT52" i="16" s="1"/>
  <c r="DJ53" i="16" a="1"/>
  <c r="DJ53" i="16" s="1"/>
  <c r="DO53" i="16" a="1"/>
  <c r="DO53" i="16" s="1"/>
  <c r="DL54" i="16" a="1"/>
  <c r="DL54" i="16" s="1"/>
  <c r="DU19" i="16" a="1"/>
  <c r="DU19" i="16" s="1"/>
  <c r="DS22" i="16" a="1"/>
  <c r="DS22" i="16" s="1"/>
  <c r="DR31" i="16" a="1"/>
  <c r="DR31" i="16" s="1"/>
  <c r="DQ33" i="16" a="1"/>
  <c r="DQ33" i="16" s="1"/>
  <c r="DX33" i="16" a="1"/>
  <c r="DX33" i="16" s="1"/>
  <c r="DI34" i="16" a="1"/>
  <c r="DI34" i="16" s="1"/>
  <c r="DU34" i="16" a="1"/>
  <c r="DU34" i="16" s="1"/>
  <c r="DF35" i="16" a="1"/>
  <c r="DF35" i="16" s="1"/>
  <c r="DK35" i="16" a="1"/>
  <c r="DK35" i="16" s="1"/>
  <c r="DQ35" i="16" a="1"/>
  <c r="DQ35" i="16" s="1"/>
  <c r="DH36" i="16" a="1"/>
  <c r="DH36" i="16" s="1"/>
  <c r="DM36" i="16" a="1"/>
  <c r="DM36" i="16" s="1"/>
  <c r="DI37" i="16" a="1"/>
  <c r="DI37" i="16" s="1"/>
  <c r="DO37" i="16" a="1"/>
  <c r="DO37" i="16" s="1"/>
  <c r="DU37" i="16" a="1"/>
  <c r="DU37" i="16" s="1"/>
  <c r="DF38" i="16" a="1"/>
  <c r="DF38" i="16" s="1"/>
  <c r="DR38" i="16" a="1"/>
  <c r="DR38" i="16" s="1"/>
  <c r="DW38" i="16" a="1"/>
  <c r="DW38" i="16" s="1"/>
  <c r="DH39" i="16" a="1"/>
  <c r="DH39" i="16" s="1"/>
  <c r="DJ40" i="16" a="1"/>
  <c r="DJ40" i="16" s="1"/>
  <c r="DP40" i="16" a="1"/>
  <c r="DP40" i="16" s="1"/>
  <c r="DV40" i="16" a="1"/>
  <c r="DV40" i="16" s="1"/>
  <c r="DG41" i="16" a="1"/>
  <c r="DG41" i="16" s="1"/>
  <c r="DS41" i="16" a="1"/>
  <c r="DS41" i="16" s="1"/>
  <c r="DX41" i="16" a="1"/>
  <c r="DX41" i="16" s="1"/>
  <c r="DI42" i="16" a="1"/>
  <c r="DI42" i="16" s="1"/>
  <c r="DK43" i="16" a="1"/>
  <c r="DK43" i="16" s="1"/>
  <c r="DQ43" i="16" a="1"/>
  <c r="DQ43" i="16" s="1"/>
  <c r="DW43" i="16" a="1"/>
  <c r="DW43" i="16" s="1"/>
  <c r="DH44" i="16" a="1"/>
  <c r="DH44" i="16" s="1"/>
  <c r="DT44" i="16" a="1"/>
  <c r="DT44" i="16" s="1"/>
  <c r="DJ45" i="16" a="1"/>
  <c r="DJ45" i="16" s="1"/>
  <c r="DF46" i="16" a="1"/>
  <c r="DF46" i="16" s="1"/>
  <c r="DL46" i="16" a="1"/>
  <c r="DL46" i="16" s="1"/>
  <c r="DR46" i="16" a="1"/>
  <c r="DR46" i="16" s="1"/>
  <c r="DX46" i="16" a="1"/>
  <c r="DX46" i="16" s="1"/>
  <c r="DI47" i="16" a="1"/>
  <c r="DI47" i="16" s="1"/>
  <c r="DU47" i="16" a="1"/>
  <c r="DU47" i="16" s="1"/>
  <c r="DO48" i="16" a="1"/>
  <c r="DO48" i="16" s="1"/>
  <c r="DI49" i="16" a="1"/>
  <c r="DI49" i="16" s="1"/>
  <c r="DT49" i="16" a="1"/>
  <c r="DT49" i="16" s="1"/>
  <c r="DO50" i="16" a="1"/>
  <c r="DO50" i="16" s="1"/>
  <c r="DT50" i="16" a="1"/>
  <c r="DT50" i="16" s="1"/>
  <c r="DJ51" i="16" a="1"/>
  <c r="DJ51" i="16" s="1"/>
  <c r="DO51" i="16" a="1"/>
  <c r="DO51" i="16" s="1"/>
  <c r="DJ52" i="16" a="1"/>
  <c r="DJ52" i="16" s="1"/>
  <c r="DU52" i="16" a="1"/>
  <c r="DU52" i="16" s="1"/>
  <c r="DJ44" i="16" a="1"/>
  <c r="DJ44" i="16" s="1"/>
  <c r="DN46" i="16" a="1"/>
  <c r="DN46" i="16" s="1"/>
  <c r="DG48" i="16" a="1"/>
  <c r="DG48" i="16" s="1"/>
  <c r="DU48" i="16" a="1"/>
  <c r="DU48" i="16" s="1"/>
  <c r="DO49" i="16" a="1"/>
  <c r="DO49" i="16" s="1"/>
  <c r="DR50" i="16" a="1"/>
  <c r="DR50" i="16" s="1"/>
  <c r="DH51" i="16" a="1"/>
  <c r="DH51" i="16" s="1"/>
  <c r="DH52" i="16" a="1"/>
  <c r="DH52" i="16" s="1"/>
  <c r="DS52" i="16" a="1"/>
  <c r="DS52" i="16" s="1"/>
  <c r="DN53" i="16" a="1"/>
  <c r="DN53" i="16" s="1"/>
  <c r="DU53" i="16" a="1"/>
  <c r="DU53" i="16" s="1"/>
  <c r="DH54" i="16" a="1"/>
  <c r="DH54" i="16" s="1"/>
  <c r="DQ54" i="16" a="1"/>
  <c r="DQ54" i="16" s="1"/>
  <c r="DW54" i="16" a="1"/>
  <c r="DW54" i="16" s="1"/>
  <c r="DO55" i="16" a="1"/>
  <c r="DO55" i="16" s="1"/>
  <c r="DU55" i="16" a="1"/>
  <c r="DU55" i="16" s="1"/>
  <c r="DH56" i="16" a="1"/>
  <c r="DH56" i="16" s="1"/>
  <c r="DP56" i="16" a="1"/>
  <c r="DP56" i="16" s="1"/>
  <c r="DX56" i="16" a="1"/>
  <c r="DX56" i="16" s="1"/>
  <c r="DK57" i="16" a="1"/>
  <c r="DK57" i="16" s="1"/>
  <c r="DS57" i="16" a="1"/>
  <c r="DS57" i="16" s="1"/>
  <c r="DF58" i="16" a="1"/>
  <c r="DF58" i="16" s="1"/>
  <c r="DN58" i="16" a="1"/>
  <c r="DN58" i="16" s="1"/>
  <c r="DV58" i="16" a="1"/>
  <c r="DV58" i="16" s="1"/>
  <c r="DM53" i="16" a="1"/>
  <c r="DM53" i="16" s="1"/>
  <c r="DJ57" i="16" a="1"/>
  <c r="DJ57" i="16" s="1"/>
  <c r="DK42" i="16" a="1"/>
  <c r="DK42" i="16" s="1"/>
  <c r="DO44" i="16" a="1"/>
  <c r="DO44" i="16" s="1"/>
  <c r="DK48" i="16" a="1"/>
  <c r="DK48" i="16" s="1"/>
  <c r="DW48" i="16" a="1"/>
  <c r="DW48" i="16" s="1"/>
  <c r="DP49" i="16" a="1"/>
  <c r="DP49" i="16" s="1"/>
  <c r="DJ50" i="16" a="1"/>
  <c r="DJ50" i="16" s="1"/>
  <c r="DU50" i="16" a="1"/>
  <c r="DU50" i="16" s="1"/>
  <c r="DU51" i="16" a="1"/>
  <c r="DU51" i="16" s="1"/>
  <c r="DK52" i="16" a="1"/>
  <c r="DK52" i="16" s="1"/>
  <c r="DH53" i="16" a="1"/>
  <c r="DH53" i="16" s="1"/>
  <c r="DV53" i="16" a="1"/>
  <c r="DV53" i="16" s="1"/>
  <c r="DX54" i="16" a="1"/>
  <c r="DX54" i="16" s="1"/>
  <c r="DI55" i="16" a="1"/>
  <c r="DI55" i="16" s="1"/>
  <c r="DP55" i="16" a="1"/>
  <c r="DP55" i="16" s="1"/>
  <c r="DV55" i="16" a="1"/>
  <c r="DV55" i="16" s="1"/>
  <c r="DI56" i="16" a="1"/>
  <c r="DI56" i="16" s="1"/>
  <c r="DQ56" i="16" a="1"/>
  <c r="DQ56" i="16" s="1"/>
  <c r="DL57" i="16" a="1"/>
  <c r="DL57" i="16" s="1"/>
  <c r="DT57" i="16" a="1"/>
  <c r="DT57" i="16" s="1"/>
  <c r="DG58" i="16" a="1"/>
  <c r="DG58" i="16" s="1"/>
  <c r="DO58" i="16" a="1"/>
  <c r="DO58" i="16" s="1"/>
  <c r="DW58" i="16" a="1"/>
  <c r="DW58" i="16" s="1"/>
  <c r="DN56" i="16" a="1"/>
  <c r="DN56" i="16" s="1"/>
  <c r="DH46" i="16" a="1"/>
  <c r="DH46" i="16" s="1"/>
  <c r="DF53" i="16" a="1"/>
  <c r="DF53" i="16" s="1"/>
  <c r="DV54" i="16" a="1"/>
  <c r="DV54" i="16" s="1"/>
  <c r="DP42" i="16" a="1"/>
  <c r="DP42" i="16" s="1"/>
  <c r="DU44" i="16" a="1"/>
  <c r="DU44" i="16" s="1"/>
  <c r="DR49" i="16" a="1"/>
  <c r="DR49" i="16" s="1"/>
  <c r="DK50" i="16" a="1"/>
  <c r="DK50" i="16" s="1"/>
  <c r="DK51" i="16" a="1"/>
  <c r="DK51" i="16" s="1"/>
  <c r="DV51" i="16" a="1"/>
  <c r="DV51" i="16" s="1"/>
  <c r="DP53" i="16" a="1"/>
  <c r="DP53" i="16" s="1"/>
  <c r="DJ54" i="16" a="1"/>
  <c r="DJ54" i="16" s="1"/>
  <c r="DR54" i="16" a="1"/>
  <c r="DR54" i="16" s="1"/>
  <c r="DJ55" i="16" a="1"/>
  <c r="DJ55" i="16" s="1"/>
  <c r="DW55" i="16" a="1"/>
  <c r="DW55" i="16" s="1"/>
  <c r="DJ56" i="16" a="1"/>
  <c r="DJ56" i="16" s="1"/>
  <c r="DR56" i="16" a="1"/>
  <c r="DR56" i="16" s="1"/>
  <c r="DM57" i="16" a="1"/>
  <c r="DM57" i="16" s="1"/>
  <c r="DU57" i="16" a="1"/>
  <c r="DU57" i="16" s="1"/>
  <c r="DH58" i="16" a="1"/>
  <c r="DH58" i="16" s="1"/>
  <c r="DP58" i="16" a="1"/>
  <c r="DP58" i="16" s="1"/>
  <c r="DX58" i="16" a="1"/>
  <c r="DX58" i="16" s="1"/>
  <c r="DF56" i="16" a="1"/>
  <c r="DF56" i="16" s="1"/>
  <c r="DT58" i="16" a="1"/>
  <c r="DT58" i="16" s="1"/>
  <c r="DG51" i="16" a="1"/>
  <c r="DG51" i="16" s="1"/>
  <c r="DT53" i="16" a="1"/>
  <c r="DT53" i="16" s="1"/>
  <c r="DO56" i="16" a="1"/>
  <c r="DO56" i="16" s="1"/>
  <c r="DU58" i="16" a="1"/>
  <c r="DU58" i="16" s="1"/>
  <c r="DF45" i="16" a="1"/>
  <c r="DF45" i="16" s="1"/>
  <c r="DK47" i="16" a="1"/>
  <c r="DK47" i="16" s="1"/>
  <c r="DL50" i="16" a="1"/>
  <c r="DL50" i="16" s="1"/>
  <c r="DW50" i="16" a="1"/>
  <c r="DW50" i="16" s="1"/>
  <c r="DW51" i="16" a="1"/>
  <c r="DW51" i="16" s="1"/>
  <c r="DM52" i="16" a="1"/>
  <c r="DM52" i="16" s="1"/>
  <c r="DV52" i="16" a="1"/>
  <c r="DV52" i="16" s="1"/>
  <c r="DI53" i="16" a="1"/>
  <c r="DI53" i="16" s="1"/>
  <c r="DX53" i="16" a="1"/>
  <c r="DX53" i="16" s="1"/>
  <c r="DK54" i="16" a="1"/>
  <c r="DK54" i="16" s="1"/>
  <c r="DS54" i="16" a="1"/>
  <c r="DS54" i="16" s="1"/>
  <c r="DK55" i="16" a="1"/>
  <c r="DK55" i="16" s="1"/>
  <c r="DQ55" i="16" a="1"/>
  <c r="DQ55" i="16" s="1"/>
  <c r="DX55" i="16" a="1"/>
  <c r="DX55" i="16" s="1"/>
  <c r="DK56" i="16" a="1"/>
  <c r="DK56" i="16" s="1"/>
  <c r="DS56" i="16" a="1"/>
  <c r="DS56" i="16" s="1"/>
  <c r="DF57" i="16" a="1"/>
  <c r="DF57" i="16" s="1"/>
  <c r="DN57" i="16" a="1"/>
  <c r="DN57" i="16" s="1"/>
  <c r="DV57" i="16" a="1"/>
  <c r="DV57" i="16" s="1"/>
  <c r="DI58" i="16" a="1"/>
  <c r="DI58" i="16" s="1"/>
  <c r="DQ58" i="16" a="1"/>
  <c r="DQ58" i="16" s="1"/>
  <c r="DV56" i="16" a="1"/>
  <c r="DV56" i="16" s="1"/>
  <c r="DL58" i="16" a="1"/>
  <c r="DL58" i="16" s="1"/>
  <c r="DR51" i="16" a="1"/>
  <c r="DR51" i="16" s="1"/>
  <c r="DG54" i="16" a="1"/>
  <c r="DG54" i="16" s="1"/>
  <c r="DG56" i="16" a="1"/>
  <c r="DG56" i="16" s="1"/>
  <c r="DM58" i="16" a="1"/>
  <c r="DM58" i="16" s="1"/>
  <c r="DG43" i="16" a="1"/>
  <c r="DG43" i="16" s="1"/>
  <c r="DL45" i="16" a="1"/>
  <c r="DL45" i="16" s="1"/>
  <c r="DP47" i="16" a="1"/>
  <c r="DP47" i="16" s="1"/>
  <c r="DG49" i="16" a="1"/>
  <c r="DG49" i="16" s="1"/>
  <c r="DU49" i="16" a="1"/>
  <c r="DU49" i="16" s="1"/>
  <c r="DM50" i="16" a="1"/>
  <c r="DM50" i="16" s="1"/>
  <c r="DM51" i="16" a="1"/>
  <c r="DM51" i="16" s="1"/>
  <c r="DX51" i="16" a="1"/>
  <c r="DX51" i="16" s="1"/>
  <c r="DQ53" i="16" a="1"/>
  <c r="DQ53" i="16" s="1"/>
  <c r="DM54" i="16" a="1"/>
  <c r="DM54" i="16" s="1"/>
  <c r="DT54" i="16" a="1"/>
  <c r="DT54" i="16" s="1"/>
  <c r="DL55" i="16" a="1"/>
  <c r="DL55" i="16" s="1"/>
  <c r="DR55" i="16" a="1"/>
  <c r="DR55" i="16" s="1"/>
  <c r="DL56" i="16" a="1"/>
  <c r="DL56" i="16" s="1"/>
  <c r="DT56" i="16" a="1"/>
  <c r="DT56" i="16" s="1"/>
  <c r="DG57" i="16" a="1"/>
  <c r="DG57" i="16" s="1"/>
  <c r="DO57" i="16" a="1"/>
  <c r="DO57" i="16" s="1"/>
  <c r="DW57" i="16" a="1"/>
  <c r="DW57" i="16" s="1"/>
  <c r="DJ58" i="16" a="1"/>
  <c r="DJ58" i="16" s="1"/>
  <c r="DR58" i="16" a="1"/>
  <c r="DR58" i="16" s="1"/>
  <c r="DQ57" i="16" a="1"/>
  <c r="DQ57" i="16" s="1"/>
  <c r="DF48" i="16" a="1"/>
  <c r="DF48" i="16" s="1"/>
  <c r="DP54" i="16" a="1"/>
  <c r="DP54" i="16" s="1"/>
  <c r="DW56" i="16" a="1"/>
  <c r="DW56" i="16" s="1"/>
  <c r="DM43" i="16" a="1"/>
  <c r="DM43" i="16" s="1"/>
  <c r="DQ45" i="16" a="1"/>
  <c r="DQ45" i="16" s="1"/>
  <c r="DP48" i="16" a="1"/>
  <c r="DP48" i="16" s="1"/>
  <c r="DJ49" i="16" a="1"/>
  <c r="DJ49" i="16" s="1"/>
  <c r="DW49" i="16" a="1"/>
  <c r="DW49" i="16" s="1"/>
  <c r="DP51" i="16" a="1"/>
  <c r="DP51" i="16" s="1"/>
  <c r="DP52" i="16" a="1"/>
  <c r="DP52" i="16" s="1"/>
  <c r="DX52" i="16" a="1"/>
  <c r="DX52" i="16" s="1"/>
  <c r="DK53" i="16" a="1"/>
  <c r="DK53" i="16" s="1"/>
  <c r="DU54" i="16" a="1"/>
  <c r="DU54" i="16" s="1"/>
  <c r="DF55" i="16" a="1"/>
  <c r="DF55" i="16" s="1"/>
  <c r="DS55" i="16" a="1"/>
  <c r="DS55" i="16" s="1"/>
  <c r="DM56" i="16" a="1"/>
  <c r="DM56" i="16" s="1"/>
  <c r="DU56" i="16" a="1"/>
  <c r="DU56" i="16" s="1"/>
  <c r="DH57" i="16" a="1"/>
  <c r="DH57" i="16" s="1"/>
  <c r="DP57" i="16" a="1"/>
  <c r="DP57" i="16" s="1"/>
  <c r="DX57" i="16" a="1"/>
  <c r="DX57" i="16" s="1"/>
  <c r="DK58" i="16" a="1"/>
  <c r="DK58" i="16" s="1"/>
  <c r="DS58" i="16" a="1"/>
  <c r="DS58" i="16" s="1"/>
  <c r="DG55" i="16" a="1"/>
  <c r="DG55" i="16" s="1"/>
  <c r="DT55" i="16" a="1"/>
  <c r="DT55" i="16" s="1"/>
  <c r="DI57" i="16" a="1"/>
  <c r="DI57" i="16" s="1"/>
  <c r="DT48" i="16" a="1"/>
  <c r="DT48" i="16" s="1"/>
  <c r="DR52" i="16" a="1"/>
  <c r="DR52" i="16" s="1"/>
  <c r="DH55" i="16" a="1"/>
  <c r="DH55" i="16" s="1"/>
  <c r="DR57" i="16" a="1"/>
  <c r="DR57" i="16" s="1"/>
  <c r="DV47" i="16" a="1"/>
  <c r="DV47" i="16" s="1"/>
  <c r="DR48" i="16" a="1"/>
  <c r="DR48" i="16" s="1"/>
  <c r="DP50" i="16" a="1"/>
  <c r="DP50" i="16" s="1"/>
  <c r="DF51" i="16" a="1"/>
  <c r="DF51" i="16" s="1"/>
  <c r="DF52" i="16" a="1"/>
  <c r="DF52" i="16" s="1"/>
  <c r="DQ52" i="16" a="1"/>
  <c r="DQ52" i="16" s="1"/>
  <c r="DL53" i="16" a="1"/>
  <c r="DL53" i="16" s="1"/>
  <c r="DS53" i="16" a="1"/>
  <c r="DS53" i="16" s="1"/>
  <c r="DF54" i="16" a="1"/>
  <c r="DF54" i="16" s="1"/>
  <c r="DN54" i="16" a="1"/>
  <c r="DN54" i="16" s="1"/>
  <c r="DM55" i="16" a="1"/>
  <c r="DM55" i="16" s="1"/>
  <c r="DN55" i="16" a="1"/>
  <c r="DN55" i="16" s="1"/>
  <c r="DD10" i="16" a="1"/>
  <c r="DD10" i="16" s="1"/>
  <c r="DD12" i="16" a="1"/>
  <c r="DD12" i="16" s="1"/>
  <c r="DE14" i="16" a="1"/>
  <c r="DE14" i="16" s="1"/>
  <c r="DE16" i="16" a="1"/>
  <c r="DE16" i="16" s="1"/>
  <c r="DC21" i="16" a="1"/>
  <c r="DC21" i="16" s="1"/>
  <c r="DC23" i="16" a="1"/>
  <c r="DC23" i="16" s="1"/>
  <c r="DD25" i="16" a="1"/>
  <c r="DD25" i="16" s="1"/>
  <c r="DD27" i="16" a="1"/>
  <c r="DD27" i="16" s="1"/>
  <c r="DE31" i="16" a="1"/>
  <c r="DE31" i="16" s="1"/>
  <c r="DE33" i="16" a="1"/>
  <c r="DE33" i="16" s="1"/>
  <c r="DC36" i="16" a="1"/>
  <c r="DC36" i="16" s="1"/>
  <c r="DC38" i="16" a="1"/>
  <c r="DC38" i="16" s="1"/>
  <c r="DD42" i="16" a="1"/>
  <c r="DD42" i="16" s="1"/>
  <c r="DD44" i="16" a="1"/>
  <c r="DD44" i="16" s="1"/>
  <c r="DE46" i="16" a="1"/>
  <c r="DE46" i="16" s="1"/>
  <c r="DE48" i="16" a="1"/>
  <c r="DE48" i="16" s="1"/>
  <c r="DC53" i="16" a="1"/>
  <c r="DC53" i="16" s="1"/>
  <c r="DC55" i="16" a="1"/>
  <c r="DC55" i="16" s="1"/>
  <c r="DD57" i="16" a="1"/>
  <c r="DD57" i="16" s="1"/>
  <c r="AC7" i="16" a="1"/>
  <c r="AC7" i="16" s="1"/>
  <c r="AJ7" i="16" a="1"/>
  <c r="AJ7" i="16" s="1"/>
  <c r="AQ7" i="16" a="1"/>
  <c r="AQ7" i="16" s="1"/>
  <c r="AX7" i="16" a="1"/>
  <c r="AX7" i="16" s="1"/>
  <c r="BE7" i="16" a="1"/>
  <c r="BE7" i="16" s="1"/>
  <c r="BM7" i="16" a="1"/>
  <c r="BM7" i="16" s="1"/>
  <c r="BT7" i="16" a="1"/>
  <c r="BT7" i="16" s="1"/>
  <c r="CA7" i="16" a="1"/>
  <c r="CA7" i="16" s="1"/>
  <c r="CP7" i="16" a="1"/>
  <c r="CP7" i="16" s="1"/>
  <c r="CX7" i="16" a="1"/>
  <c r="CX7" i="16" s="1"/>
  <c r="AD8" i="16" a="1"/>
  <c r="AD8" i="16" s="1"/>
  <c r="AJ8" i="16" a="1"/>
  <c r="AJ8" i="16" s="1"/>
  <c r="AQ8" i="16" a="1"/>
  <c r="AQ8" i="16" s="1"/>
  <c r="AY8" i="16" a="1"/>
  <c r="AY8" i="16" s="1"/>
  <c r="BF8" i="16" a="1"/>
  <c r="BF8" i="16" s="1"/>
  <c r="BM8" i="16" a="1"/>
  <c r="BM8" i="16" s="1"/>
  <c r="CA8" i="16" a="1"/>
  <c r="CA8" i="16" s="1"/>
  <c r="CI8" i="16" a="1"/>
  <c r="CI8" i="16" s="1"/>
  <c r="CP8" i="16" a="1"/>
  <c r="CP8" i="16" s="1"/>
  <c r="CV8" i="16" a="1"/>
  <c r="CV8" i="16" s="1"/>
  <c r="AB9" i="16" a="1"/>
  <c r="AB9" i="16" s="1"/>
  <c r="AJ9" i="16" a="1"/>
  <c r="AJ9" i="16" s="1"/>
  <c r="AR9" i="16" a="1"/>
  <c r="AR9" i="16" s="1"/>
  <c r="AZ9" i="16" a="1"/>
  <c r="AZ9" i="16" s="1"/>
  <c r="BH9" i="16" a="1"/>
  <c r="BH9" i="16" s="1"/>
  <c r="BP9" i="16" a="1"/>
  <c r="BP9" i="16" s="1"/>
  <c r="BX9" i="16" a="1"/>
  <c r="BX9" i="16" s="1"/>
  <c r="CK9" i="16" a="1"/>
  <c r="CK9" i="16" s="1"/>
  <c r="CP9" i="16" a="1"/>
  <c r="CP9" i="16" s="1"/>
  <c r="AB10" i="16" a="1"/>
  <c r="AB10" i="16" s="1"/>
  <c r="AG10" i="16" a="1"/>
  <c r="AG10" i="16" s="1"/>
  <c r="AS10" i="16" a="1"/>
  <c r="AS10" i="16" s="1"/>
  <c r="AY10" i="16" a="1"/>
  <c r="AY10" i="16" s="1"/>
  <c r="BD10" i="16" a="1"/>
  <c r="BD10" i="16" s="1"/>
  <c r="BJ10" i="16" a="1"/>
  <c r="BJ10" i="16" s="1"/>
  <c r="BV10" i="16" a="1"/>
  <c r="BV10" i="16" s="1"/>
  <c r="CA10" i="16" a="1"/>
  <c r="CA10" i="16" s="1"/>
  <c r="CN10" i="16" a="1"/>
  <c r="CN10" i="16" s="1"/>
  <c r="CS10" i="16" a="1"/>
  <c r="CS10" i="16" s="1"/>
  <c r="AD11" i="16" a="1"/>
  <c r="AD11" i="16" s="1"/>
  <c r="AJ11" i="16" a="1"/>
  <c r="AJ11" i="16" s="1"/>
  <c r="AO11" i="16" a="1"/>
  <c r="AO11" i="16" s="1"/>
  <c r="AU11" i="16" a="1"/>
  <c r="AU11" i="16" s="1"/>
  <c r="BG11" i="16" a="1"/>
  <c r="BG11" i="16" s="1"/>
  <c r="BM11" i="16" a="1"/>
  <c r="BM11" i="16" s="1"/>
  <c r="DD8" i="16" a="1"/>
  <c r="DD8" i="16" s="1"/>
  <c r="DE10" i="16" a="1"/>
  <c r="DE10" i="16" s="1"/>
  <c r="DE12" i="16" a="1"/>
  <c r="DE12" i="16" s="1"/>
  <c r="DC17" i="16" a="1"/>
  <c r="DC17" i="16" s="1"/>
  <c r="DC19" i="16" a="1"/>
  <c r="DC19" i="16" s="1"/>
  <c r="DD21" i="16" a="1"/>
  <c r="DD21" i="16" s="1"/>
  <c r="DD23" i="16" a="1"/>
  <c r="DD23" i="16" s="1"/>
  <c r="DE27" i="16" a="1"/>
  <c r="DE27" i="16" s="1"/>
  <c r="DE29" i="16" a="1"/>
  <c r="DE29" i="16" s="1"/>
  <c r="DC32" i="16" a="1"/>
  <c r="DC32" i="16" s="1"/>
  <c r="DC34" i="16" a="1"/>
  <c r="DC34" i="16" s="1"/>
  <c r="DD38" i="16" a="1"/>
  <c r="DD38" i="16" s="1"/>
  <c r="DD40" i="16" a="1"/>
  <c r="DD40" i="16" s="1"/>
  <c r="DE42" i="16" a="1"/>
  <c r="DE42" i="16" s="1"/>
  <c r="DE44" i="16" a="1"/>
  <c r="DE44" i="16" s="1"/>
  <c r="DC49" i="16" a="1"/>
  <c r="DC49" i="16" s="1"/>
  <c r="DC51" i="16" a="1"/>
  <c r="DC51" i="16" s="1"/>
  <c r="DD53" i="16" a="1"/>
  <c r="DD53" i="16" s="1"/>
  <c r="DD55" i="16" a="1"/>
  <c r="DD55" i="16" s="1"/>
  <c r="AD7" i="16" a="1"/>
  <c r="AD7" i="16" s="1"/>
  <c r="AK7" i="16" a="1"/>
  <c r="AK7" i="16" s="1"/>
  <c r="AR7" i="16" a="1"/>
  <c r="AR7" i="16" s="1"/>
  <c r="AY7" i="16" a="1"/>
  <c r="AY7" i="16" s="1"/>
  <c r="BF7" i="16" a="1"/>
  <c r="BF7" i="16" s="1"/>
  <c r="BN7" i="16" a="1"/>
  <c r="BN7" i="16" s="1"/>
  <c r="BU7" i="16" a="1"/>
  <c r="BU7" i="16" s="1"/>
  <c r="CB7" i="16" a="1"/>
  <c r="CB7" i="16" s="1"/>
  <c r="CI7" i="16" a="1"/>
  <c r="CI7" i="16" s="1"/>
  <c r="CQ7" i="16" a="1"/>
  <c r="CQ7" i="16" s="1"/>
  <c r="AE8" i="16" a="1"/>
  <c r="AE8" i="16" s="1"/>
  <c r="AK8" i="16" a="1"/>
  <c r="AK8" i="16" s="1"/>
  <c r="AR8" i="16" a="1"/>
  <c r="AR8" i="16" s="1"/>
  <c r="AZ8" i="16" a="1"/>
  <c r="AZ8" i="16" s="1"/>
  <c r="BG8" i="16" a="1"/>
  <c r="BG8" i="16" s="1"/>
  <c r="BN8" i="16" a="1"/>
  <c r="BN8" i="16" s="1"/>
  <c r="BT8" i="16" a="1"/>
  <c r="BT8" i="16" s="1"/>
  <c r="CB8" i="16" a="1"/>
  <c r="CB8" i="16" s="1"/>
  <c r="CQ8" i="16" a="1"/>
  <c r="CQ8" i="16" s="1"/>
  <c r="CW8" i="16" a="1"/>
  <c r="CW8" i="16" s="1"/>
  <c r="AC9" i="16" a="1"/>
  <c r="AC9" i="16" s="1"/>
  <c r="AK9" i="16" a="1"/>
  <c r="AK9" i="16" s="1"/>
  <c r="AS9" i="16" a="1"/>
  <c r="AS9" i="16" s="1"/>
  <c r="BA9" i="16" a="1"/>
  <c r="BA9" i="16" s="1"/>
  <c r="BI9" i="16" a="1"/>
  <c r="BI9" i="16" s="1"/>
  <c r="BQ9" i="16" a="1"/>
  <c r="BQ9" i="16" s="1"/>
  <c r="BY9" i="16" a="1"/>
  <c r="BY9" i="16" s="1"/>
  <c r="CF9" i="16" a="1"/>
  <c r="CF9" i="16" s="1"/>
  <c r="CL9" i="16" a="1"/>
  <c r="CL9" i="16" s="1"/>
  <c r="CQ9" i="16" a="1"/>
  <c r="CQ9" i="16" s="1"/>
  <c r="CW9" i="16" a="1"/>
  <c r="CW9" i="16" s="1"/>
  <c r="AH10" i="16" a="1"/>
  <c r="AH10" i="16" s="1"/>
  <c r="AM10" i="16" a="1"/>
  <c r="AM10" i="16" s="1"/>
  <c r="AZ10" i="16" a="1"/>
  <c r="AZ10" i="16" s="1"/>
  <c r="BE10" i="16" a="1"/>
  <c r="BE10" i="16" s="1"/>
  <c r="BQ10" i="16" a="1"/>
  <c r="BQ10" i="16" s="1"/>
  <c r="BW10" i="16" a="1"/>
  <c r="BW10" i="16" s="1"/>
  <c r="CB10" i="16" a="1"/>
  <c r="CB10" i="16" s="1"/>
  <c r="CH10" i="16" a="1"/>
  <c r="CH10" i="16" s="1"/>
  <c r="CT10" i="16" a="1"/>
  <c r="CT10" i="16" s="1"/>
  <c r="CY10" i="16" a="1"/>
  <c r="CY10" i="16" s="1"/>
  <c r="AK11" i="16" a="1"/>
  <c r="AK11" i="16" s="1"/>
  <c r="AP11" i="16" a="1"/>
  <c r="AP11" i="16" s="1"/>
  <c r="BA11" i="16" a="1"/>
  <c r="BA11" i="16" s="1"/>
  <c r="BN11" i="16" a="1"/>
  <c r="BN11" i="16" s="1"/>
  <c r="BS11" i="16" a="1"/>
  <c r="BS11" i="16" s="1"/>
  <c r="BY11" i="16" a="1"/>
  <c r="BY11" i="16" s="1"/>
  <c r="DE8" i="16" a="1"/>
  <c r="DE8" i="16" s="1"/>
  <c r="DC13" i="16" a="1"/>
  <c r="DC13" i="16" s="1"/>
  <c r="DC15" i="16" a="1"/>
  <c r="DC15" i="16" s="1"/>
  <c r="DD17" i="16" a="1"/>
  <c r="DD17" i="16" s="1"/>
  <c r="DD19" i="16" a="1"/>
  <c r="DD19" i="16" s="1"/>
  <c r="DE23" i="16" a="1"/>
  <c r="DE23" i="16" s="1"/>
  <c r="DE25" i="16" a="1"/>
  <c r="DE25" i="16" s="1"/>
  <c r="DC28" i="16" a="1"/>
  <c r="DC28" i="16" s="1"/>
  <c r="DC30" i="16" a="1"/>
  <c r="DC30" i="16" s="1"/>
  <c r="DD34" i="16" a="1"/>
  <c r="DD34" i="16" s="1"/>
  <c r="DD36" i="16" a="1"/>
  <c r="DD36" i="16" s="1"/>
  <c r="DE38" i="16" a="1"/>
  <c r="DE38" i="16" s="1"/>
  <c r="DE40" i="16" a="1"/>
  <c r="DE40" i="16" s="1"/>
  <c r="DC45" i="16" a="1"/>
  <c r="DC45" i="16" s="1"/>
  <c r="DC47" i="16" a="1"/>
  <c r="DC47" i="16" s="1"/>
  <c r="DD49" i="16" a="1"/>
  <c r="DD49" i="16" s="1"/>
  <c r="DD51" i="16" a="1"/>
  <c r="DD51" i="16" s="1"/>
  <c r="DE55" i="16" a="1"/>
  <c r="DE55" i="16" s="1"/>
  <c r="DE57" i="16" a="1"/>
  <c r="DE57" i="16" s="1"/>
  <c r="AL7" i="16" a="1"/>
  <c r="AL7" i="16" s="1"/>
  <c r="AS7" i="16" a="1"/>
  <c r="AS7" i="16" s="1"/>
  <c r="AZ7" i="16" a="1"/>
  <c r="AZ7" i="16" s="1"/>
  <c r="BG7" i="16" a="1"/>
  <c r="BG7" i="16" s="1"/>
  <c r="BO7" i="16" a="1"/>
  <c r="BO7" i="16" s="1"/>
  <c r="BV7" i="16" a="1"/>
  <c r="BV7" i="16" s="1"/>
  <c r="CC7" i="16" a="1"/>
  <c r="CC7" i="16" s="1"/>
  <c r="CJ7" i="16" a="1"/>
  <c r="CJ7" i="16" s="1"/>
  <c r="CR7" i="16" a="1"/>
  <c r="CR7" i="16" s="1"/>
  <c r="CY7" i="16" a="1"/>
  <c r="CY7" i="16" s="1"/>
  <c r="AL8" i="16" a="1"/>
  <c r="AL8" i="16" s="1"/>
  <c r="AS8" i="16" a="1"/>
  <c r="AS8" i="16" s="1"/>
  <c r="BA8" i="16" a="1"/>
  <c r="BA8" i="16" s="1"/>
  <c r="BH8" i="16" a="1"/>
  <c r="BH8" i="16" s="1"/>
  <c r="BO8" i="16" a="1"/>
  <c r="BO8" i="16" s="1"/>
  <c r="BU8" i="16" a="1"/>
  <c r="BU8" i="16" s="1"/>
  <c r="CC8" i="16" a="1"/>
  <c r="CC8" i="16" s="1"/>
  <c r="CJ8" i="16" a="1"/>
  <c r="CJ8" i="16" s="1"/>
  <c r="CX8" i="16" a="1"/>
  <c r="CX8" i="16" s="1"/>
  <c r="AD9" i="16" a="1"/>
  <c r="AD9" i="16" s="1"/>
  <c r="AL9" i="16" a="1"/>
  <c r="AL9" i="16" s="1"/>
  <c r="AT9" i="16" a="1"/>
  <c r="AT9" i="16" s="1"/>
  <c r="BB9" i="16" a="1"/>
  <c r="BB9" i="16" s="1"/>
  <c r="BJ9" i="16" a="1"/>
  <c r="BJ9" i="16" s="1"/>
  <c r="BR9" i="16" a="1"/>
  <c r="BR9" i="16" s="1"/>
  <c r="BZ9" i="16" a="1"/>
  <c r="BZ9" i="16" s="1"/>
  <c r="CM9" i="16" a="1"/>
  <c r="CM9" i="16" s="1"/>
  <c r="CR9" i="16" a="1"/>
  <c r="CR9" i="16" s="1"/>
  <c r="AC10" i="16" a="1"/>
  <c r="AC10" i="16" s="1"/>
  <c r="AI10" i="16" a="1"/>
  <c r="AI10" i="16" s="1"/>
  <c r="AN10" i="16" a="1"/>
  <c r="AN10" i="16" s="1"/>
  <c r="AT10" i="16" a="1"/>
  <c r="AT10" i="16" s="1"/>
  <c r="BF10" i="16" a="1"/>
  <c r="BF10" i="16" s="1"/>
  <c r="BK10" i="16" a="1"/>
  <c r="BK10" i="16" s="1"/>
  <c r="BX10" i="16" a="1"/>
  <c r="BX10" i="16" s="1"/>
  <c r="CC10" i="16" a="1"/>
  <c r="CC10" i="16" s="1"/>
  <c r="CO10" i="16" a="1"/>
  <c r="CO10" i="16" s="1"/>
  <c r="CU10" i="16" a="1"/>
  <c r="CU10" i="16" s="1"/>
  <c r="CZ10" i="16" a="1"/>
  <c r="CZ10" i="16" s="1"/>
  <c r="AE11" i="16" a="1"/>
  <c r="AE11" i="16" s="1"/>
  <c r="AQ11" i="16" a="1"/>
  <c r="AQ11" i="16" s="1"/>
  <c r="AV11" i="16" a="1"/>
  <c r="AV11" i="16" s="1"/>
  <c r="BB11" i="16" a="1"/>
  <c r="BB11" i="16" s="1"/>
  <c r="BH11" i="16" a="1"/>
  <c r="BH11" i="16" s="1"/>
  <c r="DC9" i="16" a="1"/>
  <c r="DC9" i="16" s="1"/>
  <c r="DC11" i="16" a="1"/>
  <c r="DC11" i="16" s="1"/>
  <c r="DD13" i="16" a="1"/>
  <c r="DD13" i="16" s="1"/>
  <c r="DD15" i="16" a="1"/>
  <c r="DD15" i="16" s="1"/>
  <c r="DE19" i="16" a="1"/>
  <c r="DE19" i="16" s="1"/>
  <c r="DE21" i="16" a="1"/>
  <c r="DE21" i="16" s="1"/>
  <c r="DC24" i="16" a="1"/>
  <c r="DC24" i="16" s="1"/>
  <c r="DC26" i="16" a="1"/>
  <c r="DC26" i="16" s="1"/>
  <c r="DD30" i="16" a="1"/>
  <c r="DD30" i="16" s="1"/>
  <c r="DD32" i="16" a="1"/>
  <c r="DD32" i="16" s="1"/>
  <c r="DE34" i="16" a="1"/>
  <c r="DE34" i="16" s="1"/>
  <c r="DE36" i="16" a="1"/>
  <c r="DE36" i="16" s="1"/>
  <c r="DC41" i="16" a="1"/>
  <c r="DC41" i="16" s="1"/>
  <c r="DC43" i="16" a="1"/>
  <c r="DC43" i="16" s="1"/>
  <c r="DD45" i="16" a="1"/>
  <c r="DD45" i="16" s="1"/>
  <c r="DD47" i="16" a="1"/>
  <c r="DD47" i="16" s="1"/>
  <c r="DE51" i="16" a="1"/>
  <c r="DE51" i="16" s="1"/>
  <c r="DE53" i="16" a="1"/>
  <c r="DE53" i="16" s="1"/>
  <c r="DC56" i="16" a="1"/>
  <c r="DC56" i="16" s="1"/>
  <c r="DC58" i="16" a="1"/>
  <c r="DC58" i="16" s="1"/>
  <c r="AE7" i="16" a="1"/>
  <c r="AE7" i="16" s="1"/>
  <c r="AT7" i="16" a="1"/>
  <c r="AT7" i="16" s="1"/>
  <c r="BA7" i="16" a="1"/>
  <c r="BA7" i="16" s="1"/>
  <c r="BH7" i="16" a="1"/>
  <c r="BH7" i="16" s="1"/>
  <c r="BP7" i="16" a="1"/>
  <c r="BP7" i="16" s="1"/>
  <c r="BW7" i="16" a="1"/>
  <c r="BW7" i="16" s="1"/>
  <c r="CD7" i="16" a="1"/>
  <c r="CD7" i="16" s="1"/>
  <c r="CK7" i="16" a="1"/>
  <c r="CK7" i="16" s="1"/>
  <c r="CS7" i="16" a="1"/>
  <c r="CS7" i="16" s="1"/>
  <c r="CZ7" i="16" a="1"/>
  <c r="CZ7" i="16" s="1"/>
  <c r="AF8" i="16" a="1"/>
  <c r="AF8" i="16" s="1"/>
  <c r="AM8" i="16" a="1"/>
  <c r="AM8" i="16" s="1"/>
  <c r="AT8" i="16" a="1"/>
  <c r="AT8" i="16" s="1"/>
  <c r="BB8" i="16" a="1"/>
  <c r="BB8" i="16" s="1"/>
  <c r="BI8" i="16" a="1"/>
  <c r="BI8" i="16" s="1"/>
  <c r="BV8" i="16" a="1"/>
  <c r="BV8" i="16" s="1"/>
  <c r="CD8" i="16" a="1"/>
  <c r="CD8" i="16" s="1"/>
  <c r="CK8" i="16" a="1"/>
  <c r="CK8" i="16" s="1"/>
  <c r="CR8" i="16" a="1"/>
  <c r="CR8" i="16" s="1"/>
  <c r="CY8" i="16" a="1"/>
  <c r="CY8" i="16" s="1"/>
  <c r="AE9" i="16" a="1"/>
  <c r="AE9" i="16" s="1"/>
  <c r="AM9" i="16" a="1"/>
  <c r="AM9" i="16" s="1"/>
  <c r="AU9" i="16" a="1"/>
  <c r="AU9" i="16" s="1"/>
  <c r="BC9" i="16" a="1"/>
  <c r="BC9" i="16" s="1"/>
  <c r="BK9" i="16" a="1"/>
  <c r="BK9" i="16" s="1"/>
  <c r="BS9" i="16" a="1"/>
  <c r="BS9" i="16" s="1"/>
  <c r="CA9" i="16" a="1"/>
  <c r="CA9" i="16" s="1"/>
  <c r="CG9" i="16" a="1"/>
  <c r="CG9" i="16" s="1"/>
  <c r="CS9" i="16" a="1"/>
  <c r="CS9" i="16" s="1"/>
  <c r="CX9" i="16" a="1"/>
  <c r="CX9" i="16" s="1"/>
  <c r="AJ10" i="16" a="1"/>
  <c r="AJ10" i="16" s="1"/>
  <c r="AO10" i="16" a="1"/>
  <c r="AO10" i="16" s="1"/>
  <c r="BA10" i="16" a="1"/>
  <c r="BA10" i="16" s="1"/>
  <c r="BG10" i="16" a="1"/>
  <c r="BG10" i="16" s="1"/>
  <c r="BL10" i="16" a="1"/>
  <c r="BL10" i="16" s="1"/>
  <c r="BR10" i="16" a="1"/>
  <c r="BR10" i="16" s="1"/>
  <c r="CD10" i="16" a="1"/>
  <c r="CD10" i="16" s="1"/>
  <c r="CI10" i="16" a="1"/>
  <c r="CI10" i="16" s="1"/>
  <c r="CV10" i="16" a="1"/>
  <c r="CV10" i="16" s="1"/>
  <c r="DA10" i="16" a="1"/>
  <c r="DA10" i="16" s="1"/>
  <c r="AL11" i="16" a="1"/>
  <c r="AL11" i="16" s="1"/>
  <c r="AR11" i="16" a="1"/>
  <c r="AR11" i="16" s="1"/>
  <c r="AW11" i="16" a="1"/>
  <c r="AW11" i="16" s="1"/>
  <c r="BC11" i="16" a="1"/>
  <c r="BC11" i="16" s="1"/>
  <c r="BI11" i="16" a="1"/>
  <c r="BI11" i="16" s="1"/>
  <c r="BO11" i="16" a="1"/>
  <c r="BO11" i="16" s="1"/>
  <c r="DC7" i="16" a="1"/>
  <c r="DC7" i="16" s="1"/>
  <c r="DD9" i="16" a="1"/>
  <c r="DD9" i="16" s="1"/>
  <c r="DD11" i="16" a="1"/>
  <c r="DD11" i="16" s="1"/>
  <c r="DE15" i="16" a="1"/>
  <c r="DE15" i="16" s="1"/>
  <c r="DE17" i="16" a="1"/>
  <c r="DE17" i="16" s="1"/>
  <c r="DC20" i="16" a="1"/>
  <c r="DC20" i="16" s="1"/>
  <c r="DC22" i="16" a="1"/>
  <c r="DC22" i="16" s="1"/>
  <c r="DD26" i="16" a="1"/>
  <c r="DD26" i="16" s="1"/>
  <c r="DD28" i="16" a="1"/>
  <c r="DD28" i="16" s="1"/>
  <c r="DE30" i="16" a="1"/>
  <c r="DE30" i="16" s="1"/>
  <c r="DE32" i="16" a="1"/>
  <c r="DE32" i="16" s="1"/>
  <c r="DC37" i="16" a="1"/>
  <c r="DC37" i="16" s="1"/>
  <c r="DC39" i="16" a="1"/>
  <c r="DC39" i="16" s="1"/>
  <c r="DD41" i="16" a="1"/>
  <c r="DD41" i="16" s="1"/>
  <c r="DD43" i="16" a="1"/>
  <c r="DD43" i="16" s="1"/>
  <c r="DE47" i="16" a="1"/>
  <c r="DE47" i="16" s="1"/>
  <c r="DE49" i="16" a="1"/>
  <c r="DE49" i="16" s="1"/>
  <c r="DC52" i="16" a="1"/>
  <c r="DC52" i="16" s="1"/>
  <c r="DC54" i="16" a="1"/>
  <c r="DC54" i="16" s="1"/>
  <c r="DD58" i="16" a="1"/>
  <c r="DD58" i="16" s="1"/>
  <c r="AF7" i="16" a="1"/>
  <c r="AF7" i="16" s="1"/>
  <c r="AM7" i="16" a="1"/>
  <c r="AM7" i="16" s="1"/>
  <c r="BB7" i="16" a="1"/>
  <c r="BB7" i="16" s="1"/>
  <c r="BI7" i="16" a="1"/>
  <c r="BI7" i="16" s="1"/>
  <c r="BQ7" i="16" a="1"/>
  <c r="BQ7" i="16" s="1"/>
  <c r="BX7" i="16" a="1"/>
  <c r="BX7" i="16" s="1"/>
  <c r="CE7" i="16" a="1"/>
  <c r="CE7" i="16" s="1"/>
  <c r="CL7" i="16" a="1"/>
  <c r="CL7" i="16" s="1"/>
  <c r="CT7" i="16" a="1"/>
  <c r="CT7" i="16" s="1"/>
  <c r="DA7" i="16" a="1"/>
  <c r="DA7" i="16" s="1"/>
  <c r="AG8" i="16" a="1"/>
  <c r="AG8" i="16" s="1"/>
  <c r="AU8" i="16" a="1"/>
  <c r="AU8" i="16" s="1"/>
  <c r="BC8" i="16" a="1"/>
  <c r="BC8" i="16" s="1"/>
  <c r="BJ8" i="16" a="1"/>
  <c r="BJ8" i="16" s="1"/>
  <c r="BP8" i="16" a="1"/>
  <c r="BP8" i="16" s="1"/>
  <c r="BW8" i="16" a="1"/>
  <c r="BW8" i="16" s="1"/>
  <c r="CE8" i="16" a="1"/>
  <c r="CE8" i="16" s="1"/>
  <c r="CL8" i="16" a="1"/>
  <c r="CL8" i="16" s="1"/>
  <c r="CS8" i="16" a="1"/>
  <c r="CS8" i="16" s="1"/>
  <c r="AF9" i="16" a="1"/>
  <c r="AF9" i="16" s="1"/>
  <c r="AN9" i="16" a="1"/>
  <c r="AN9" i="16" s="1"/>
  <c r="AV9" i="16" a="1"/>
  <c r="AV9" i="16" s="1"/>
  <c r="BD9" i="16" a="1"/>
  <c r="BD9" i="16" s="1"/>
  <c r="BL9" i="16" a="1"/>
  <c r="BL9" i="16" s="1"/>
  <c r="BT9" i="16" a="1"/>
  <c r="BT9" i="16" s="1"/>
  <c r="CB9" i="16" a="1"/>
  <c r="CB9" i="16" s="1"/>
  <c r="CN9" i="16" a="1"/>
  <c r="CN9" i="16" s="1"/>
  <c r="CT9" i="16" a="1"/>
  <c r="CT9" i="16" s="1"/>
  <c r="CY9" i="16" a="1"/>
  <c r="CY9" i="16" s="1"/>
  <c r="AD10" i="16" a="1"/>
  <c r="AD10" i="16" s="1"/>
  <c r="AP10" i="16" a="1"/>
  <c r="AP10" i="16" s="1"/>
  <c r="AU10" i="16" a="1"/>
  <c r="AU10" i="16" s="1"/>
  <c r="BH10" i="16" a="1"/>
  <c r="BH10" i="16" s="1"/>
  <c r="BM10" i="16" a="1"/>
  <c r="BM10" i="16" s="1"/>
  <c r="BY10" i="16" a="1"/>
  <c r="BY10" i="16" s="1"/>
  <c r="CE10" i="16" a="1"/>
  <c r="CE10" i="16" s="1"/>
  <c r="CJ10" i="16" a="1"/>
  <c r="CJ10" i="16" s="1"/>
  <c r="CP10" i="16" a="1"/>
  <c r="CP10" i="16" s="1"/>
  <c r="DB10" i="16" a="1"/>
  <c r="DB10" i="16" s="1"/>
  <c r="AF11" i="16" a="1"/>
  <c r="AF11" i="16" s="1"/>
  <c r="AS11" i="16" a="1"/>
  <c r="AS11" i="16" s="1"/>
  <c r="AX11" i="16" a="1"/>
  <c r="AX11" i="16" s="1"/>
  <c r="BD11" i="16" a="1"/>
  <c r="BD11" i="16" s="1"/>
  <c r="BJ11" i="16" a="1"/>
  <c r="BJ11" i="16" s="1"/>
  <c r="BP11" i="16" a="1"/>
  <c r="BP11" i="16" s="1"/>
  <c r="BU11" i="16" a="1"/>
  <c r="BU11" i="16" s="1"/>
  <c r="CM11" i="16" a="1"/>
  <c r="CM11" i="16" s="1"/>
  <c r="DD7" i="16" a="1"/>
  <c r="DD7" i="16" s="1"/>
  <c r="DE11" i="16" a="1"/>
  <c r="DE11" i="16" s="1"/>
  <c r="DE13" i="16" a="1"/>
  <c r="DE13" i="16" s="1"/>
  <c r="DC16" i="16" a="1"/>
  <c r="DC16" i="16" s="1"/>
  <c r="DC18" i="16" a="1"/>
  <c r="DC18" i="16" s="1"/>
  <c r="DD22" i="16" a="1"/>
  <c r="DD22" i="16" s="1"/>
  <c r="DD24" i="16" a="1"/>
  <c r="DD24" i="16" s="1"/>
  <c r="DE26" i="16" a="1"/>
  <c r="DE26" i="16" s="1"/>
  <c r="DE28" i="16" a="1"/>
  <c r="DE28" i="16" s="1"/>
  <c r="DC33" i="16" a="1"/>
  <c r="DC33" i="16" s="1"/>
  <c r="DC35" i="16" a="1"/>
  <c r="DC35" i="16" s="1"/>
  <c r="DD37" i="16" a="1"/>
  <c r="DD37" i="16" s="1"/>
  <c r="DD39" i="16" a="1"/>
  <c r="DD39" i="16" s="1"/>
  <c r="DE43" i="16" a="1"/>
  <c r="DE43" i="16" s="1"/>
  <c r="DE45" i="16" a="1"/>
  <c r="DE45" i="16" s="1"/>
  <c r="DC48" i="16" a="1"/>
  <c r="DC48" i="16" s="1"/>
  <c r="DC50" i="16" a="1"/>
  <c r="DC50" i="16" s="1"/>
  <c r="DD54" i="16" a="1"/>
  <c r="DD54" i="16" s="1"/>
  <c r="DD56" i="16" a="1"/>
  <c r="DD56" i="16" s="1"/>
  <c r="DE58" i="16" a="1"/>
  <c r="DE58" i="16" s="1"/>
  <c r="AG7" i="16" a="1"/>
  <c r="AG7" i="16" s="1"/>
  <c r="AN7" i="16" a="1"/>
  <c r="AN7" i="16" s="1"/>
  <c r="AU7" i="16" a="1"/>
  <c r="AU7" i="16" s="1"/>
  <c r="BJ7" i="16" a="1"/>
  <c r="BJ7" i="16" s="1"/>
  <c r="BR7" i="16" a="1"/>
  <c r="BR7" i="16" s="1"/>
  <c r="BY7" i="16" a="1"/>
  <c r="BY7" i="16" s="1"/>
  <c r="CF7" i="16" a="1"/>
  <c r="CF7" i="16" s="1"/>
  <c r="CM7" i="16" a="1"/>
  <c r="CM7" i="16" s="1"/>
  <c r="CU7" i="16" a="1"/>
  <c r="CU7" i="16" s="1"/>
  <c r="DB7" i="16" a="1"/>
  <c r="DB7" i="16" s="1"/>
  <c r="AH8" i="16" a="1"/>
  <c r="AH8" i="16" s="1"/>
  <c r="AN8" i="16" a="1"/>
  <c r="AN8" i="16" s="1"/>
  <c r="AV8" i="16" a="1"/>
  <c r="AV8" i="16" s="1"/>
  <c r="BK8" i="16" a="1"/>
  <c r="BK8" i="16" s="1"/>
  <c r="BQ8" i="16" a="1"/>
  <c r="BQ8" i="16" s="1"/>
  <c r="BX8" i="16" a="1"/>
  <c r="BX8" i="16" s="1"/>
  <c r="CF8" i="16" a="1"/>
  <c r="CF8" i="16" s="1"/>
  <c r="CM8" i="16" a="1"/>
  <c r="CM8" i="16" s="1"/>
  <c r="CT8" i="16" a="1"/>
  <c r="CT8" i="16" s="1"/>
  <c r="CZ8" i="16" a="1"/>
  <c r="CZ8" i="16" s="1"/>
  <c r="AG9" i="16" a="1"/>
  <c r="AG9" i="16" s="1"/>
  <c r="AO9" i="16" a="1"/>
  <c r="AO9" i="16" s="1"/>
  <c r="AW9" i="16" a="1"/>
  <c r="AW9" i="16" s="1"/>
  <c r="BE9" i="16" a="1"/>
  <c r="BE9" i="16" s="1"/>
  <c r="BM9" i="16" a="1"/>
  <c r="BM9" i="16" s="1"/>
  <c r="BU9" i="16" a="1"/>
  <c r="BU9" i="16" s="1"/>
  <c r="CC9" i="16" a="1"/>
  <c r="CC9" i="16" s="1"/>
  <c r="CH9" i="16" a="1"/>
  <c r="CH9" i="16" s="1"/>
  <c r="CU9" i="16" a="1"/>
  <c r="CU9" i="16" s="1"/>
  <c r="CZ9" i="16" a="1"/>
  <c r="CZ9" i="16" s="1"/>
  <c r="AK10" i="16" a="1"/>
  <c r="AK10" i="16" s="1"/>
  <c r="AQ10" i="16" a="1"/>
  <c r="AQ10" i="16" s="1"/>
  <c r="AV10" i="16" a="1"/>
  <c r="AV10" i="16" s="1"/>
  <c r="BB10" i="16" a="1"/>
  <c r="BB10" i="16" s="1"/>
  <c r="BN10" i="16" a="1"/>
  <c r="BN10" i="16" s="1"/>
  <c r="BS10" i="16" a="1"/>
  <c r="BS10" i="16" s="1"/>
  <c r="CF10" i="16" a="1"/>
  <c r="CF10" i="16" s="1"/>
  <c r="CK10" i="16" a="1"/>
  <c r="CK10" i="16" s="1"/>
  <c r="CW10" i="16" a="1"/>
  <c r="CW10" i="16" s="1"/>
  <c r="AB11" i="16" a="1"/>
  <c r="AB11" i="16" s="1"/>
  <c r="AG11" i="16" a="1"/>
  <c r="AG11" i="16" s="1"/>
  <c r="AM11" i="16" a="1"/>
  <c r="AM11" i="16" s="1"/>
  <c r="DE7" i="16" a="1"/>
  <c r="DE7" i="16" s="1"/>
  <c r="DE9" i="16" a="1"/>
  <c r="DE9" i="16" s="1"/>
  <c r="DC12" i="16" a="1"/>
  <c r="DC12" i="16" s="1"/>
  <c r="DC14" i="16" a="1"/>
  <c r="DC14" i="16" s="1"/>
  <c r="DD18" i="16" a="1"/>
  <c r="DD18" i="16" s="1"/>
  <c r="DD20" i="16" a="1"/>
  <c r="DD20" i="16" s="1"/>
  <c r="DE22" i="16" a="1"/>
  <c r="DE22" i="16" s="1"/>
  <c r="DE24" i="16" a="1"/>
  <c r="DE24" i="16" s="1"/>
  <c r="DC29" i="16" a="1"/>
  <c r="DC29" i="16" s="1"/>
  <c r="DC31" i="16" a="1"/>
  <c r="DC31" i="16" s="1"/>
  <c r="DD33" i="16" a="1"/>
  <c r="DD33" i="16" s="1"/>
  <c r="DD35" i="16" a="1"/>
  <c r="DD35" i="16" s="1"/>
  <c r="DE39" i="16" a="1"/>
  <c r="DE39" i="16" s="1"/>
  <c r="DE41" i="16" a="1"/>
  <c r="DE41" i="16" s="1"/>
  <c r="DC44" i="16" a="1"/>
  <c r="DC44" i="16" s="1"/>
  <c r="DC46" i="16" a="1"/>
  <c r="DC46" i="16" s="1"/>
  <c r="DD50" i="16" a="1"/>
  <c r="DD50" i="16" s="1"/>
  <c r="DD52" i="16" a="1"/>
  <c r="DD52" i="16" s="1"/>
  <c r="DE54" i="16" a="1"/>
  <c r="DE54" i="16" s="1"/>
  <c r="DE56" i="16" a="1"/>
  <c r="DE56" i="16" s="1"/>
  <c r="AH7" i="16" a="1"/>
  <c r="AH7" i="16" s="1"/>
  <c r="AO7" i="16" a="1"/>
  <c r="AO7" i="16" s="1"/>
  <c r="AV7" i="16" a="1"/>
  <c r="AV7" i="16" s="1"/>
  <c r="BC7" i="16" a="1"/>
  <c r="BC7" i="16" s="1"/>
  <c r="BK7" i="16" a="1"/>
  <c r="BK7" i="16" s="1"/>
  <c r="BZ7" i="16" a="1"/>
  <c r="BZ7" i="16" s="1"/>
  <c r="CG7" i="16" a="1"/>
  <c r="CG7" i="16" s="1"/>
  <c r="CN7" i="16" a="1"/>
  <c r="CN7" i="16" s="1"/>
  <c r="CV7" i="16" a="1"/>
  <c r="CV7" i="16" s="1"/>
  <c r="AB8" i="16" a="1"/>
  <c r="AB8" i="16" s="1"/>
  <c r="AI8" i="16" a="1"/>
  <c r="AI8" i="16" s="1"/>
  <c r="AO8" i="16" a="1"/>
  <c r="AO8" i="16" s="1"/>
  <c r="AW8" i="16" a="1"/>
  <c r="AW8" i="16" s="1"/>
  <c r="BD8" i="16" a="1"/>
  <c r="BD8" i="16" s="1"/>
  <c r="BR8" i="16" a="1"/>
  <c r="BR8" i="16" s="1"/>
  <c r="BY8" i="16" a="1"/>
  <c r="BY8" i="16" s="1"/>
  <c r="CG8" i="16" a="1"/>
  <c r="CG8" i="16" s="1"/>
  <c r="CN8" i="16" a="1"/>
  <c r="CN8" i="16" s="1"/>
  <c r="CU8" i="16" a="1"/>
  <c r="CU8" i="16" s="1"/>
  <c r="DA8" i="16" a="1"/>
  <c r="DA8" i="16" s="1"/>
  <c r="AH9" i="16" a="1"/>
  <c r="AH9" i="16" s="1"/>
  <c r="AP9" i="16" a="1"/>
  <c r="AP9" i="16" s="1"/>
  <c r="AX9" i="16" a="1"/>
  <c r="AX9" i="16" s="1"/>
  <c r="BF9" i="16" a="1"/>
  <c r="BF9" i="16" s="1"/>
  <c r="BN9" i="16" a="1"/>
  <c r="BN9" i="16" s="1"/>
  <c r="BV9" i="16" a="1"/>
  <c r="BV9" i="16" s="1"/>
  <c r="CD9" i="16" a="1"/>
  <c r="CD9" i="16" s="1"/>
  <c r="CI9" i="16" a="1"/>
  <c r="CI9" i="16" s="1"/>
  <c r="CO9" i="16" a="1"/>
  <c r="CO9" i="16" s="1"/>
  <c r="DA9" i="16" a="1"/>
  <c r="DA9" i="16" s="1"/>
  <c r="AE10" i="16" a="1"/>
  <c r="AE10" i="16" s="1"/>
  <c r="AR10" i="16" a="1"/>
  <c r="AR10" i="16" s="1"/>
  <c r="AW10" i="16" a="1"/>
  <c r="AW10" i="16" s="1"/>
  <c r="BI10" i="16" a="1"/>
  <c r="BI10" i="16" s="1"/>
  <c r="BO10" i="16" a="1"/>
  <c r="BO10" i="16" s="1"/>
  <c r="BT10" i="16" a="1"/>
  <c r="BT10" i="16" s="1"/>
  <c r="BZ10" i="16" a="1"/>
  <c r="BZ10" i="16" s="1"/>
  <c r="CL10" i="16" a="1"/>
  <c r="CL10" i="16" s="1"/>
  <c r="CQ10" i="16" a="1"/>
  <c r="CQ10" i="16" s="1"/>
  <c r="AC11" i="16" a="1"/>
  <c r="AC11" i="16" s="1"/>
  <c r="AH11" i="16" a="1"/>
  <c r="AH11" i="16" s="1"/>
  <c r="AT11" i="16" a="1"/>
  <c r="AT11" i="16" s="1"/>
  <c r="AY11" i="16" a="1"/>
  <c r="AY11" i="16" s="1"/>
  <c r="BE11" i="16" a="1"/>
  <c r="BE11" i="16" s="1"/>
  <c r="BK11" i="16" a="1"/>
  <c r="BK11" i="16" s="1"/>
  <c r="BQ11" i="16" a="1"/>
  <c r="BQ11" i="16" s="1"/>
  <c r="DC8" i="16" a="1"/>
  <c r="DC8" i="16" s="1"/>
  <c r="DC10" i="16" a="1"/>
  <c r="DC10" i="16" s="1"/>
  <c r="DD14" i="16" a="1"/>
  <c r="DD14" i="16" s="1"/>
  <c r="DD16" i="16" a="1"/>
  <c r="DD16" i="16" s="1"/>
  <c r="DE18" i="16" a="1"/>
  <c r="DE18" i="16" s="1"/>
  <c r="DE20" i="16" a="1"/>
  <c r="DE20" i="16" s="1"/>
  <c r="DC25" i="16" a="1"/>
  <c r="DC25" i="16" s="1"/>
  <c r="DC27" i="16" a="1"/>
  <c r="DC27" i="16" s="1"/>
  <c r="DD29" i="16" a="1"/>
  <c r="DD29" i="16" s="1"/>
  <c r="DD31" i="16" a="1"/>
  <c r="DD31" i="16" s="1"/>
  <c r="DE35" i="16" a="1"/>
  <c r="DE35" i="16" s="1"/>
  <c r="DE37" i="16" a="1"/>
  <c r="DE37" i="16" s="1"/>
  <c r="DC40" i="16" a="1"/>
  <c r="DC40" i="16" s="1"/>
  <c r="DC42" i="16" a="1"/>
  <c r="DC42" i="16" s="1"/>
  <c r="DD46" i="16" a="1"/>
  <c r="DD46" i="16" s="1"/>
  <c r="DD48" i="16" a="1"/>
  <c r="DD48" i="16" s="1"/>
  <c r="DE50" i="16" a="1"/>
  <c r="DE50" i="16" s="1"/>
  <c r="DE52" i="16" a="1"/>
  <c r="DE52" i="16" s="1"/>
  <c r="DC57" i="16" a="1"/>
  <c r="DC57" i="16" s="1"/>
  <c r="AB7" i="16" a="1"/>
  <c r="AB7" i="16" s="1"/>
  <c r="AI7" i="16" a="1"/>
  <c r="AI7" i="16" s="1"/>
  <c r="AP7" i="16" a="1"/>
  <c r="AP7" i="16" s="1"/>
  <c r="AW7" i="16" a="1"/>
  <c r="AW7" i="16" s="1"/>
  <c r="BD7" i="16" a="1"/>
  <c r="BD7" i="16" s="1"/>
  <c r="BL7" i="16" a="1"/>
  <c r="BL7" i="16" s="1"/>
  <c r="BS7" i="16" a="1"/>
  <c r="BS7" i="16" s="1"/>
  <c r="CH7" i="16" a="1"/>
  <c r="CH7" i="16" s="1"/>
  <c r="CO7" i="16" a="1"/>
  <c r="CO7" i="16" s="1"/>
  <c r="CW7" i="16" a="1"/>
  <c r="CW7" i="16" s="1"/>
  <c r="AC8" i="16" a="1"/>
  <c r="AC8" i="16" s="1"/>
  <c r="AP8" i="16" a="1"/>
  <c r="AP8" i="16" s="1"/>
  <c r="AX8" i="16" a="1"/>
  <c r="AX8" i="16" s="1"/>
  <c r="BE8" i="16" a="1"/>
  <c r="BE8" i="16" s="1"/>
  <c r="BL8" i="16" a="1"/>
  <c r="BL8" i="16" s="1"/>
  <c r="BS8" i="16" a="1"/>
  <c r="BS8" i="16" s="1"/>
  <c r="BZ8" i="16" a="1"/>
  <c r="BZ8" i="16" s="1"/>
  <c r="CH8" i="16" a="1"/>
  <c r="CH8" i="16" s="1"/>
  <c r="CO8" i="16" a="1"/>
  <c r="CO8" i="16" s="1"/>
  <c r="DB8" i="16" a="1"/>
  <c r="DB8" i="16" s="1"/>
  <c r="AI9" i="16" a="1"/>
  <c r="AI9" i="16" s="1"/>
  <c r="AQ9" i="16" a="1"/>
  <c r="AQ9" i="16" s="1"/>
  <c r="AY9" i="16" a="1"/>
  <c r="AY9" i="16" s="1"/>
  <c r="BG9" i="16" a="1"/>
  <c r="BG9" i="16" s="1"/>
  <c r="BO9" i="16" a="1"/>
  <c r="BO9" i="16" s="1"/>
  <c r="BW9" i="16" a="1"/>
  <c r="BW9" i="16" s="1"/>
  <c r="CE9" i="16" a="1"/>
  <c r="CE9" i="16" s="1"/>
  <c r="CJ9" i="16" a="1"/>
  <c r="CJ9" i="16" s="1"/>
  <c r="CV9" i="16" a="1"/>
  <c r="CV9" i="16" s="1"/>
  <c r="DB9" i="16" a="1"/>
  <c r="DB9" i="16" s="1"/>
  <c r="AF10" i="16" a="1"/>
  <c r="AF10" i="16" s="1"/>
  <c r="AL10" i="16" a="1"/>
  <c r="AL10" i="16" s="1"/>
  <c r="AX10" i="16" a="1"/>
  <c r="AX10" i="16" s="1"/>
  <c r="BC10" i="16" a="1"/>
  <c r="BC10" i="16" s="1"/>
  <c r="BP10" i="16" a="1"/>
  <c r="BP10" i="16" s="1"/>
  <c r="BU10" i="16" a="1"/>
  <c r="BU10" i="16" s="1"/>
  <c r="CG10" i="16" a="1"/>
  <c r="CG10" i="16" s="1"/>
  <c r="CM10" i="16" a="1"/>
  <c r="CM10" i="16" s="1"/>
  <c r="CR10" i="16" a="1"/>
  <c r="CR10" i="16" s="1"/>
  <c r="CX10" i="16" a="1"/>
  <c r="CX10" i="16" s="1"/>
  <c r="AI11" i="16" a="1"/>
  <c r="AI11" i="16" s="1"/>
  <c r="AN11" i="16" a="1"/>
  <c r="AN11" i="16" s="1"/>
  <c r="AZ11" i="16" a="1"/>
  <c r="AZ11" i="16" s="1"/>
  <c r="BF11" i="16" a="1"/>
  <c r="BF11" i="16" s="1"/>
  <c r="BL11" i="16" a="1"/>
  <c r="BL11" i="16" s="1"/>
  <c r="BR11" i="16" a="1"/>
  <c r="BR11" i="16" s="1"/>
  <c r="CC11" i="16" a="1"/>
  <c r="CC11" i="16" s="1"/>
  <c r="BV11" i="16" a="1"/>
  <c r="BV11" i="16" s="1"/>
  <c r="CE11" i="16" a="1"/>
  <c r="CE11" i="16" s="1"/>
  <c r="CZ11" i="16" a="1"/>
  <c r="CZ11" i="16" s="1"/>
  <c r="AF12" i="16" a="1"/>
  <c r="AF12" i="16" s="1"/>
  <c r="AK12" i="16" a="1"/>
  <c r="AK12" i="16" s="1"/>
  <c r="AQ12" i="16" a="1"/>
  <c r="AQ12" i="16" s="1"/>
  <c r="AW12" i="16" a="1"/>
  <c r="AW12" i="16" s="1"/>
  <c r="BC12" i="16" a="1"/>
  <c r="BC12" i="16" s="1"/>
  <c r="BN12" i="16" a="1"/>
  <c r="BN12" i="16" s="1"/>
  <c r="BT12" i="16" a="1"/>
  <c r="BT12" i="16" s="1"/>
  <c r="BZ12" i="16" a="1"/>
  <c r="BZ12" i="16" s="1"/>
  <c r="CF12" i="16" a="1"/>
  <c r="CF12" i="16" s="1"/>
  <c r="CK12" i="16" a="1"/>
  <c r="CK12" i="16" s="1"/>
  <c r="CR12" i="16" a="1"/>
  <c r="CR12" i="16" s="1"/>
  <c r="CW12" i="16" a="1"/>
  <c r="CW12" i="16" s="1"/>
  <c r="AB13" i="16" a="1"/>
  <c r="AB13" i="16" s="1"/>
  <c r="AH13" i="16" a="1"/>
  <c r="AH13" i="16" s="1"/>
  <c r="AO13" i="16" a="1"/>
  <c r="AO13" i="16" s="1"/>
  <c r="AW13" i="16" a="1"/>
  <c r="AW13" i="16" s="1"/>
  <c r="BC13" i="16" a="1"/>
  <c r="BC13" i="16" s="1"/>
  <c r="BP13" i="16" a="1"/>
  <c r="BP13" i="16" s="1"/>
  <c r="CB13" i="16" a="1"/>
  <c r="CB13" i="16" s="1"/>
  <c r="CI13" i="16" a="1"/>
  <c r="CI13" i="16" s="1"/>
  <c r="CV13" i="16" a="1"/>
  <c r="CV13" i="16" s="1"/>
  <c r="AB14" i="16" a="1"/>
  <c r="AB14" i="16" s="1"/>
  <c r="AP14" i="16" a="1"/>
  <c r="AP14" i="16" s="1"/>
  <c r="AV14" i="16" a="1"/>
  <c r="AV14" i="16" s="1"/>
  <c r="BC14" i="16" a="1"/>
  <c r="BC14" i="16" s="1"/>
  <c r="BO14" i="16" a="1"/>
  <c r="BO14" i="16" s="1"/>
  <c r="BV14" i="16" a="1"/>
  <c r="BV14" i="16" s="1"/>
  <c r="CC14" i="16" a="1"/>
  <c r="CC14" i="16" s="1"/>
  <c r="CI14" i="16" a="1"/>
  <c r="CI14" i="16" s="1"/>
  <c r="CQ14" i="16" a="1"/>
  <c r="CQ14" i="16" s="1"/>
  <c r="CX14" i="16" a="1"/>
  <c r="CX14" i="16" s="1"/>
  <c r="AE15" i="16" a="1"/>
  <c r="AE15" i="16" s="1"/>
  <c r="AL15" i="16" a="1"/>
  <c r="AL15" i="16" s="1"/>
  <c r="AS15" i="16" a="1"/>
  <c r="AS15" i="16" s="1"/>
  <c r="AY15" i="16" a="1"/>
  <c r="AY15" i="16" s="1"/>
  <c r="BE15" i="16" a="1"/>
  <c r="BE15" i="16" s="1"/>
  <c r="BL15" i="16" a="1"/>
  <c r="BL15" i="16" s="1"/>
  <c r="BS15" i="16" a="1"/>
  <c r="BS15" i="16" s="1"/>
  <c r="BZ15" i="16" a="1"/>
  <c r="BZ15" i="16" s="1"/>
  <c r="CG15" i="16" a="1"/>
  <c r="CG15" i="16" s="1"/>
  <c r="CT15" i="16" a="1"/>
  <c r="CT15" i="16" s="1"/>
  <c r="AM16" i="16" a="1"/>
  <c r="AM16" i="16" s="1"/>
  <c r="AT16" i="16" a="1"/>
  <c r="AT16" i="16" s="1"/>
  <c r="BB16" i="16" a="1"/>
  <c r="BB16" i="16" s="1"/>
  <c r="BI16" i="16" a="1"/>
  <c r="BI16" i="16" s="1"/>
  <c r="BQ16" i="16" a="1"/>
  <c r="BQ16" i="16" s="1"/>
  <c r="BX16" i="16" a="1"/>
  <c r="BX16" i="16" s="1"/>
  <c r="CE16" i="16" a="1"/>
  <c r="CE16" i="16" s="1"/>
  <c r="CL16" i="16" a="1"/>
  <c r="CL16" i="16" s="1"/>
  <c r="CT16" i="16" a="1"/>
  <c r="CT16" i="16" s="1"/>
  <c r="DA16" i="16" a="1"/>
  <c r="DA16" i="16" s="1"/>
  <c r="BW11" i="16" a="1"/>
  <c r="BW11" i="16" s="1"/>
  <c r="CF11" i="16" a="1"/>
  <c r="CF11" i="16" s="1"/>
  <c r="CN11" i="16" a="1"/>
  <c r="CN11" i="16" s="1"/>
  <c r="CU11" i="16" a="1"/>
  <c r="CU11" i="16" s="1"/>
  <c r="DA11" i="16" a="1"/>
  <c r="DA11" i="16" s="1"/>
  <c r="AR12" i="16" a="1"/>
  <c r="AR12" i="16" s="1"/>
  <c r="AX12" i="16" a="1"/>
  <c r="AX12" i="16" s="1"/>
  <c r="BI12" i="16" a="1"/>
  <c r="BI12" i="16" s="1"/>
  <c r="BO12" i="16" a="1"/>
  <c r="BO12" i="16" s="1"/>
  <c r="BU12" i="16" a="1"/>
  <c r="BU12" i="16" s="1"/>
  <c r="CA12" i="16" a="1"/>
  <c r="CA12" i="16" s="1"/>
  <c r="CG12" i="16" a="1"/>
  <c r="CG12" i="16" s="1"/>
  <c r="CL12" i="16" a="1"/>
  <c r="CL12" i="16" s="1"/>
  <c r="AC13" i="16" a="1"/>
  <c r="AC13" i="16" s="1"/>
  <c r="AI13" i="16" a="1"/>
  <c r="AI13" i="16" s="1"/>
  <c r="AP13" i="16" a="1"/>
  <c r="AP13" i="16" s="1"/>
  <c r="AX13" i="16" a="1"/>
  <c r="AX13" i="16" s="1"/>
  <c r="BD13" i="16" a="1"/>
  <c r="BD13" i="16" s="1"/>
  <c r="BJ13" i="16" a="1"/>
  <c r="BJ13" i="16" s="1"/>
  <c r="BV13" i="16" a="1"/>
  <c r="BV13" i="16" s="1"/>
  <c r="CC13" i="16" a="1"/>
  <c r="CC13" i="16" s="1"/>
  <c r="CJ13" i="16" a="1"/>
  <c r="CJ13" i="16" s="1"/>
  <c r="CP13" i="16" a="1"/>
  <c r="CP13" i="16" s="1"/>
  <c r="CW13" i="16" a="1"/>
  <c r="CW13" i="16" s="1"/>
  <c r="AC14" i="16" a="1"/>
  <c r="AC14" i="16" s="1"/>
  <c r="AJ14" i="16" a="1"/>
  <c r="AJ14" i="16" s="1"/>
  <c r="AQ14" i="16" a="1"/>
  <c r="AQ14" i="16" s="1"/>
  <c r="AW14" i="16" a="1"/>
  <c r="AW14" i="16" s="1"/>
  <c r="BJ14" i="16" a="1"/>
  <c r="BJ14" i="16" s="1"/>
  <c r="BP14" i="16" a="1"/>
  <c r="BP14" i="16" s="1"/>
  <c r="CD14" i="16" a="1"/>
  <c r="CD14" i="16" s="1"/>
  <c r="CJ14" i="16" a="1"/>
  <c r="CJ14" i="16" s="1"/>
  <c r="CR14" i="16" a="1"/>
  <c r="CR14" i="16" s="1"/>
  <c r="CY14" i="16" a="1"/>
  <c r="CY14" i="16" s="1"/>
  <c r="AM15" i="16" a="1"/>
  <c r="AM15" i="16" s="1"/>
  <c r="AT15" i="16" a="1"/>
  <c r="AT15" i="16" s="1"/>
  <c r="AZ15" i="16" a="1"/>
  <c r="AZ15" i="16" s="1"/>
  <c r="BF15" i="16" a="1"/>
  <c r="BF15" i="16" s="1"/>
  <c r="BM15" i="16" a="1"/>
  <c r="BM15" i="16" s="1"/>
  <c r="BT15" i="16" a="1"/>
  <c r="BT15" i="16" s="1"/>
  <c r="CA15" i="16" a="1"/>
  <c r="CA15" i="16" s="1"/>
  <c r="BX11" i="16" a="1"/>
  <c r="BX11" i="16" s="1"/>
  <c r="CG11" i="16" a="1"/>
  <c r="CG11" i="16" s="1"/>
  <c r="CO11" i="16" a="1"/>
  <c r="CO11" i="16" s="1"/>
  <c r="CV11" i="16" a="1"/>
  <c r="CV11" i="16" s="1"/>
  <c r="DB11" i="16" a="1"/>
  <c r="DB11" i="16" s="1"/>
  <c r="AG12" i="16" a="1"/>
  <c r="AG12" i="16" s="1"/>
  <c r="AL12" i="16" a="1"/>
  <c r="AL12" i="16" s="1"/>
  <c r="AY12" i="16" a="1"/>
  <c r="AY12" i="16" s="1"/>
  <c r="BD12" i="16" a="1"/>
  <c r="BD12" i="16" s="1"/>
  <c r="BJ12" i="16" a="1"/>
  <c r="BJ12" i="16" s="1"/>
  <c r="CM12" i="16" a="1"/>
  <c r="CM12" i="16" s="1"/>
  <c r="CS12" i="16" a="1"/>
  <c r="CS12" i="16" s="1"/>
  <c r="CX12" i="16" a="1"/>
  <c r="CX12" i="16" s="1"/>
  <c r="AJ13" i="16" a="1"/>
  <c r="AJ13" i="16" s="1"/>
  <c r="AQ13" i="16" a="1"/>
  <c r="AQ13" i="16" s="1"/>
  <c r="BE13" i="16" a="1"/>
  <c r="BE13" i="16" s="1"/>
  <c r="BK13" i="16" a="1"/>
  <c r="BK13" i="16" s="1"/>
  <c r="BQ13" i="16" a="1"/>
  <c r="BQ13" i="16" s="1"/>
  <c r="BW13" i="16" a="1"/>
  <c r="BW13" i="16" s="1"/>
  <c r="CD13" i="16" a="1"/>
  <c r="CD13" i="16" s="1"/>
  <c r="CK13" i="16" a="1"/>
  <c r="CK13" i="16" s="1"/>
  <c r="CQ13" i="16" a="1"/>
  <c r="CQ13" i="16" s="1"/>
  <c r="CX13" i="16" a="1"/>
  <c r="CX13" i="16" s="1"/>
  <c r="AD14" i="16" a="1"/>
  <c r="AD14" i="16" s="1"/>
  <c r="AK14" i="16" a="1"/>
  <c r="AK14" i="16" s="1"/>
  <c r="AX14" i="16" a="1"/>
  <c r="AX14" i="16" s="1"/>
  <c r="BD14" i="16" a="1"/>
  <c r="BD14" i="16" s="1"/>
  <c r="BQ14" i="16" a="1"/>
  <c r="BQ14" i="16" s="1"/>
  <c r="BW14" i="16" a="1"/>
  <c r="BW14" i="16" s="1"/>
  <c r="CE14" i="16" a="1"/>
  <c r="CE14" i="16" s="1"/>
  <c r="CK14" i="16" a="1"/>
  <c r="CK14" i="16" s="1"/>
  <c r="CS14" i="16" a="1"/>
  <c r="CS14" i="16" s="1"/>
  <c r="CZ14" i="16" a="1"/>
  <c r="CZ14" i="16" s="1"/>
  <c r="AF15" i="16" a="1"/>
  <c r="AF15" i="16" s="1"/>
  <c r="AN15" i="16" a="1"/>
  <c r="AN15" i="16" s="1"/>
  <c r="AU15" i="16" a="1"/>
  <c r="AU15" i="16" s="1"/>
  <c r="BA15" i="16" a="1"/>
  <c r="BA15" i="16" s="1"/>
  <c r="BG15" i="16" a="1"/>
  <c r="BG15" i="16" s="1"/>
  <c r="BN15" i="16" a="1"/>
  <c r="BN15" i="16" s="1"/>
  <c r="CO15" i="16" a="1"/>
  <c r="CO15" i="16" s="1"/>
  <c r="CV15" i="16" a="1"/>
  <c r="CV15" i="16" s="1"/>
  <c r="DB15" i="16" a="1"/>
  <c r="DB15" i="16" s="1"/>
  <c r="AH16" i="16" a="1"/>
  <c r="AH16" i="16" s="1"/>
  <c r="AO16" i="16" a="1"/>
  <c r="AO16" i="16" s="1"/>
  <c r="AV16" i="16" a="1"/>
  <c r="AV16" i="16" s="1"/>
  <c r="BK16" i="16" a="1"/>
  <c r="BK16" i="16" s="1"/>
  <c r="BS16" i="16" a="1"/>
  <c r="BS16" i="16" s="1"/>
  <c r="BZ16" i="16" a="1"/>
  <c r="BZ16" i="16" s="1"/>
  <c r="CG16" i="16" a="1"/>
  <c r="CG16" i="16" s="1"/>
  <c r="CN16" i="16" a="1"/>
  <c r="CN16" i="16" s="1"/>
  <c r="CV16" i="16" a="1"/>
  <c r="CV16" i="16" s="1"/>
  <c r="AB17" i="16" a="1"/>
  <c r="AB17" i="16" s="1"/>
  <c r="AJ17" i="16" a="1"/>
  <c r="AJ17" i="16" s="1"/>
  <c r="BD17" i="16" a="1"/>
  <c r="BD17" i="16" s="1"/>
  <c r="BK17" i="16" a="1"/>
  <c r="BK17" i="16" s="1"/>
  <c r="BR17" i="16" a="1"/>
  <c r="BR17" i="16" s="1"/>
  <c r="BX17" i="16" a="1"/>
  <c r="BX17" i="16" s="1"/>
  <c r="CC17" i="16" a="1"/>
  <c r="CC17" i="16" s="1"/>
  <c r="CQ17" i="16" a="1"/>
  <c r="CQ17" i="16" s="1"/>
  <c r="CX17" i="16" a="1"/>
  <c r="CX17" i="16" s="1"/>
  <c r="AJ18" i="16" a="1"/>
  <c r="AJ18" i="16" s="1"/>
  <c r="AQ18" i="16" a="1"/>
  <c r="AQ18" i="16" s="1"/>
  <c r="AX18" i="16" a="1"/>
  <c r="AX18" i="16" s="1"/>
  <c r="BF18" i="16" a="1"/>
  <c r="BF18" i="16" s="1"/>
  <c r="BN18" i="16" a="1"/>
  <c r="BN18" i="16" s="1"/>
  <c r="BT18" i="16" a="1"/>
  <c r="BT18" i="16" s="1"/>
  <c r="CA18" i="16" a="1"/>
  <c r="CA18" i="16" s="1"/>
  <c r="BZ11" i="16" a="1"/>
  <c r="BZ11" i="16" s="1"/>
  <c r="CH11" i="16" a="1"/>
  <c r="CH11" i="16" s="1"/>
  <c r="CP11" i="16" a="1"/>
  <c r="CP11" i="16" s="1"/>
  <c r="CW11" i="16" a="1"/>
  <c r="CW11" i="16" s="1"/>
  <c r="AB12" i="16" a="1"/>
  <c r="AB12" i="16" s="1"/>
  <c r="AM12" i="16" a="1"/>
  <c r="AM12" i="16" s="1"/>
  <c r="AS12" i="16" a="1"/>
  <c r="AS12" i="16" s="1"/>
  <c r="BK12" i="16" a="1"/>
  <c r="BK12" i="16" s="1"/>
  <c r="BP12" i="16" a="1"/>
  <c r="BP12" i="16" s="1"/>
  <c r="BV12" i="16" a="1"/>
  <c r="BV12" i="16" s="1"/>
  <c r="CB12" i="16" a="1"/>
  <c r="CB12" i="16" s="1"/>
  <c r="CH12" i="16" a="1"/>
  <c r="CH12" i="16" s="1"/>
  <c r="CN12" i="16" a="1"/>
  <c r="CN12" i="16" s="1"/>
  <c r="CY12" i="16" a="1"/>
  <c r="CY12" i="16" s="1"/>
  <c r="AD13" i="16" a="1"/>
  <c r="AD13" i="16" s="1"/>
  <c r="AK13" i="16" a="1"/>
  <c r="AK13" i="16" s="1"/>
  <c r="AR13" i="16" a="1"/>
  <c r="AR13" i="16" s="1"/>
  <c r="AY13" i="16" a="1"/>
  <c r="AY13" i="16" s="1"/>
  <c r="BF13" i="16" a="1"/>
  <c r="BF13" i="16" s="1"/>
  <c r="BL13" i="16" a="1"/>
  <c r="BL13" i="16" s="1"/>
  <c r="BR13" i="16" a="1"/>
  <c r="BR13" i="16" s="1"/>
  <c r="BX13" i="16" a="1"/>
  <c r="BX13" i="16" s="1"/>
  <c r="CE13" i="16" a="1"/>
  <c r="CE13" i="16" s="1"/>
  <c r="CL13" i="16" a="1"/>
  <c r="CL13" i="16" s="1"/>
  <c r="CR13" i="16" a="1"/>
  <c r="CR13" i="16" s="1"/>
  <c r="AE14" i="16" a="1"/>
  <c r="AE14" i="16" s="1"/>
  <c r="AR14" i="16" a="1"/>
  <c r="AR14" i="16" s="1"/>
  <c r="AY14" i="16" a="1"/>
  <c r="AY14" i="16" s="1"/>
  <c r="BE14" i="16" a="1"/>
  <c r="BE14" i="16" s="1"/>
  <c r="BK14" i="16" a="1"/>
  <c r="BK14" i="16" s="1"/>
  <c r="BR14" i="16" a="1"/>
  <c r="BR14" i="16" s="1"/>
  <c r="BX14" i="16" a="1"/>
  <c r="BX14" i="16" s="1"/>
  <c r="CL14" i="16" a="1"/>
  <c r="CL14" i="16" s="1"/>
  <c r="CT14" i="16" a="1"/>
  <c r="CT14" i="16" s="1"/>
  <c r="DA14" i="16" a="1"/>
  <c r="DA14" i="16" s="1"/>
  <c r="AG15" i="16" a="1"/>
  <c r="AG15" i="16" s="1"/>
  <c r="BB15" i="16" a="1"/>
  <c r="BB15" i="16" s="1"/>
  <c r="BO15" i="16" a="1"/>
  <c r="BO15" i="16" s="1"/>
  <c r="BU15" i="16" a="1"/>
  <c r="BU15" i="16" s="1"/>
  <c r="CB15" i="16" a="1"/>
  <c r="CB15" i="16" s="1"/>
  <c r="CI15" i="16" a="1"/>
  <c r="CI15" i="16" s="1"/>
  <c r="CP15" i="16" a="1"/>
  <c r="CP15" i="16" s="1"/>
  <c r="AB16" i="16" a="1"/>
  <c r="AB16" i="16" s="1"/>
  <c r="AI16" i="16" a="1"/>
  <c r="AI16" i="16" s="1"/>
  <c r="AW16" i="16" a="1"/>
  <c r="AW16" i="16" s="1"/>
  <c r="BD16" i="16" a="1"/>
  <c r="BD16" i="16" s="1"/>
  <c r="BL16" i="16" a="1"/>
  <c r="BL16" i="16" s="1"/>
  <c r="CA16" i="16" a="1"/>
  <c r="CA16" i="16" s="1"/>
  <c r="CH16" i="16" a="1"/>
  <c r="CH16" i="16" s="1"/>
  <c r="CO16" i="16" a="1"/>
  <c r="CO16" i="16" s="1"/>
  <c r="CW16" i="16" a="1"/>
  <c r="CW16" i="16" s="1"/>
  <c r="AC17" i="16" a="1"/>
  <c r="AC17" i="16" s="1"/>
  <c r="AK17" i="16" a="1"/>
  <c r="AK17" i="16" s="1"/>
  <c r="AQ17" i="16" a="1"/>
  <c r="AQ17" i="16" s="1"/>
  <c r="AX17" i="16" a="1"/>
  <c r="AX17" i="16" s="1"/>
  <c r="BE17" i="16" a="1"/>
  <c r="BE17" i="16" s="1"/>
  <c r="BL17" i="16" a="1"/>
  <c r="BL17" i="16" s="1"/>
  <c r="CD17" i="16" a="1"/>
  <c r="CD17" i="16" s="1"/>
  <c r="CK17" i="16" a="1"/>
  <c r="CK17" i="16" s="1"/>
  <c r="CR17" i="16" a="1"/>
  <c r="CR17" i="16" s="1"/>
  <c r="AD18" i="16" a="1"/>
  <c r="AD18" i="16" s="1"/>
  <c r="AK18" i="16" a="1"/>
  <c r="AK18" i="16" s="1"/>
  <c r="AR18" i="16" a="1"/>
  <c r="AR18" i="16" s="1"/>
  <c r="AY18" i="16" a="1"/>
  <c r="AY18" i="16" s="1"/>
  <c r="BG18" i="16" a="1"/>
  <c r="BG18" i="16" s="1"/>
  <c r="BO18" i="16" a="1"/>
  <c r="BO18" i="16" s="1"/>
  <c r="BU18" i="16" a="1"/>
  <c r="BU18" i="16" s="1"/>
  <c r="CB18" i="16" a="1"/>
  <c r="CB18" i="16" s="1"/>
  <c r="CA11" i="16" a="1"/>
  <c r="CA11" i="16" s="1"/>
  <c r="CI11" i="16" a="1"/>
  <c r="CI11" i="16" s="1"/>
  <c r="CQ11" i="16" a="1"/>
  <c r="CQ11" i="16" s="1"/>
  <c r="CX11" i="16" a="1"/>
  <c r="CX11" i="16" s="1"/>
  <c r="AH12" i="16" a="1"/>
  <c r="AH12" i="16" s="1"/>
  <c r="AN12" i="16" a="1"/>
  <c r="AN12" i="16" s="1"/>
  <c r="AT12" i="16" a="1"/>
  <c r="AT12" i="16" s="1"/>
  <c r="AZ12" i="16" a="1"/>
  <c r="AZ12" i="16" s="1"/>
  <c r="BE12" i="16" a="1"/>
  <c r="BE12" i="16" s="1"/>
  <c r="BL12" i="16" a="1"/>
  <c r="BL12" i="16" s="1"/>
  <c r="BQ12" i="16" a="1"/>
  <c r="BQ12" i="16" s="1"/>
  <c r="BW12" i="16" a="1"/>
  <c r="BW12" i="16" s="1"/>
  <c r="CC12" i="16" a="1"/>
  <c r="CC12" i="16" s="1"/>
  <c r="CI12" i="16" a="1"/>
  <c r="CI12" i="16" s="1"/>
  <c r="CT12" i="16" a="1"/>
  <c r="CT12" i="16" s="1"/>
  <c r="CZ12" i="16" a="1"/>
  <c r="CZ12" i="16" s="1"/>
  <c r="AE13" i="16" a="1"/>
  <c r="AE13" i="16" s="1"/>
  <c r="AL13" i="16" a="1"/>
  <c r="AL13" i="16" s="1"/>
  <c r="AS13" i="16" a="1"/>
  <c r="AS13" i="16" s="1"/>
  <c r="AZ13" i="16" a="1"/>
  <c r="AZ13" i="16" s="1"/>
  <c r="BY13" i="16" a="1"/>
  <c r="BY13" i="16" s="1"/>
  <c r="CF13" i="16" a="1"/>
  <c r="CF13" i="16" s="1"/>
  <c r="CY13" i="16" a="1"/>
  <c r="CY13" i="16" s="1"/>
  <c r="AF14" i="16" a="1"/>
  <c r="AF14" i="16" s="1"/>
  <c r="AL14" i="16" a="1"/>
  <c r="AL14" i="16" s="1"/>
  <c r="AS14" i="16" a="1"/>
  <c r="AS14" i="16" s="1"/>
  <c r="AZ14" i="16" a="1"/>
  <c r="AZ14" i="16" s="1"/>
  <c r="BF14" i="16" a="1"/>
  <c r="BF14" i="16" s="1"/>
  <c r="BL14" i="16" a="1"/>
  <c r="BL14" i="16" s="1"/>
  <c r="BS14" i="16" a="1"/>
  <c r="BS14" i="16" s="1"/>
  <c r="BY14" i="16" a="1"/>
  <c r="BY14" i="16" s="1"/>
  <c r="CF14" i="16" a="1"/>
  <c r="CF14" i="16" s="1"/>
  <c r="CM14" i="16" a="1"/>
  <c r="CM14" i="16" s="1"/>
  <c r="CU14" i="16" a="1"/>
  <c r="CU14" i="16" s="1"/>
  <c r="DB14" i="16" a="1"/>
  <c r="DB14" i="16" s="1"/>
  <c r="AH15" i="16" a="1"/>
  <c r="AH15" i="16" s="1"/>
  <c r="AO15" i="16" a="1"/>
  <c r="AO15" i="16" s="1"/>
  <c r="AV15" i="16" a="1"/>
  <c r="AV15" i="16" s="1"/>
  <c r="BH15" i="16" a="1"/>
  <c r="BH15" i="16" s="1"/>
  <c r="BP15" i="16" a="1"/>
  <c r="BP15" i="16" s="1"/>
  <c r="BV15" i="16" a="1"/>
  <c r="BV15" i="16" s="1"/>
  <c r="CC15" i="16" a="1"/>
  <c r="CC15" i="16" s="1"/>
  <c r="CJ15" i="16" a="1"/>
  <c r="CJ15" i="16" s="1"/>
  <c r="CQ15" i="16" a="1"/>
  <c r="CQ15" i="16" s="1"/>
  <c r="CW15" i="16" a="1"/>
  <c r="CW15" i="16" s="1"/>
  <c r="AC16" i="16" a="1"/>
  <c r="AC16" i="16" s="1"/>
  <c r="AP16" i="16" a="1"/>
  <c r="AP16" i="16" s="1"/>
  <c r="AX16" i="16" a="1"/>
  <c r="AX16" i="16" s="1"/>
  <c r="BE16" i="16" a="1"/>
  <c r="BE16" i="16" s="1"/>
  <c r="BM16" i="16" a="1"/>
  <c r="BM16" i="16" s="1"/>
  <c r="BT16" i="16" a="1"/>
  <c r="BT16" i="16" s="1"/>
  <c r="CB16" i="16" a="1"/>
  <c r="CB16" i="16" s="1"/>
  <c r="CI16" i="16" a="1"/>
  <c r="CI16" i="16" s="1"/>
  <c r="CP16" i="16" a="1"/>
  <c r="CP16" i="16" s="1"/>
  <c r="CX16" i="16" a="1"/>
  <c r="CX16" i="16" s="1"/>
  <c r="AD17" i="16" a="1"/>
  <c r="AD17" i="16" s="1"/>
  <c r="AL17" i="16" a="1"/>
  <c r="AL17" i="16" s="1"/>
  <c r="AR17" i="16" a="1"/>
  <c r="AR17" i="16" s="1"/>
  <c r="AY17" i="16" a="1"/>
  <c r="AY17" i="16" s="1"/>
  <c r="BF17" i="16" a="1"/>
  <c r="BF17" i="16" s="1"/>
  <c r="BM17" i="16" a="1"/>
  <c r="BM17" i="16" s="1"/>
  <c r="BS17" i="16" a="1"/>
  <c r="BS17" i="16" s="1"/>
  <c r="BY17" i="16" a="1"/>
  <c r="BY17" i="16" s="1"/>
  <c r="CE17" i="16" a="1"/>
  <c r="CE17" i="16" s="1"/>
  <c r="CL17" i="16" a="1"/>
  <c r="CL17" i="16" s="1"/>
  <c r="CY17" i="16" a="1"/>
  <c r="CY17" i="16" s="1"/>
  <c r="AE18" i="16" a="1"/>
  <c r="AE18" i="16" s="1"/>
  <c r="CB11" i="16" a="1"/>
  <c r="CB11" i="16" s="1"/>
  <c r="CJ11" i="16" a="1"/>
  <c r="CJ11" i="16" s="1"/>
  <c r="CR11" i="16" a="1"/>
  <c r="CR11" i="16" s="1"/>
  <c r="AC12" i="16" a="1"/>
  <c r="AC12" i="16" s="1"/>
  <c r="AI12" i="16" a="1"/>
  <c r="AI12" i="16" s="1"/>
  <c r="AO12" i="16" a="1"/>
  <c r="AO12" i="16" s="1"/>
  <c r="AU12" i="16" a="1"/>
  <c r="AU12" i="16" s="1"/>
  <c r="BA12" i="16" a="1"/>
  <c r="BA12" i="16" s="1"/>
  <c r="BF12" i="16" a="1"/>
  <c r="BF12" i="16" s="1"/>
  <c r="BX12" i="16" a="1"/>
  <c r="BX12" i="16" s="1"/>
  <c r="CD12" i="16" a="1"/>
  <c r="CD12" i="16" s="1"/>
  <c r="CO12" i="16" a="1"/>
  <c r="CO12" i="16" s="1"/>
  <c r="CU12" i="16" a="1"/>
  <c r="CU12" i="16" s="1"/>
  <c r="DA12" i="16" a="1"/>
  <c r="DA12" i="16" s="1"/>
  <c r="AF13" i="16" a="1"/>
  <c r="AF13" i="16" s="1"/>
  <c r="AT13" i="16" a="1"/>
  <c r="AT13" i="16" s="1"/>
  <c r="BG13" i="16" a="1"/>
  <c r="BG13" i="16" s="1"/>
  <c r="BM13" i="16" a="1"/>
  <c r="BM13" i="16" s="1"/>
  <c r="BS13" i="16" a="1"/>
  <c r="BS13" i="16" s="1"/>
  <c r="CM13" i="16" a="1"/>
  <c r="CM13" i="16" s="1"/>
  <c r="CS13" i="16" a="1"/>
  <c r="CS13" i="16" s="1"/>
  <c r="CZ13" i="16" a="1"/>
  <c r="CZ13" i="16" s="1"/>
  <c r="AG14" i="16" a="1"/>
  <c r="AG14" i="16" s="1"/>
  <c r="AM14" i="16" a="1"/>
  <c r="AM14" i="16" s="1"/>
  <c r="AT14" i="16" a="1"/>
  <c r="AT14" i="16" s="1"/>
  <c r="BA14" i="16" a="1"/>
  <c r="BA14" i="16" s="1"/>
  <c r="BG14" i="16" a="1"/>
  <c r="BG14" i="16" s="1"/>
  <c r="BM14" i="16" a="1"/>
  <c r="BM14" i="16" s="1"/>
  <c r="BZ14" i="16" a="1"/>
  <c r="BZ14" i="16" s="1"/>
  <c r="CG14" i="16" a="1"/>
  <c r="CG14" i="16" s="1"/>
  <c r="CN14" i="16" a="1"/>
  <c r="CN14" i="16" s="1"/>
  <c r="CV14" i="16" a="1"/>
  <c r="CV14" i="16" s="1"/>
  <c r="AB15" i="16" a="1"/>
  <c r="AB15" i="16" s="1"/>
  <c r="AI15" i="16" a="1"/>
  <c r="AI15" i="16" s="1"/>
  <c r="AP15" i="16" a="1"/>
  <c r="AP15" i="16" s="1"/>
  <c r="AW15" i="16" a="1"/>
  <c r="AW15" i="16" s="1"/>
  <c r="BC15" i="16" a="1"/>
  <c r="BC15" i="16" s="1"/>
  <c r="BI15" i="16" a="1"/>
  <c r="BI15" i="16" s="1"/>
  <c r="BQ15" i="16" a="1"/>
  <c r="BQ15" i="16" s="1"/>
  <c r="BW15" i="16" a="1"/>
  <c r="BW15" i="16" s="1"/>
  <c r="CD15" i="16" a="1"/>
  <c r="CD15" i="16" s="1"/>
  <c r="CK15" i="16" a="1"/>
  <c r="CK15" i="16" s="1"/>
  <c r="CX15" i="16" a="1"/>
  <c r="CX15" i="16" s="1"/>
  <c r="AD16" i="16" a="1"/>
  <c r="AD16" i="16" s="1"/>
  <c r="AJ16" i="16" a="1"/>
  <c r="AJ16" i="16" s="1"/>
  <c r="AQ16" i="16" a="1"/>
  <c r="AQ16" i="16" s="1"/>
  <c r="AY16" i="16" a="1"/>
  <c r="AY16" i="16" s="1"/>
  <c r="BF16" i="16" a="1"/>
  <c r="BF16" i="16" s="1"/>
  <c r="BN16" i="16" a="1"/>
  <c r="BN16" i="16" s="1"/>
  <c r="BU16" i="16" a="1"/>
  <c r="BU16" i="16" s="1"/>
  <c r="CQ16" i="16" a="1"/>
  <c r="CQ16" i="16" s="1"/>
  <c r="CY16" i="16" a="1"/>
  <c r="CY16" i="16" s="1"/>
  <c r="AE17" i="16" a="1"/>
  <c r="AE17" i="16" s="1"/>
  <c r="AM17" i="16" a="1"/>
  <c r="AM17" i="16" s="1"/>
  <c r="AS17" i="16" a="1"/>
  <c r="AS17" i="16" s="1"/>
  <c r="AZ17" i="16" a="1"/>
  <c r="AZ17" i="16" s="1"/>
  <c r="CK11" i="16" a="1"/>
  <c r="CK11" i="16" s="1"/>
  <c r="CS11" i="16" a="1"/>
  <c r="CS11" i="16" s="1"/>
  <c r="CY11" i="16" a="1"/>
  <c r="CY11" i="16" s="1"/>
  <c r="AD12" i="16" a="1"/>
  <c r="AD12" i="16" s="1"/>
  <c r="BG12" i="16" a="1"/>
  <c r="BG12" i="16" s="1"/>
  <c r="BM12" i="16" a="1"/>
  <c r="BM12" i="16" s="1"/>
  <c r="BR12" i="16" a="1"/>
  <c r="BR12" i="16" s="1"/>
  <c r="CE12" i="16" a="1"/>
  <c r="CE12" i="16" s="1"/>
  <c r="CJ12" i="16" a="1"/>
  <c r="CJ12" i="16" s="1"/>
  <c r="CP12" i="16" a="1"/>
  <c r="CP12" i="16" s="1"/>
  <c r="AM13" i="16" a="1"/>
  <c r="AM13" i="16" s="1"/>
  <c r="AU13" i="16" a="1"/>
  <c r="AU13" i="16" s="1"/>
  <c r="BA13" i="16" a="1"/>
  <c r="BA13" i="16" s="1"/>
  <c r="BH13" i="16" a="1"/>
  <c r="BH13" i="16" s="1"/>
  <c r="BN13" i="16" a="1"/>
  <c r="BN13" i="16" s="1"/>
  <c r="BT13" i="16" a="1"/>
  <c r="BT13" i="16" s="1"/>
  <c r="BZ13" i="16" a="1"/>
  <c r="BZ13" i="16" s="1"/>
  <c r="CG13" i="16" a="1"/>
  <c r="CG13" i="16" s="1"/>
  <c r="CN13" i="16" a="1"/>
  <c r="CN13" i="16" s="1"/>
  <c r="CT13" i="16" a="1"/>
  <c r="CT13" i="16" s="1"/>
  <c r="DA13" i="16" a="1"/>
  <c r="DA13" i="16" s="1"/>
  <c r="AH14" i="16" a="1"/>
  <c r="AH14" i="16" s="1"/>
  <c r="AN14" i="16" a="1"/>
  <c r="AN14" i="16" s="1"/>
  <c r="BH14" i="16" a="1"/>
  <c r="BH14" i="16" s="1"/>
  <c r="BT14" i="16" a="1"/>
  <c r="BT14" i="16" s="1"/>
  <c r="CA14" i="16" a="1"/>
  <c r="CA14" i="16" s="1"/>
  <c r="CO14" i="16" a="1"/>
  <c r="CO14" i="16" s="1"/>
  <c r="CW14" i="16" a="1"/>
  <c r="CW14" i="16" s="1"/>
  <c r="AC15" i="16" a="1"/>
  <c r="AC15" i="16" s="1"/>
  <c r="AJ15" i="16" a="1"/>
  <c r="AJ15" i="16" s="1"/>
  <c r="AQ15" i="16" a="1"/>
  <c r="AQ15" i="16" s="1"/>
  <c r="AX15" i="16" a="1"/>
  <c r="AX15" i="16" s="1"/>
  <c r="BD15" i="16" a="1"/>
  <c r="BD15" i="16" s="1"/>
  <c r="BJ15" i="16" a="1"/>
  <c r="BJ15" i="16" s="1"/>
  <c r="BR15" i="16" a="1"/>
  <c r="BR15" i="16" s="1"/>
  <c r="BX15" i="16" a="1"/>
  <c r="BX15" i="16" s="1"/>
  <c r="CE15" i="16" a="1"/>
  <c r="CE15" i="16" s="1"/>
  <c r="CL15" i="16" a="1"/>
  <c r="CL15" i="16" s="1"/>
  <c r="CR15" i="16" a="1"/>
  <c r="CR15" i="16" s="1"/>
  <c r="CY15" i="16" a="1"/>
  <c r="CY15" i="16" s="1"/>
  <c r="AE16" i="16" a="1"/>
  <c r="AE16" i="16" s="1"/>
  <c r="AK16" i="16" a="1"/>
  <c r="AK16" i="16" s="1"/>
  <c r="AR16" i="16" a="1"/>
  <c r="AR16" i="16" s="1"/>
  <c r="AZ16" i="16" a="1"/>
  <c r="AZ16" i="16" s="1"/>
  <c r="BG16" i="16" a="1"/>
  <c r="BG16" i="16" s="1"/>
  <c r="BO16" i="16" a="1"/>
  <c r="BO16" i="16" s="1"/>
  <c r="BV16" i="16" a="1"/>
  <c r="BV16" i="16" s="1"/>
  <c r="CC16" i="16" a="1"/>
  <c r="CC16" i="16" s="1"/>
  <c r="CJ16" i="16" a="1"/>
  <c r="CJ16" i="16" s="1"/>
  <c r="CR16" i="16" a="1"/>
  <c r="CR16" i="16" s="1"/>
  <c r="AF17" i="16" a="1"/>
  <c r="AF17" i="16" s="1"/>
  <c r="AN17" i="16" a="1"/>
  <c r="AN17" i="16" s="1"/>
  <c r="AT17" i="16" a="1"/>
  <c r="AT17" i="16" s="1"/>
  <c r="BG17" i="16" a="1"/>
  <c r="BG17" i="16" s="1"/>
  <c r="BN17" i="16" a="1"/>
  <c r="BN17" i="16" s="1"/>
  <c r="CG17" i="16" a="1"/>
  <c r="CG17" i="16" s="1"/>
  <c r="CN17" i="16" a="1"/>
  <c r="CN17" i="16" s="1"/>
  <c r="CT17" i="16" a="1"/>
  <c r="CT17" i="16" s="1"/>
  <c r="BT11" i="16" a="1"/>
  <c r="BT11" i="16" s="1"/>
  <c r="AV12" i="16" a="1"/>
  <c r="AV12" i="16" s="1"/>
  <c r="CQ12" i="16" a="1"/>
  <c r="CQ12" i="16" s="1"/>
  <c r="BO13" i="16" a="1"/>
  <c r="BO13" i="16" s="1"/>
  <c r="AO14" i="16" a="1"/>
  <c r="AO14" i="16" s="1"/>
  <c r="CP14" i="16" a="1"/>
  <c r="CP14" i="16" s="1"/>
  <c r="CZ15" i="16" a="1"/>
  <c r="CZ15" i="16" s="1"/>
  <c r="BA16" i="16" a="1"/>
  <c r="BA16" i="16" s="1"/>
  <c r="CD16" i="16" a="1"/>
  <c r="CD16" i="16" s="1"/>
  <c r="AG17" i="16" a="1"/>
  <c r="AG17" i="16" s="1"/>
  <c r="AW17" i="16" a="1"/>
  <c r="AW17" i="16" s="1"/>
  <c r="BZ17" i="16" a="1"/>
  <c r="BZ17" i="16" s="1"/>
  <c r="CM17" i="16" a="1"/>
  <c r="CM17" i="16" s="1"/>
  <c r="CZ17" i="16" a="1"/>
  <c r="CZ17" i="16" s="1"/>
  <c r="AH18" i="16" a="1"/>
  <c r="AH18" i="16" s="1"/>
  <c r="AS18" i="16" a="1"/>
  <c r="AS18" i="16" s="1"/>
  <c r="BB18" i="16" a="1"/>
  <c r="BB18" i="16" s="1"/>
  <c r="BL18" i="16" a="1"/>
  <c r="BL18" i="16" s="1"/>
  <c r="BV18" i="16" a="1"/>
  <c r="BV18" i="16" s="1"/>
  <c r="CE18" i="16" a="1"/>
  <c r="CE18" i="16" s="1"/>
  <c r="CL18" i="16" a="1"/>
  <c r="CL18" i="16" s="1"/>
  <c r="CY18" i="16" a="1"/>
  <c r="CY18" i="16" s="1"/>
  <c r="AE19" i="16" a="1"/>
  <c r="AE19" i="16" s="1"/>
  <c r="AR19" i="16" a="1"/>
  <c r="AR19" i="16" s="1"/>
  <c r="AY19" i="16" a="1"/>
  <c r="AY19" i="16" s="1"/>
  <c r="BE19" i="16" a="1"/>
  <c r="BE19" i="16" s="1"/>
  <c r="BL19" i="16" a="1"/>
  <c r="BL19" i="16" s="1"/>
  <c r="BT19" i="16" a="1"/>
  <c r="BT19" i="16" s="1"/>
  <c r="BZ19" i="16" a="1"/>
  <c r="BZ19" i="16" s="1"/>
  <c r="CG19" i="16" a="1"/>
  <c r="CG19" i="16" s="1"/>
  <c r="CM19" i="16" a="1"/>
  <c r="CM19" i="16" s="1"/>
  <c r="CU19" i="16" a="1"/>
  <c r="CU19" i="16" s="1"/>
  <c r="DA19" i="16" a="1"/>
  <c r="DA19" i="16" s="1"/>
  <c r="AF20" i="16" a="1"/>
  <c r="AF20" i="16" s="1"/>
  <c r="AM20" i="16" a="1"/>
  <c r="AM20" i="16" s="1"/>
  <c r="AT20" i="16" a="1"/>
  <c r="AT20" i="16" s="1"/>
  <c r="BA20" i="16" a="1"/>
  <c r="BA20" i="16" s="1"/>
  <c r="BH20" i="16" a="1"/>
  <c r="BH20" i="16" s="1"/>
  <c r="BV20" i="16" a="1"/>
  <c r="BV20" i="16" s="1"/>
  <c r="CH20" i="16" a="1"/>
  <c r="CH20" i="16" s="1"/>
  <c r="CO20" i="16" a="1"/>
  <c r="CO20" i="16" s="1"/>
  <c r="CW20" i="16" a="1"/>
  <c r="CW20" i="16" s="1"/>
  <c r="DB20" i="16" a="1"/>
  <c r="DB20" i="16" s="1"/>
  <c r="AH21" i="16" a="1"/>
  <c r="AH21" i="16" s="1"/>
  <c r="AP21" i="16" a="1"/>
  <c r="AP21" i="16" s="1"/>
  <c r="BD21" i="16" a="1"/>
  <c r="BD21" i="16" s="1"/>
  <c r="BJ21" i="16" a="1"/>
  <c r="BJ21" i="16" s="1"/>
  <c r="BP21" i="16" a="1"/>
  <c r="BP21" i="16" s="1"/>
  <c r="CC21" i="16" a="1"/>
  <c r="CC21" i="16" s="1"/>
  <c r="CJ21" i="16" a="1"/>
  <c r="CJ21" i="16" s="1"/>
  <c r="CP21" i="16" a="1"/>
  <c r="CP21" i="16" s="1"/>
  <c r="CW21" i="16" a="1"/>
  <c r="CW21" i="16" s="1"/>
  <c r="AB22" i="16" a="1"/>
  <c r="AB22" i="16" s="1"/>
  <c r="AN22" i="16" a="1"/>
  <c r="AN22" i="16" s="1"/>
  <c r="AS22" i="16" a="1"/>
  <c r="AS22" i="16" s="1"/>
  <c r="AZ22" i="16" a="1"/>
  <c r="AZ22" i="16" s="1"/>
  <c r="BM22" i="16" a="1"/>
  <c r="BM22" i="16" s="1"/>
  <c r="BS22" i="16" a="1"/>
  <c r="BS22" i="16" s="1"/>
  <c r="CM22" i="16" a="1"/>
  <c r="CM22" i="16" s="1"/>
  <c r="CS22" i="16" a="1"/>
  <c r="CS22" i="16" s="1"/>
  <c r="CZ22" i="16" a="1"/>
  <c r="CZ22" i="16" s="1"/>
  <c r="AK23" i="16" a="1"/>
  <c r="AK23" i="16" s="1"/>
  <c r="AW23" i="16" a="1"/>
  <c r="AW23" i="16" s="1"/>
  <c r="BC23" i="16" a="1"/>
  <c r="BC23" i="16" s="1"/>
  <c r="BI23" i="16" a="1"/>
  <c r="BI23" i="16" s="1"/>
  <c r="BV23" i="16" a="1"/>
  <c r="BV23" i="16" s="1"/>
  <c r="CH23" i="16" a="1"/>
  <c r="CH23" i="16" s="1"/>
  <c r="CO23" i="16" a="1"/>
  <c r="CO23" i="16" s="1"/>
  <c r="CW23" i="16" a="1"/>
  <c r="CW23" i="16" s="1"/>
  <c r="CD11" i="16" a="1"/>
  <c r="CD11" i="16" s="1"/>
  <c r="BB12" i="16" a="1"/>
  <c r="BB12" i="16" s="1"/>
  <c r="CV12" i="16" a="1"/>
  <c r="CV12" i="16" s="1"/>
  <c r="BU13" i="16" a="1"/>
  <c r="BU13" i="16" s="1"/>
  <c r="AU14" i="16" a="1"/>
  <c r="AU14" i="16" s="1"/>
  <c r="BY15" i="16" a="1"/>
  <c r="BY15" i="16" s="1"/>
  <c r="DA15" i="16" a="1"/>
  <c r="DA15" i="16" s="1"/>
  <c r="BC16" i="16" a="1"/>
  <c r="BC16" i="16" s="1"/>
  <c r="CF16" i="16" a="1"/>
  <c r="CF16" i="16" s="1"/>
  <c r="AH17" i="16" a="1"/>
  <c r="AH17" i="16" s="1"/>
  <c r="BA17" i="16" a="1"/>
  <c r="BA17" i="16" s="1"/>
  <c r="BO17" i="16" a="1"/>
  <c r="BO17" i="16" s="1"/>
  <c r="CA17" i="16" a="1"/>
  <c r="CA17" i="16" s="1"/>
  <c r="CO17" i="16" a="1"/>
  <c r="CO17" i="16" s="1"/>
  <c r="DA17" i="16" a="1"/>
  <c r="DA17" i="16" s="1"/>
  <c r="AI18" i="16" a="1"/>
  <c r="AI18" i="16" s="1"/>
  <c r="AT18" i="16" a="1"/>
  <c r="AT18" i="16" s="1"/>
  <c r="BC18" i="16" a="1"/>
  <c r="BC18" i="16" s="1"/>
  <c r="BM18" i="16" a="1"/>
  <c r="BM18" i="16" s="1"/>
  <c r="BW18" i="16" a="1"/>
  <c r="BW18" i="16" s="1"/>
  <c r="CF18" i="16" a="1"/>
  <c r="CF18" i="16" s="1"/>
  <c r="CM18" i="16" a="1"/>
  <c r="CM18" i="16" s="1"/>
  <c r="CS18" i="16" a="1"/>
  <c r="CS18" i="16" s="1"/>
  <c r="CZ18" i="16" a="1"/>
  <c r="CZ18" i="16" s="1"/>
  <c r="AF19" i="16" a="1"/>
  <c r="AF19" i="16" s="1"/>
  <c r="AM19" i="16" a="1"/>
  <c r="AM19" i="16" s="1"/>
  <c r="AS19" i="16" a="1"/>
  <c r="AS19" i="16" s="1"/>
  <c r="AZ19" i="16" a="1"/>
  <c r="AZ19" i="16" s="1"/>
  <c r="BF19" i="16" a="1"/>
  <c r="BF19" i="16" s="1"/>
  <c r="BM19" i="16" a="1"/>
  <c r="BM19" i="16" s="1"/>
  <c r="BU19" i="16" a="1"/>
  <c r="BU19" i="16" s="1"/>
  <c r="CA19" i="16" a="1"/>
  <c r="CA19" i="16" s="1"/>
  <c r="CH19" i="16" a="1"/>
  <c r="CH19" i="16" s="1"/>
  <c r="CN19" i="16" a="1"/>
  <c r="CN19" i="16" s="1"/>
  <c r="CV19" i="16" a="1"/>
  <c r="CV19" i="16" s="1"/>
  <c r="DB19" i="16" a="1"/>
  <c r="DB19" i="16" s="1"/>
  <c r="AG20" i="16" a="1"/>
  <c r="AG20" i="16" s="1"/>
  <c r="BB20" i="16" a="1"/>
  <c r="BB20" i="16" s="1"/>
  <c r="BI20" i="16" a="1"/>
  <c r="BI20" i="16" s="1"/>
  <c r="BO20" i="16" a="1"/>
  <c r="BO20" i="16" s="1"/>
  <c r="BW20" i="16" a="1"/>
  <c r="BW20" i="16" s="1"/>
  <c r="CC20" i="16" a="1"/>
  <c r="CC20" i="16" s="1"/>
  <c r="CI20" i="16" a="1"/>
  <c r="CI20" i="16" s="1"/>
  <c r="CP20" i="16" a="1"/>
  <c r="CP20" i="16" s="1"/>
  <c r="AB21" i="16" a="1"/>
  <c r="AB21" i="16" s="1"/>
  <c r="AI21" i="16" a="1"/>
  <c r="AI21" i="16" s="1"/>
  <c r="AQ21" i="16" a="1"/>
  <c r="AQ21" i="16" s="1"/>
  <c r="AW21" i="16" a="1"/>
  <c r="AW21" i="16" s="1"/>
  <c r="BK21" i="16" a="1"/>
  <c r="BK21" i="16" s="1"/>
  <c r="BW21" i="16" a="1"/>
  <c r="BW21" i="16" s="1"/>
  <c r="CK21" i="16" a="1"/>
  <c r="CK21" i="16" s="1"/>
  <c r="CQ21" i="16" a="1"/>
  <c r="CQ21" i="16" s="1"/>
  <c r="AC22" i="16" a="1"/>
  <c r="AC22" i="16" s="1"/>
  <c r="AH22" i="16" a="1"/>
  <c r="AH22" i="16" s="1"/>
  <c r="AO22" i="16" a="1"/>
  <c r="AO22" i="16" s="1"/>
  <c r="AT22" i="16" a="1"/>
  <c r="AT22" i="16" s="1"/>
  <c r="BA22" i="16" a="1"/>
  <c r="BA22" i="16" s="1"/>
  <c r="BF22" i="16" a="1"/>
  <c r="BF22" i="16" s="1"/>
  <c r="BZ22" i="16" a="1"/>
  <c r="BZ22" i="16" s="1"/>
  <c r="CF22" i="16" a="1"/>
  <c r="CF22" i="16" s="1"/>
  <c r="CT22" i="16" a="1"/>
  <c r="CT22" i="16" s="1"/>
  <c r="DA22" i="16" a="1"/>
  <c r="DA22" i="16" s="1"/>
  <c r="AE23" i="16" a="1"/>
  <c r="AE23" i="16" s="1"/>
  <c r="AL23" i="16" a="1"/>
  <c r="AL23" i="16" s="1"/>
  <c r="AQ23" i="16" a="1"/>
  <c r="AQ23" i="16" s="1"/>
  <c r="AX23" i="16" a="1"/>
  <c r="AX23" i="16" s="1"/>
  <c r="CL11" i="16" a="1"/>
  <c r="CL11" i="16" s="1"/>
  <c r="BH12" i="16" a="1"/>
  <c r="BH12" i="16" s="1"/>
  <c r="DB12" i="16" a="1"/>
  <c r="DB12" i="16" s="1"/>
  <c r="CA13" i="16" a="1"/>
  <c r="CA13" i="16" s="1"/>
  <c r="BB14" i="16" a="1"/>
  <c r="BB14" i="16" s="1"/>
  <c r="AD15" i="16" a="1"/>
  <c r="AD15" i="16" s="1"/>
  <c r="CF15" i="16" a="1"/>
  <c r="CF15" i="16" s="1"/>
  <c r="AF16" i="16" a="1"/>
  <c r="AF16" i="16" s="1"/>
  <c r="BH16" i="16" a="1"/>
  <c r="BH16" i="16" s="1"/>
  <c r="CK16" i="16" a="1"/>
  <c r="CK16" i="16" s="1"/>
  <c r="AI17" i="16" a="1"/>
  <c r="AI17" i="16" s="1"/>
  <c r="BB17" i="16" a="1"/>
  <c r="BB17" i="16" s="1"/>
  <c r="BP17" i="16" a="1"/>
  <c r="BP17" i="16" s="1"/>
  <c r="CB17" i="16" a="1"/>
  <c r="CB17" i="16" s="1"/>
  <c r="CP17" i="16" a="1"/>
  <c r="CP17" i="16" s="1"/>
  <c r="DB17" i="16" a="1"/>
  <c r="DB17" i="16" s="1"/>
  <c r="AL18" i="16" a="1"/>
  <c r="AL18" i="16" s="1"/>
  <c r="AU18" i="16" a="1"/>
  <c r="AU18" i="16" s="1"/>
  <c r="BD18" i="16" a="1"/>
  <c r="BD18" i="16" s="1"/>
  <c r="BX18" i="16" a="1"/>
  <c r="BX18" i="16" s="1"/>
  <c r="CG18" i="16" a="1"/>
  <c r="CG18" i="16" s="1"/>
  <c r="CN18" i="16" a="1"/>
  <c r="CN18" i="16" s="1"/>
  <c r="CT18" i="16" a="1"/>
  <c r="CT18" i="16" s="1"/>
  <c r="DA18" i="16" a="1"/>
  <c r="DA18" i="16" s="1"/>
  <c r="AG19" i="16" a="1"/>
  <c r="AG19" i="16" s="1"/>
  <c r="AN19" i="16" a="1"/>
  <c r="AN19" i="16" s="1"/>
  <c r="BG19" i="16" a="1"/>
  <c r="BG19" i="16" s="1"/>
  <c r="BN19" i="16" a="1"/>
  <c r="BN19" i="16" s="1"/>
  <c r="BV19" i="16" a="1"/>
  <c r="BV19" i="16" s="1"/>
  <c r="CB19" i="16" a="1"/>
  <c r="CB19" i="16" s="1"/>
  <c r="CO19" i="16" a="1"/>
  <c r="CO19" i="16" s="1"/>
  <c r="CW19" i="16" a="1"/>
  <c r="CW19" i="16" s="1"/>
  <c r="AH20" i="16" a="1"/>
  <c r="AH20" i="16" s="1"/>
  <c r="AN20" i="16" a="1"/>
  <c r="AN20" i="16" s="1"/>
  <c r="AU20" i="16" a="1"/>
  <c r="AU20" i="16" s="1"/>
  <c r="BC20" i="16" a="1"/>
  <c r="BC20" i="16" s="1"/>
  <c r="BJ20" i="16" a="1"/>
  <c r="BJ20" i="16" s="1"/>
  <c r="BP20" i="16" a="1"/>
  <c r="BP20" i="16" s="1"/>
  <c r="BX20" i="16" a="1"/>
  <c r="BX20" i="16" s="1"/>
  <c r="CJ20" i="16" a="1"/>
  <c r="CJ20" i="16" s="1"/>
  <c r="CQ20" i="16" a="1"/>
  <c r="CQ20" i="16" s="1"/>
  <c r="CX20" i="16" a="1"/>
  <c r="CX20" i="16" s="1"/>
  <c r="AC21" i="16" a="1"/>
  <c r="AC21" i="16" s="1"/>
  <c r="AJ21" i="16" a="1"/>
  <c r="AJ21" i="16" s="1"/>
  <c r="AR21" i="16" a="1"/>
  <c r="AR21" i="16" s="1"/>
  <c r="AX21" i="16" a="1"/>
  <c r="AX21" i="16" s="1"/>
  <c r="BE21" i="16" a="1"/>
  <c r="BE21" i="16" s="1"/>
  <c r="BL21" i="16" a="1"/>
  <c r="BL21" i="16" s="1"/>
  <c r="BQ21" i="16" a="1"/>
  <c r="BQ21" i="16" s="1"/>
  <c r="BX21" i="16" a="1"/>
  <c r="BX21" i="16" s="1"/>
  <c r="CD21" i="16" a="1"/>
  <c r="CD21" i="16" s="1"/>
  <c r="CL21" i="16" a="1"/>
  <c r="CL21" i="16" s="1"/>
  <c r="CR21" i="16" a="1"/>
  <c r="CR21" i="16" s="1"/>
  <c r="CX21" i="16" a="1"/>
  <c r="CX21" i="16" s="1"/>
  <c r="AD22" i="16" a="1"/>
  <c r="AD22" i="16" s="1"/>
  <c r="AI22" i="16" a="1"/>
  <c r="AI22" i="16" s="1"/>
  <c r="AU22" i="16" a="1"/>
  <c r="AU22" i="16" s="1"/>
  <c r="BG22" i="16" a="1"/>
  <c r="BG22" i="16" s="1"/>
  <c r="BN22" i="16" a="1"/>
  <c r="BN22" i="16" s="1"/>
  <c r="BT22" i="16" a="1"/>
  <c r="BT22" i="16" s="1"/>
  <c r="CA22" i="16" a="1"/>
  <c r="CA22" i="16" s="1"/>
  <c r="CG22" i="16" a="1"/>
  <c r="CG22" i="16" s="1"/>
  <c r="CN22" i="16" a="1"/>
  <c r="CN22" i="16" s="1"/>
  <c r="DB22" i="16" a="1"/>
  <c r="DB22" i="16" s="1"/>
  <c r="AF23" i="16" a="1"/>
  <c r="AF23" i="16" s="1"/>
  <c r="AR23" i="16" a="1"/>
  <c r="AR23" i="16" s="1"/>
  <c r="BW23" i="16" a="1"/>
  <c r="BW23" i="16" s="1"/>
  <c r="CJ23" i="16" a="1"/>
  <c r="CJ23" i="16" s="1"/>
  <c r="CT11" i="16" a="1"/>
  <c r="CT11" i="16" s="1"/>
  <c r="AG13" i="16" a="1"/>
  <c r="AG13" i="16" s="1"/>
  <c r="CH13" i="16" a="1"/>
  <c r="CH13" i="16" s="1"/>
  <c r="BI14" i="16" a="1"/>
  <c r="BI14" i="16" s="1"/>
  <c r="AK15" i="16" a="1"/>
  <c r="AK15" i="16" s="1"/>
  <c r="CH15" i="16" a="1"/>
  <c r="CH15" i="16" s="1"/>
  <c r="AG16" i="16" a="1"/>
  <c r="AG16" i="16" s="1"/>
  <c r="BJ16" i="16" a="1"/>
  <c r="BJ16" i="16" s="1"/>
  <c r="CM16" i="16" a="1"/>
  <c r="CM16" i="16" s="1"/>
  <c r="BC17" i="16" a="1"/>
  <c r="BC17" i="16" s="1"/>
  <c r="BQ17" i="16" a="1"/>
  <c r="BQ17" i="16" s="1"/>
  <c r="AB18" i="16" a="1"/>
  <c r="AB18" i="16" s="1"/>
  <c r="AM18" i="16" a="1"/>
  <c r="AM18" i="16" s="1"/>
  <c r="BE18" i="16" a="1"/>
  <c r="BE18" i="16" s="1"/>
  <c r="BP18" i="16" a="1"/>
  <c r="BP18" i="16" s="1"/>
  <c r="CH18" i="16" a="1"/>
  <c r="CH18" i="16" s="1"/>
  <c r="CU18" i="16" a="1"/>
  <c r="CU18" i="16" s="1"/>
  <c r="AH19" i="16" a="1"/>
  <c r="AH19" i="16" s="1"/>
  <c r="AT19" i="16" a="1"/>
  <c r="AT19" i="16" s="1"/>
  <c r="BA19" i="16" a="1"/>
  <c r="BA19" i="16" s="1"/>
  <c r="BH19" i="16" a="1"/>
  <c r="BH19" i="16" s="1"/>
  <c r="BO19" i="16" a="1"/>
  <c r="BO19" i="16" s="1"/>
  <c r="CC19" i="16" a="1"/>
  <c r="CC19" i="16" s="1"/>
  <c r="CI19" i="16" a="1"/>
  <c r="CI19" i="16" s="1"/>
  <c r="CP19" i="16" a="1"/>
  <c r="CP19" i="16" s="1"/>
  <c r="CX19" i="16" a="1"/>
  <c r="CX19" i="16" s="1"/>
  <c r="AB20" i="16" a="1"/>
  <c r="AB20" i="16" s="1"/>
  <c r="AI20" i="16" a="1"/>
  <c r="AI20" i="16" s="1"/>
  <c r="AO20" i="16" a="1"/>
  <c r="AO20" i="16" s="1"/>
  <c r="AV20" i="16" a="1"/>
  <c r="AV20" i="16" s="1"/>
  <c r="BD20" i="16" a="1"/>
  <c r="BD20" i="16" s="1"/>
  <c r="BQ20" i="16" a="1"/>
  <c r="BQ20" i="16" s="1"/>
  <c r="BY20" i="16" a="1"/>
  <c r="BY20" i="16" s="1"/>
  <c r="CD20" i="16" a="1"/>
  <c r="CD20" i="16" s="1"/>
  <c r="CK20" i="16" a="1"/>
  <c r="CK20" i="16" s="1"/>
  <c r="CR20" i="16" a="1"/>
  <c r="CR20" i="16" s="1"/>
  <c r="CY20" i="16" a="1"/>
  <c r="CY20" i="16" s="1"/>
  <c r="AD21" i="16" a="1"/>
  <c r="AD21" i="16" s="1"/>
  <c r="AK21" i="16" a="1"/>
  <c r="AK21" i="16" s="1"/>
  <c r="AS21" i="16" a="1"/>
  <c r="AS21" i="16" s="1"/>
  <c r="AY21" i="16" a="1"/>
  <c r="AY21" i="16" s="1"/>
  <c r="BF21" i="16" a="1"/>
  <c r="BF21" i="16" s="1"/>
  <c r="BM21" i="16" a="1"/>
  <c r="BM21" i="16" s="1"/>
  <c r="BR21" i="16" a="1"/>
  <c r="BR21" i="16" s="1"/>
  <c r="BY21" i="16" a="1"/>
  <c r="BY21" i="16" s="1"/>
  <c r="CE21" i="16" a="1"/>
  <c r="CE21" i="16" s="1"/>
  <c r="CS21" i="16" a="1"/>
  <c r="CS21" i="16" s="1"/>
  <c r="CY21" i="16" a="1"/>
  <c r="CY21" i="16" s="1"/>
  <c r="AJ22" i="16" a="1"/>
  <c r="AJ22" i="16" s="1"/>
  <c r="AP22" i="16" a="1"/>
  <c r="AP22" i="16" s="1"/>
  <c r="AV22" i="16" a="1"/>
  <c r="AV22" i="16" s="1"/>
  <c r="BB22" i="16" a="1"/>
  <c r="BB22" i="16" s="1"/>
  <c r="BH22" i="16" a="1"/>
  <c r="BH22" i="16" s="1"/>
  <c r="BU22" i="16" a="1"/>
  <c r="BU22" i="16" s="1"/>
  <c r="CB22" i="16" a="1"/>
  <c r="CB22" i="16" s="1"/>
  <c r="CH22" i="16" a="1"/>
  <c r="CH22" i="16" s="1"/>
  <c r="CO22" i="16" a="1"/>
  <c r="CO22" i="16" s="1"/>
  <c r="CU22" i="16" a="1"/>
  <c r="CU22" i="16" s="1"/>
  <c r="AG23" i="16" a="1"/>
  <c r="AG23" i="16" s="1"/>
  <c r="AM23" i="16" a="1"/>
  <c r="AM23" i="16" s="1"/>
  <c r="AS23" i="16" a="1"/>
  <c r="AS23" i="16" s="1"/>
  <c r="AY23" i="16" a="1"/>
  <c r="AY23" i="16" s="1"/>
  <c r="BE23" i="16" a="1"/>
  <c r="BE23" i="16" s="1"/>
  <c r="BK23" i="16" a="1"/>
  <c r="BK23" i="16" s="1"/>
  <c r="BQ23" i="16" a="1"/>
  <c r="BQ23" i="16" s="1"/>
  <c r="BX23" i="16" a="1"/>
  <c r="BX23" i="16" s="1"/>
  <c r="BS12" i="16" a="1"/>
  <c r="BS12" i="16" s="1"/>
  <c r="AN13" i="16" a="1"/>
  <c r="AN13" i="16" s="1"/>
  <c r="CO13" i="16" a="1"/>
  <c r="CO13" i="16" s="1"/>
  <c r="BN14" i="16" a="1"/>
  <c r="BN14" i="16" s="1"/>
  <c r="AR15" i="16" a="1"/>
  <c r="AR15" i="16" s="1"/>
  <c r="CM15" i="16" a="1"/>
  <c r="CM15" i="16" s="1"/>
  <c r="AL16" i="16" a="1"/>
  <c r="AL16" i="16" s="1"/>
  <c r="BP16" i="16" a="1"/>
  <c r="BP16" i="16" s="1"/>
  <c r="CS16" i="16" a="1"/>
  <c r="CS16" i="16" s="1"/>
  <c r="AO17" i="16" a="1"/>
  <c r="AO17" i="16" s="1"/>
  <c r="BT17" i="16" a="1"/>
  <c r="BT17" i="16" s="1"/>
  <c r="CF17" i="16" a="1"/>
  <c r="CF17" i="16" s="1"/>
  <c r="CS17" i="16" a="1"/>
  <c r="CS17" i="16" s="1"/>
  <c r="AC18" i="16" a="1"/>
  <c r="AC18" i="16" s="1"/>
  <c r="AN18" i="16" a="1"/>
  <c r="AN18" i="16" s="1"/>
  <c r="AV18" i="16" a="1"/>
  <c r="AV18" i="16" s="1"/>
  <c r="BH18" i="16" a="1"/>
  <c r="BH18" i="16" s="1"/>
  <c r="BQ18" i="16" a="1"/>
  <c r="BQ18" i="16" s="1"/>
  <c r="BY18" i="16" a="1"/>
  <c r="BY18" i="16" s="1"/>
  <c r="CI18" i="16" a="1"/>
  <c r="CI18" i="16" s="1"/>
  <c r="CO18" i="16" a="1"/>
  <c r="CO18" i="16" s="1"/>
  <c r="CV18" i="16" a="1"/>
  <c r="CV18" i="16" s="1"/>
  <c r="DB18" i="16" a="1"/>
  <c r="DB18" i="16" s="1"/>
  <c r="AI19" i="16" a="1"/>
  <c r="AI19" i="16" s="1"/>
  <c r="AO19" i="16" a="1"/>
  <c r="AO19" i="16" s="1"/>
  <c r="AU19" i="16" a="1"/>
  <c r="AU19" i="16" s="1"/>
  <c r="BB19" i="16" a="1"/>
  <c r="BB19" i="16" s="1"/>
  <c r="BI19" i="16" a="1"/>
  <c r="BI19" i="16" s="1"/>
  <c r="BP19" i="16" a="1"/>
  <c r="BP19" i="16" s="1"/>
  <c r="BW19" i="16" a="1"/>
  <c r="BW19" i="16" s="1"/>
  <c r="CJ19" i="16" a="1"/>
  <c r="CJ19" i="16" s="1"/>
  <c r="CQ19" i="16" a="1"/>
  <c r="CQ19" i="16" s="1"/>
  <c r="AC20" i="16" a="1"/>
  <c r="AC20" i="16" s="1"/>
  <c r="AJ20" i="16" a="1"/>
  <c r="AJ20" i="16" s="1"/>
  <c r="AP20" i="16" a="1"/>
  <c r="AP20" i="16" s="1"/>
  <c r="AW20" i="16" a="1"/>
  <c r="AW20" i="16" s="1"/>
  <c r="BE20" i="16" a="1"/>
  <c r="BE20" i="16" s="1"/>
  <c r="BK20" i="16" a="1"/>
  <c r="BK20" i="16" s="1"/>
  <c r="BR20" i="16" a="1"/>
  <c r="BR20" i="16" s="1"/>
  <c r="CE20" i="16" a="1"/>
  <c r="CE20" i="16" s="1"/>
  <c r="CS20" i="16" a="1"/>
  <c r="CS20" i="16" s="1"/>
  <c r="AE21" i="16" a="1"/>
  <c r="AE21" i="16" s="1"/>
  <c r="AL21" i="16" a="1"/>
  <c r="AL21" i="16" s="1"/>
  <c r="AZ21" i="16" a="1"/>
  <c r="AZ21" i="16" s="1"/>
  <c r="BG21" i="16" a="1"/>
  <c r="BG21" i="16" s="1"/>
  <c r="BS21" i="16" a="1"/>
  <c r="BS21" i="16" s="1"/>
  <c r="BZ21" i="16" a="1"/>
  <c r="BZ21" i="16" s="1"/>
  <c r="CF21" i="16" a="1"/>
  <c r="CF21" i="16" s="1"/>
  <c r="CM21" i="16" a="1"/>
  <c r="CM21" i="16" s="1"/>
  <c r="CT21" i="16" a="1"/>
  <c r="CT21" i="16" s="1"/>
  <c r="CZ21" i="16" a="1"/>
  <c r="CZ21" i="16" s="1"/>
  <c r="AE22" i="16" a="1"/>
  <c r="AE22" i="16" s="1"/>
  <c r="AK22" i="16" a="1"/>
  <c r="AK22" i="16" s="1"/>
  <c r="AW22" i="16" a="1"/>
  <c r="AW22" i="16" s="1"/>
  <c r="BI22" i="16" a="1"/>
  <c r="BI22" i="16" s="1"/>
  <c r="BO22" i="16" a="1"/>
  <c r="BO22" i="16" s="1"/>
  <c r="BV22" i="16" a="1"/>
  <c r="BV22" i="16" s="1"/>
  <c r="CC22" i="16" a="1"/>
  <c r="CC22" i="16" s="1"/>
  <c r="CI22" i="16" a="1"/>
  <c r="CI22" i="16" s="1"/>
  <c r="CP22" i="16" a="1"/>
  <c r="CP22" i="16" s="1"/>
  <c r="CV22" i="16" a="1"/>
  <c r="CV22" i="16" s="1"/>
  <c r="AB23" i="16" a="1"/>
  <c r="AB23" i="16" s="1"/>
  <c r="AH23" i="16" a="1"/>
  <c r="AH23" i="16" s="1"/>
  <c r="AT23" i="16" a="1"/>
  <c r="AT23" i="16" s="1"/>
  <c r="BF23" i="16" a="1"/>
  <c r="BF23" i="16" s="1"/>
  <c r="AJ12" i="16" a="1"/>
  <c r="AJ12" i="16" s="1"/>
  <c r="BB13" i="16" a="1"/>
  <c r="BB13" i="16" s="1"/>
  <c r="DB13" i="16" a="1"/>
  <c r="DB13" i="16" s="1"/>
  <c r="CB14" i="16" a="1"/>
  <c r="CB14" i="16" s="1"/>
  <c r="CS15" i="16" a="1"/>
  <c r="CS15" i="16" s="1"/>
  <c r="AS16" i="16" a="1"/>
  <c r="AS16" i="16" s="1"/>
  <c r="BW16" i="16" a="1"/>
  <c r="BW16" i="16" s="1"/>
  <c r="CZ16" i="16" a="1"/>
  <c r="CZ16" i="16" s="1"/>
  <c r="AU17" i="16" a="1"/>
  <c r="AU17" i="16" s="1"/>
  <c r="BI17" i="16" a="1"/>
  <c r="BI17" i="16" s="1"/>
  <c r="BV17" i="16" a="1"/>
  <c r="BV17" i="16" s="1"/>
  <c r="CI17" i="16" a="1"/>
  <c r="CI17" i="16" s="1"/>
  <c r="CV17" i="16" a="1"/>
  <c r="CV17" i="16" s="1"/>
  <c r="AG18" i="16" a="1"/>
  <c r="AG18" i="16" s="1"/>
  <c r="AZ18" i="16" a="1"/>
  <c r="AZ18" i="16" s="1"/>
  <c r="BJ18" i="16" a="1"/>
  <c r="BJ18" i="16" s="1"/>
  <c r="BR18" i="16" a="1"/>
  <c r="BR18" i="16" s="1"/>
  <c r="CC18" i="16" a="1"/>
  <c r="CC18" i="16" s="1"/>
  <c r="CK18" i="16" a="1"/>
  <c r="CK18" i="16" s="1"/>
  <c r="CQ18" i="16" a="1"/>
  <c r="CQ18" i="16" s="1"/>
  <c r="AC19" i="16" a="1"/>
  <c r="AC19" i="16" s="1"/>
  <c r="AK19" i="16" a="1"/>
  <c r="AK19" i="16" s="1"/>
  <c r="AW19" i="16" a="1"/>
  <c r="AW19" i="16" s="1"/>
  <c r="BC19" i="16" a="1"/>
  <c r="BC19" i="16" s="1"/>
  <c r="BJ19" i="16" a="1"/>
  <c r="BJ19" i="16" s="1"/>
  <c r="BR19" i="16" a="1"/>
  <c r="BR19" i="16" s="1"/>
  <c r="BY19" i="16" a="1"/>
  <c r="BY19" i="16" s="1"/>
  <c r="CE19" i="16" a="1"/>
  <c r="CE19" i="16" s="1"/>
  <c r="CL19" i="16" a="1"/>
  <c r="CL19" i="16" s="1"/>
  <c r="CS19" i="16" a="1"/>
  <c r="CS19" i="16" s="1"/>
  <c r="CZ19" i="16" a="1"/>
  <c r="CZ19" i="16" s="1"/>
  <c r="AR20" i="16" a="1"/>
  <c r="AR20" i="16" s="1"/>
  <c r="AY20" i="16" a="1"/>
  <c r="AY20" i="16" s="1"/>
  <c r="BG20" i="16" a="1"/>
  <c r="BG20" i="16" s="1"/>
  <c r="BM20" i="16" a="1"/>
  <c r="BM20" i="16" s="1"/>
  <c r="BT20" i="16" a="1"/>
  <c r="BT20" i="16" s="1"/>
  <c r="CA20" i="16" a="1"/>
  <c r="CA20" i="16" s="1"/>
  <c r="CF20" i="16" a="1"/>
  <c r="CF20" i="16" s="1"/>
  <c r="CM20" i="16" a="1"/>
  <c r="CM20" i="16" s="1"/>
  <c r="CU20" i="16" a="1"/>
  <c r="CU20" i="16" s="1"/>
  <c r="AG21" i="16" a="1"/>
  <c r="AG21" i="16" s="1"/>
  <c r="AN21" i="16" a="1"/>
  <c r="AN21" i="16" s="1"/>
  <c r="AU21" i="16" a="1"/>
  <c r="AU21" i="16" s="1"/>
  <c r="BB21" i="16" a="1"/>
  <c r="BB21" i="16" s="1"/>
  <c r="BU21" i="16" a="1"/>
  <c r="BU21" i="16" s="1"/>
  <c r="CB21" i="16" a="1"/>
  <c r="CB21" i="16" s="1"/>
  <c r="CH21" i="16" a="1"/>
  <c r="CH21" i="16" s="1"/>
  <c r="CU21" i="16" a="1"/>
  <c r="CU21" i="16" s="1"/>
  <c r="DB21" i="16" a="1"/>
  <c r="DB21" i="16" s="1"/>
  <c r="AF22" i="16" a="1"/>
  <c r="AF22" i="16" s="1"/>
  <c r="AM22" i="16" a="1"/>
  <c r="AM22" i="16" s="1"/>
  <c r="BD22" i="16" a="1"/>
  <c r="BD22" i="16" s="1"/>
  <c r="BK22" i="16" a="1"/>
  <c r="BK22" i="16" s="1"/>
  <c r="BQ22" i="16" a="1"/>
  <c r="BQ22" i="16" s="1"/>
  <c r="BX22" i="16" a="1"/>
  <c r="BX22" i="16" s="1"/>
  <c r="CK22" i="16" a="1"/>
  <c r="CK22" i="16" s="1"/>
  <c r="CX22" i="16" a="1"/>
  <c r="CX22" i="16" s="1"/>
  <c r="AC23" i="16" a="1"/>
  <c r="AC23" i="16" s="1"/>
  <c r="AJ23" i="16" a="1"/>
  <c r="AJ23" i="16" s="1"/>
  <c r="AO23" i="16" a="1"/>
  <c r="AO23" i="16" s="1"/>
  <c r="BA23" i="16" a="1"/>
  <c r="BA23" i="16" s="1"/>
  <c r="BG23" i="16" a="1"/>
  <c r="BG23" i="16" s="1"/>
  <c r="BN23" i="16" a="1"/>
  <c r="BN23" i="16" s="1"/>
  <c r="BT23" i="16" a="1"/>
  <c r="BT23" i="16" s="1"/>
  <c r="BZ23" i="16" a="1"/>
  <c r="BZ23" i="16" s="1"/>
  <c r="CF23" i="16" a="1"/>
  <c r="CF23" i="16" s="1"/>
  <c r="AP12" i="16" a="1"/>
  <c r="AP12" i="16" s="1"/>
  <c r="BI13" i="16" a="1"/>
  <c r="BI13" i="16" s="1"/>
  <c r="AI14" i="16" a="1"/>
  <c r="AI14" i="16" s="1"/>
  <c r="CH14" i="16" a="1"/>
  <c r="CH14" i="16" s="1"/>
  <c r="BK15" i="16" a="1"/>
  <c r="BK15" i="16" s="1"/>
  <c r="CU15" i="16" a="1"/>
  <c r="CU15" i="16" s="1"/>
  <c r="AU16" i="16" a="1"/>
  <c r="AU16" i="16" s="1"/>
  <c r="BY16" i="16" a="1"/>
  <c r="BY16" i="16" s="1"/>
  <c r="DB16" i="16" a="1"/>
  <c r="DB16" i="16" s="1"/>
  <c r="AV17" i="16" a="1"/>
  <c r="AV17" i="16" s="1"/>
  <c r="BJ17" i="16" a="1"/>
  <c r="BJ17" i="16" s="1"/>
  <c r="BW17" i="16" a="1"/>
  <c r="BW17" i="16" s="1"/>
  <c r="CJ17" i="16" a="1"/>
  <c r="CJ17" i="16" s="1"/>
  <c r="CW17" i="16" a="1"/>
  <c r="CW17" i="16" s="1"/>
  <c r="AP18" i="16" a="1"/>
  <c r="AP18" i="16" s="1"/>
  <c r="BA18" i="16" a="1"/>
  <c r="BA18" i="16" s="1"/>
  <c r="BK18" i="16" a="1"/>
  <c r="BK18" i="16" s="1"/>
  <c r="BS18" i="16" a="1"/>
  <c r="BS18" i="16" s="1"/>
  <c r="CD18" i="16" a="1"/>
  <c r="CD18" i="16" s="1"/>
  <c r="CR18" i="16" a="1"/>
  <c r="CR18" i="16" s="1"/>
  <c r="CX18" i="16" a="1"/>
  <c r="CX18" i="16" s="1"/>
  <c r="AD19" i="16" a="1"/>
  <c r="AD19" i="16" s="1"/>
  <c r="AL19" i="16" a="1"/>
  <c r="AL19" i="16" s="1"/>
  <c r="AQ19" i="16" a="1"/>
  <c r="AQ19" i="16" s="1"/>
  <c r="AX19" i="16" a="1"/>
  <c r="AX19" i="16" s="1"/>
  <c r="BD19" i="16" a="1"/>
  <c r="BD19" i="16" s="1"/>
  <c r="BK19" i="16" a="1"/>
  <c r="BK19" i="16" s="1"/>
  <c r="BS19" i="16" a="1"/>
  <c r="BS19" i="16" s="1"/>
  <c r="CF19" i="16" a="1"/>
  <c r="CF19" i="16" s="1"/>
  <c r="CT19" i="16" a="1"/>
  <c r="CT19" i="16" s="1"/>
  <c r="AE20" i="16" a="1"/>
  <c r="AE20" i="16" s="1"/>
  <c r="AL20" i="16" a="1"/>
  <c r="AL20" i="16" s="1"/>
  <c r="AS20" i="16" a="1"/>
  <c r="AS20" i="16" s="1"/>
  <c r="AZ20" i="16" a="1"/>
  <c r="AZ20" i="16" s="1"/>
  <c r="BN20" i="16" a="1"/>
  <c r="BN20" i="16" s="1"/>
  <c r="BU20" i="16" a="1"/>
  <c r="BU20" i="16" s="1"/>
  <c r="CB20" i="16" a="1"/>
  <c r="CB20" i="16" s="1"/>
  <c r="CG20" i="16" a="1"/>
  <c r="CG20" i="16" s="1"/>
  <c r="CN20" i="16" a="1"/>
  <c r="CN20" i="16" s="1"/>
  <c r="CV20" i="16" a="1"/>
  <c r="CV20" i="16" s="1"/>
  <c r="DA20" i="16" a="1"/>
  <c r="DA20" i="16" s="1"/>
  <c r="AO21" i="16" a="1"/>
  <c r="AO21" i="16" s="1"/>
  <c r="AV21" i="16" a="1"/>
  <c r="AV21" i="16" s="1"/>
  <c r="BC21" i="16" a="1"/>
  <c r="BC21" i="16" s="1"/>
  <c r="BI21" i="16" a="1"/>
  <c r="BI21" i="16" s="1"/>
  <c r="BO21" i="16" a="1"/>
  <c r="BO21" i="16" s="1"/>
  <c r="BV21" i="16" a="1"/>
  <c r="BV21" i="16" s="1"/>
  <c r="CI21" i="16" a="1"/>
  <c r="CI21" i="16" s="1"/>
  <c r="CO21" i="16" a="1"/>
  <c r="CO21" i="16" s="1"/>
  <c r="CV21" i="16" a="1"/>
  <c r="CV21" i="16" s="1"/>
  <c r="AG22" i="16" a="1"/>
  <c r="AG22" i="16" s="1"/>
  <c r="AR22" i="16" a="1"/>
  <c r="AR22" i="16" s="1"/>
  <c r="AY22" i="16" a="1"/>
  <c r="AY22" i="16" s="1"/>
  <c r="BE22" i="16" a="1"/>
  <c r="BE22" i="16" s="1"/>
  <c r="BL22" i="16" a="1"/>
  <c r="BL22" i="16" s="1"/>
  <c r="BR22" i="16" a="1"/>
  <c r="BR22" i="16" s="1"/>
  <c r="BY22" i="16" a="1"/>
  <c r="BY22" i="16" s="1"/>
  <c r="CE22" i="16" a="1"/>
  <c r="CE22" i="16" s="1"/>
  <c r="CL22" i="16" a="1"/>
  <c r="CL22" i="16" s="1"/>
  <c r="CR22" i="16" a="1"/>
  <c r="CR22" i="16" s="1"/>
  <c r="CY22" i="16" a="1"/>
  <c r="CY22" i="16" s="1"/>
  <c r="AD23" i="16" a="1"/>
  <c r="AD23" i="16" s="1"/>
  <c r="AP23" i="16" a="1"/>
  <c r="AP23" i="16" s="1"/>
  <c r="AV23" i="16" a="1"/>
  <c r="AV23" i="16" s="1"/>
  <c r="BY12" i="16" a="1"/>
  <c r="BY12" i="16" s="1"/>
  <c r="CU16" i="16" a="1"/>
  <c r="CU16" i="16" s="1"/>
  <c r="AW18" i="16" a="1"/>
  <c r="AW18" i="16" s="1"/>
  <c r="AJ19" i="16" a="1"/>
  <c r="AJ19" i="16" s="1"/>
  <c r="CK19" i="16" a="1"/>
  <c r="CK19" i="16" s="1"/>
  <c r="BL20" i="16" a="1"/>
  <c r="BL20" i="16" s="1"/>
  <c r="AM21" i="16" a="1"/>
  <c r="AM21" i="16" s="1"/>
  <c r="CN21" i="16" a="1"/>
  <c r="CN21" i="16" s="1"/>
  <c r="BJ22" i="16" a="1"/>
  <c r="BJ22" i="16" s="1"/>
  <c r="AI23" i="16" a="1"/>
  <c r="AI23" i="16" s="1"/>
  <c r="BJ23" i="16" a="1"/>
  <c r="BJ23" i="16" s="1"/>
  <c r="CG23" i="16" a="1"/>
  <c r="CG23" i="16" s="1"/>
  <c r="CQ23" i="16" a="1"/>
  <c r="CQ23" i="16" s="1"/>
  <c r="CZ23" i="16" a="1"/>
  <c r="CZ23" i="16" s="1"/>
  <c r="AG24" i="16" a="1"/>
  <c r="AG24" i="16" s="1"/>
  <c r="AO24" i="16" a="1"/>
  <c r="AO24" i="16" s="1"/>
  <c r="AW24" i="16" a="1"/>
  <c r="AW24" i="16" s="1"/>
  <c r="BE24" i="16" a="1"/>
  <c r="BE24" i="16" s="1"/>
  <c r="BM24" i="16" a="1"/>
  <c r="BM24" i="16" s="1"/>
  <c r="BU24" i="16" a="1"/>
  <c r="BU24" i="16" s="1"/>
  <c r="CC24" i="16" a="1"/>
  <c r="CC24" i="16" s="1"/>
  <c r="CK24" i="16" a="1"/>
  <c r="CK24" i="16" s="1"/>
  <c r="CS24" i="16" a="1"/>
  <c r="CS24" i="16" s="1"/>
  <c r="DA24" i="16" a="1"/>
  <c r="DA24" i="16" s="1"/>
  <c r="AH25" i="16" a="1"/>
  <c r="AH25" i="16" s="1"/>
  <c r="AP25" i="16" a="1"/>
  <c r="AP25" i="16" s="1"/>
  <c r="AX25" i="16" a="1"/>
  <c r="AX25" i="16" s="1"/>
  <c r="BF25" i="16" a="1"/>
  <c r="BF25" i="16" s="1"/>
  <c r="BN25" i="16" a="1"/>
  <c r="BN25" i="16" s="1"/>
  <c r="BV25" i="16" a="1"/>
  <c r="BV25" i="16" s="1"/>
  <c r="CD25" i="16" a="1"/>
  <c r="CD25" i="16" s="1"/>
  <c r="CL25" i="16" a="1"/>
  <c r="CL25" i="16" s="1"/>
  <c r="CT25" i="16" a="1"/>
  <c r="CT25" i="16" s="1"/>
  <c r="DB25" i="16" a="1"/>
  <c r="DB25" i="16" s="1"/>
  <c r="AI26" i="16" a="1"/>
  <c r="AI26" i="16" s="1"/>
  <c r="AQ26" i="16" a="1"/>
  <c r="AQ26" i="16" s="1"/>
  <c r="AY26" i="16" a="1"/>
  <c r="AY26" i="16" s="1"/>
  <c r="BG26" i="16" a="1"/>
  <c r="BG26" i="16" s="1"/>
  <c r="BO26" i="16" a="1"/>
  <c r="BO26" i="16" s="1"/>
  <c r="BW26" i="16" a="1"/>
  <c r="BW26" i="16" s="1"/>
  <c r="CE26" i="16" a="1"/>
  <c r="CE26" i="16" s="1"/>
  <c r="CM26" i="16" a="1"/>
  <c r="CM26" i="16" s="1"/>
  <c r="CU26" i="16" a="1"/>
  <c r="CU26" i="16" s="1"/>
  <c r="AB27" i="16" a="1"/>
  <c r="AB27" i="16" s="1"/>
  <c r="AJ27" i="16" a="1"/>
  <c r="AJ27" i="16" s="1"/>
  <c r="AR27" i="16" a="1"/>
  <c r="AR27" i="16" s="1"/>
  <c r="AZ27" i="16" a="1"/>
  <c r="AZ27" i="16" s="1"/>
  <c r="BH27" i="16" a="1"/>
  <c r="BH27" i="16" s="1"/>
  <c r="BP27" i="16" a="1"/>
  <c r="BP27" i="16" s="1"/>
  <c r="BX27" i="16" a="1"/>
  <c r="BX27" i="16" s="1"/>
  <c r="CF27" i="16" a="1"/>
  <c r="CF27" i="16" s="1"/>
  <c r="CN27" i="16" a="1"/>
  <c r="CN27" i="16" s="1"/>
  <c r="CV27" i="16" a="1"/>
  <c r="CV27" i="16" s="1"/>
  <c r="AC28" i="16" a="1"/>
  <c r="AC28" i="16" s="1"/>
  <c r="AK28" i="16" a="1"/>
  <c r="AK28" i="16" s="1"/>
  <c r="AS28" i="16" a="1"/>
  <c r="AS28" i="16" s="1"/>
  <c r="BA28" i="16" a="1"/>
  <c r="BA28" i="16" s="1"/>
  <c r="BI28" i="16" a="1"/>
  <c r="BI28" i="16" s="1"/>
  <c r="BQ28" i="16" a="1"/>
  <c r="BQ28" i="16" s="1"/>
  <c r="BY28" i="16" a="1"/>
  <c r="BY28" i="16" s="1"/>
  <c r="CG28" i="16" a="1"/>
  <c r="CG28" i="16" s="1"/>
  <c r="CO28" i="16" a="1"/>
  <c r="CO28" i="16" s="1"/>
  <c r="CW28" i="16" a="1"/>
  <c r="CW28" i="16" s="1"/>
  <c r="AD29" i="16" a="1"/>
  <c r="AD29" i="16" s="1"/>
  <c r="AL29" i="16" a="1"/>
  <c r="AL29" i="16" s="1"/>
  <c r="AT29" i="16" a="1"/>
  <c r="AT29" i="16" s="1"/>
  <c r="BB29" i="16" a="1"/>
  <c r="BB29" i="16" s="1"/>
  <c r="BJ29" i="16" a="1"/>
  <c r="BJ29" i="16" s="1"/>
  <c r="BR29" i="16" a="1"/>
  <c r="BR29" i="16" s="1"/>
  <c r="BZ29" i="16" a="1"/>
  <c r="BZ29" i="16" s="1"/>
  <c r="CH29" i="16" a="1"/>
  <c r="CH29" i="16" s="1"/>
  <c r="CP29" i="16" a="1"/>
  <c r="CP29" i="16" s="1"/>
  <c r="CX29" i="16" a="1"/>
  <c r="CX29" i="16" s="1"/>
  <c r="AE30" i="16" a="1"/>
  <c r="AE30" i="16" s="1"/>
  <c r="AM30" i="16" a="1"/>
  <c r="AM30" i="16" s="1"/>
  <c r="AU30" i="16" a="1"/>
  <c r="AU30" i="16" s="1"/>
  <c r="BC30" i="16" a="1"/>
  <c r="BC30" i="16" s="1"/>
  <c r="BK30" i="16" a="1"/>
  <c r="BK30" i="16" s="1"/>
  <c r="BS30" i="16" a="1"/>
  <c r="BS30" i="16" s="1"/>
  <c r="CA30" i="16" a="1"/>
  <c r="CA30" i="16" s="1"/>
  <c r="CI30" i="16" a="1"/>
  <c r="CI30" i="16" s="1"/>
  <c r="AV13" i="16" a="1"/>
  <c r="AV13" i="16" s="1"/>
  <c r="AP17" i="16" a="1"/>
  <c r="AP17" i="16" s="1"/>
  <c r="BI18" i="16" a="1"/>
  <c r="BI18" i="16" s="1"/>
  <c r="AP19" i="16" a="1"/>
  <c r="AP19" i="16" s="1"/>
  <c r="CR19" i="16" a="1"/>
  <c r="CR19" i="16" s="1"/>
  <c r="BS20" i="16" a="1"/>
  <c r="BS20" i="16" s="1"/>
  <c r="AT21" i="16" a="1"/>
  <c r="AT21" i="16" s="1"/>
  <c r="BP22" i="16" a="1"/>
  <c r="BP22" i="16" s="1"/>
  <c r="AN23" i="16" a="1"/>
  <c r="AN23" i="16" s="1"/>
  <c r="BL23" i="16" a="1"/>
  <c r="BL23" i="16" s="1"/>
  <c r="CI23" i="16" a="1"/>
  <c r="CI23" i="16" s="1"/>
  <c r="CR23" i="16" a="1"/>
  <c r="CR23" i="16" s="1"/>
  <c r="DA23" i="16" a="1"/>
  <c r="DA23" i="16" s="1"/>
  <c r="AH24" i="16" a="1"/>
  <c r="AH24" i="16" s="1"/>
  <c r="AP24" i="16" a="1"/>
  <c r="AP24" i="16" s="1"/>
  <c r="AX24" i="16" a="1"/>
  <c r="AX24" i="16" s="1"/>
  <c r="BF24" i="16" a="1"/>
  <c r="BF24" i="16" s="1"/>
  <c r="BN24" i="16" a="1"/>
  <c r="BN24" i="16" s="1"/>
  <c r="BV24" i="16" a="1"/>
  <c r="BV24" i="16" s="1"/>
  <c r="CD24" i="16" a="1"/>
  <c r="CD24" i="16" s="1"/>
  <c r="CL24" i="16" a="1"/>
  <c r="CL24" i="16" s="1"/>
  <c r="CT24" i="16" a="1"/>
  <c r="CT24" i="16" s="1"/>
  <c r="DB24" i="16" a="1"/>
  <c r="DB24" i="16" s="1"/>
  <c r="AI25" i="16" a="1"/>
  <c r="AI25" i="16" s="1"/>
  <c r="AQ25" i="16" a="1"/>
  <c r="AQ25" i="16" s="1"/>
  <c r="AY25" i="16" a="1"/>
  <c r="AY25" i="16" s="1"/>
  <c r="BG25" i="16" a="1"/>
  <c r="BG25" i="16" s="1"/>
  <c r="BO25" i="16" a="1"/>
  <c r="BO25" i="16" s="1"/>
  <c r="BW25" i="16" a="1"/>
  <c r="BW25" i="16" s="1"/>
  <c r="CE25" i="16" a="1"/>
  <c r="CE25" i="16" s="1"/>
  <c r="CM25" i="16" a="1"/>
  <c r="CM25" i="16" s="1"/>
  <c r="CU25" i="16" a="1"/>
  <c r="CU25" i="16" s="1"/>
  <c r="AB26" i="16" a="1"/>
  <c r="AB26" i="16" s="1"/>
  <c r="AJ26" i="16" a="1"/>
  <c r="AJ26" i="16" s="1"/>
  <c r="AR26" i="16" a="1"/>
  <c r="AR26" i="16" s="1"/>
  <c r="AZ26" i="16" a="1"/>
  <c r="AZ26" i="16" s="1"/>
  <c r="BH26" i="16" a="1"/>
  <c r="BH26" i="16" s="1"/>
  <c r="BP26" i="16" a="1"/>
  <c r="BP26" i="16" s="1"/>
  <c r="BX26" i="16" a="1"/>
  <c r="BX26" i="16" s="1"/>
  <c r="CF26" i="16" a="1"/>
  <c r="CF26" i="16" s="1"/>
  <c r="CN26" i="16" a="1"/>
  <c r="CN26" i="16" s="1"/>
  <c r="CV26" i="16" a="1"/>
  <c r="CV26" i="16" s="1"/>
  <c r="AC27" i="16" a="1"/>
  <c r="AC27" i="16" s="1"/>
  <c r="AK27" i="16" a="1"/>
  <c r="AK27" i="16" s="1"/>
  <c r="AS27" i="16" a="1"/>
  <c r="AS27" i="16" s="1"/>
  <c r="BA27" i="16" a="1"/>
  <c r="BA27" i="16" s="1"/>
  <c r="BI27" i="16" a="1"/>
  <c r="BI27" i="16" s="1"/>
  <c r="BQ27" i="16" a="1"/>
  <c r="BQ27" i="16" s="1"/>
  <c r="BY27" i="16" a="1"/>
  <c r="BY27" i="16" s="1"/>
  <c r="CG27" i="16" a="1"/>
  <c r="CG27" i="16" s="1"/>
  <c r="CO27" i="16" a="1"/>
  <c r="CO27" i="16" s="1"/>
  <c r="CW27" i="16" a="1"/>
  <c r="CW27" i="16" s="1"/>
  <c r="AD28" i="16" a="1"/>
  <c r="AD28" i="16" s="1"/>
  <c r="AL28" i="16" a="1"/>
  <c r="AL28" i="16" s="1"/>
  <c r="AT28" i="16" a="1"/>
  <c r="AT28" i="16" s="1"/>
  <c r="BB28" i="16" a="1"/>
  <c r="BB28" i="16" s="1"/>
  <c r="BJ28" i="16" a="1"/>
  <c r="BJ28" i="16" s="1"/>
  <c r="BR28" i="16" a="1"/>
  <c r="BR28" i="16" s="1"/>
  <c r="BZ28" i="16" a="1"/>
  <c r="BZ28" i="16" s="1"/>
  <c r="CH28" i="16" a="1"/>
  <c r="CH28" i="16" s="1"/>
  <c r="CP28" i="16" a="1"/>
  <c r="CP28" i="16" s="1"/>
  <c r="CX28" i="16" a="1"/>
  <c r="CX28" i="16" s="1"/>
  <c r="AE29" i="16" a="1"/>
  <c r="AE29" i="16" s="1"/>
  <c r="AM29" i="16" a="1"/>
  <c r="AM29" i="16" s="1"/>
  <c r="AU29" i="16" a="1"/>
  <c r="AU29" i="16" s="1"/>
  <c r="BC29" i="16" a="1"/>
  <c r="BC29" i="16" s="1"/>
  <c r="BK29" i="16" a="1"/>
  <c r="BK29" i="16" s="1"/>
  <c r="BS29" i="16" a="1"/>
  <c r="BS29" i="16" s="1"/>
  <c r="CA29" i="16" a="1"/>
  <c r="CA29" i="16" s="1"/>
  <c r="CI29" i="16" a="1"/>
  <c r="CI29" i="16" s="1"/>
  <c r="CQ29" i="16" a="1"/>
  <c r="CQ29" i="16" s="1"/>
  <c r="CY29" i="16" a="1"/>
  <c r="CY29" i="16" s="1"/>
  <c r="AF30" i="16" a="1"/>
  <c r="AF30" i="16" s="1"/>
  <c r="AN30" i="16" a="1"/>
  <c r="AN30" i="16" s="1"/>
  <c r="AV30" i="16" a="1"/>
  <c r="AV30" i="16" s="1"/>
  <c r="BD30" i="16" a="1"/>
  <c r="BD30" i="16" s="1"/>
  <c r="BL30" i="16" a="1"/>
  <c r="BL30" i="16" s="1"/>
  <c r="BT30" i="16" a="1"/>
  <c r="BT30" i="16" s="1"/>
  <c r="CB30" i="16" a="1"/>
  <c r="CB30" i="16" s="1"/>
  <c r="CJ30" i="16" a="1"/>
  <c r="CJ30" i="16" s="1"/>
  <c r="CR30" i="16" a="1"/>
  <c r="CR30" i="16" s="1"/>
  <c r="CU13" i="16" a="1"/>
  <c r="CU13" i="16" s="1"/>
  <c r="BH17" i="16" a="1"/>
  <c r="BH17" i="16" s="1"/>
  <c r="AV19" i="16" a="1"/>
  <c r="AV19" i="16" s="1"/>
  <c r="CY19" i="16" a="1"/>
  <c r="CY19" i="16" s="1"/>
  <c r="BZ20" i="16" a="1"/>
  <c r="BZ20" i="16" s="1"/>
  <c r="BA21" i="16" a="1"/>
  <c r="BA21" i="16" s="1"/>
  <c r="DA21" i="16" a="1"/>
  <c r="DA21" i="16" s="1"/>
  <c r="BW22" i="16" a="1"/>
  <c r="BW22" i="16" s="1"/>
  <c r="AU23" i="16" a="1"/>
  <c r="AU23" i="16" s="1"/>
  <c r="BM23" i="16" a="1"/>
  <c r="BM23" i="16" s="1"/>
  <c r="BY23" i="16" a="1"/>
  <c r="BY23" i="16" s="1"/>
  <c r="CK23" i="16" a="1"/>
  <c r="CK23" i="16" s="1"/>
  <c r="CS23" i="16" a="1"/>
  <c r="CS23" i="16" s="1"/>
  <c r="DB23" i="16" a="1"/>
  <c r="DB23" i="16" s="1"/>
  <c r="AI24" i="16" a="1"/>
  <c r="AI24" i="16" s="1"/>
  <c r="AQ24" i="16" a="1"/>
  <c r="AQ24" i="16" s="1"/>
  <c r="AY24" i="16" a="1"/>
  <c r="AY24" i="16" s="1"/>
  <c r="BG24" i="16" a="1"/>
  <c r="BG24" i="16" s="1"/>
  <c r="BO24" i="16" a="1"/>
  <c r="BO24" i="16" s="1"/>
  <c r="BW24" i="16" a="1"/>
  <c r="BW24" i="16" s="1"/>
  <c r="CE24" i="16" a="1"/>
  <c r="CE24" i="16" s="1"/>
  <c r="CM24" i="16" a="1"/>
  <c r="CM24" i="16" s="1"/>
  <c r="CU24" i="16" a="1"/>
  <c r="CU24" i="16" s="1"/>
  <c r="AB25" i="16" a="1"/>
  <c r="AB25" i="16" s="1"/>
  <c r="AJ25" i="16" a="1"/>
  <c r="AJ25" i="16" s="1"/>
  <c r="AR25" i="16" a="1"/>
  <c r="AR25" i="16" s="1"/>
  <c r="AZ25" i="16" a="1"/>
  <c r="AZ25" i="16" s="1"/>
  <c r="BH25" i="16" a="1"/>
  <c r="BH25" i="16" s="1"/>
  <c r="BP25" i="16" a="1"/>
  <c r="BP25" i="16" s="1"/>
  <c r="BX25" i="16" a="1"/>
  <c r="BX25" i="16" s="1"/>
  <c r="CF25" i="16" a="1"/>
  <c r="CF25" i="16" s="1"/>
  <c r="CN25" i="16" a="1"/>
  <c r="CN25" i="16" s="1"/>
  <c r="CV25" i="16" a="1"/>
  <c r="CV25" i="16" s="1"/>
  <c r="AC26" i="16" a="1"/>
  <c r="AC26" i="16" s="1"/>
  <c r="AK26" i="16" a="1"/>
  <c r="AK26" i="16" s="1"/>
  <c r="AS26" i="16" a="1"/>
  <c r="AS26" i="16" s="1"/>
  <c r="BA26" i="16" a="1"/>
  <c r="BA26" i="16" s="1"/>
  <c r="BI26" i="16" a="1"/>
  <c r="BI26" i="16" s="1"/>
  <c r="BQ26" i="16" a="1"/>
  <c r="BQ26" i="16" s="1"/>
  <c r="BY26" i="16" a="1"/>
  <c r="BY26" i="16" s="1"/>
  <c r="CG26" i="16" a="1"/>
  <c r="CG26" i="16" s="1"/>
  <c r="CO26" i="16" a="1"/>
  <c r="CO26" i="16" s="1"/>
  <c r="CW26" i="16" a="1"/>
  <c r="CW26" i="16" s="1"/>
  <c r="AD27" i="16" a="1"/>
  <c r="AD27" i="16" s="1"/>
  <c r="AL27" i="16" a="1"/>
  <c r="AL27" i="16" s="1"/>
  <c r="AT27" i="16" a="1"/>
  <c r="AT27" i="16" s="1"/>
  <c r="BB27" i="16" a="1"/>
  <c r="BB27" i="16" s="1"/>
  <c r="BJ27" i="16" a="1"/>
  <c r="BJ27" i="16" s="1"/>
  <c r="BR27" i="16" a="1"/>
  <c r="BR27" i="16" s="1"/>
  <c r="BZ27" i="16" a="1"/>
  <c r="BZ27" i="16" s="1"/>
  <c r="CH27" i="16" a="1"/>
  <c r="CH27" i="16" s="1"/>
  <c r="CP27" i="16" a="1"/>
  <c r="CP27" i="16" s="1"/>
  <c r="CX27" i="16" a="1"/>
  <c r="CX27" i="16" s="1"/>
  <c r="AE28" i="16" a="1"/>
  <c r="AE28" i="16" s="1"/>
  <c r="AM28" i="16" a="1"/>
  <c r="AM28" i="16" s="1"/>
  <c r="AU28" i="16" a="1"/>
  <c r="AU28" i="16" s="1"/>
  <c r="BC28" i="16" a="1"/>
  <c r="BC28" i="16" s="1"/>
  <c r="BK28" i="16" a="1"/>
  <c r="BK28" i="16" s="1"/>
  <c r="BS28" i="16" a="1"/>
  <c r="BS28" i="16" s="1"/>
  <c r="CA28" i="16" a="1"/>
  <c r="CA28" i="16" s="1"/>
  <c r="CI28" i="16" a="1"/>
  <c r="CI28" i="16" s="1"/>
  <c r="CQ28" i="16" a="1"/>
  <c r="CQ28" i="16" s="1"/>
  <c r="CY28" i="16" a="1"/>
  <c r="CY28" i="16" s="1"/>
  <c r="AF29" i="16" a="1"/>
  <c r="AF29" i="16" s="1"/>
  <c r="AN29" i="16" a="1"/>
  <c r="AN29" i="16" s="1"/>
  <c r="AV29" i="16" a="1"/>
  <c r="AV29" i="16" s="1"/>
  <c r="BD29" i="16" a="1"/>
  <c r="BD29" i="16" s="1"/>
  <c r="BL29" i="16" a="1"/>
  <c r="BL29" i="16" s="1"/>
  <c r="BT29" i="16" a="1"/>
  <c r="BT29" i="16" s="1"/>
  <c r="CB29" i="16" a="1"/>
  <c r="CB29" i="16" s="1"/>
  <c r="CJ29" i="16" a="1"/>
  <c r="CJ29" i="16" s="1"/>
  <c r="CR29" i="16" a="1"/>
  <c r="CR29" i="16" s="1"/>
  <c r="CZ29" i="16" a="1"/>
  <c r="CZ29" i="16" s="1"/>
  <c r="AG30" i="16" a="1"/>
  <c r="AG30" i="16" s="1"/>
  <c r="AO30" i="16" a="1"/>
  <c r="AO30" i="16" s="1"/>
  <c r="AW30" i="16" a="1"/>
  <c r="AW30" i="16" s="1"/>
  <c r="BE30" i="16" a="1"/>
  <c r="BE30" i="16" s="1"/>
  <c r="BM30" i="16" a="1"/>
  <c r="BM30" i="16" s="1"/>
  <c r="BU30" i="16" a="1"/>
  <c r="BU30" i="16" s="1"/>
  <c r="CC30" i="16" a="1"/>
  <c r="CC30" i="16" s="1"/>
  <c r="CK30" i="16" a="1"/>
  <c r="CK30" i="16" s="1"/>
  <c r="CS30" i="16" a="1"/>
  <c r="CS30" i="16" s="1"/>
  <c r="BU14" i="16" a="1"/>
  <c r="BU14" i="16" s="1"/>
  <c r="BU17" i="16" a="1"/>
  <c r="BU17" i="16" s="1"/>
  <c r="BZ18" i="16" a="1"/>
  <c r="BZ18" i="16" s="1"/>
  <c r="AD20" i="16" a="1"/>
  <c r="AD20" i="16" s="1"/>
  <c r="BH21" i="16" a="1"/>
  <c r="BH21" i="16" s="1"/>
  <c r="CD22" i="16" a="1"/>
  <c r="CD22" i="16" s="1"/>
  <c r="AZ23" i="16" a="1"/>
  <c r="AZ23" i="16" s="1"/>
  <c r="BO23" i="16" a="1"/>
  <c r="BO23" i="16" s="1"/>
  <c r="CA23" i="16" a="1"/>
  <c r="CA23" i="16" s="1"/>
  <c r="CT23" i="16" a="1"/>
  <c r="CT23" i="16" s="1"/>
  <c r="AB24" i="16" a="1"/>
  <c r="AB24" i="16" s="1"/>
  <c r="AJ24" i="16" a="1"/>
  <c r="AJ24" i="16" s="1"/>
  <c r="AR24" i="16" a="1"/>
  <c r="AR24" i="16" s="1"/>
  <c r="AZ24" i="16" a="1"/>
  <c r="AZ24" i="16" s="1"/>
  <c r="BH24" i="16" a="1"/>
  <c r="BH24" i="16" s="1"/>
  <c r="BP24" i="16" a="1"/>
  <c r="BP24" i="16" s="1"/>
  <c r="BX24" i="16" a="1"/>
  <c r="BX24" i="16" s="1"/>
  <c r="CF24" i="16" a="1"/>
  <c r="CF24" i="16" s="1"/>
  <c r="CN24" i="16" a="1"/>
  <c r="CN24" i="16" s="1"/>
  <c r="CV24" i="16" a="1"/>
  <c r="CV24" i="16" s="1"/>
  <c r="AC25" i="16" a="1"/>
  <c r="AC25" i="16" s="1"/>
  <c r="AK25" i="16" a="1"/>
  <c r="AK25" i="16" s="1"/>
  <c r="AS25" i="16" a="1"/>
  <c r="AS25" i="16" s="1"/>
  <c r="BA25" i="16" a="1"/>
  <c r="BA25" i="16" s="1"/>
  <c r="BI25" i="16" a="1"/>
  <c r="BI25" i="16" s="1"/>
  <c r="BQ25" i="16" a="1"/>
  <c r="BQ25" i="16" s="1"/>
  <c r="BY25" i="16" a="1"/>
  <c r="BY25" i="16" s="1"/>
  <c r="CG25" i="16" a="1"/>
  <c r="CG25" i="16" s="1"/>
  <c r="CO25" i="16" a="1"/>
  <c r="CO25" i="16" s="1"/>
  <c r="CW25" i="16" a="1"/>
  <c r="CW25" i="16" s="1"/>
  <c r="AD26" i="16" a="1"/>
  <c r="AD26" i="16" s="1"/>
  <c r="AL26" i="16" a="1"/>
  <c r="AL26" i="16" s="1"/>
  <c r="AT26" i="16" a="1"/>
  <c r="AT26" i="16" s="1"/>
  <c r="BB26" i="16" a="1"/>
  <c r="BB26" i="16" s="1"/>
  <c r="BJ26" i="16" a="1"/>
  <c r="BJ26" i="16" s="1"/>
  <c r="BR26" i="16" a="1"/>
  <c r="BR26" i="16" s="1"/>
  <c r="BZ26" i="16" a="1"/>
  <c r="BZ26" i="16" s="1"/>
  <c r="CH26" i="16" a="1"/>
  <c r="CH26" i="16" s="1"/>
  <c r="CP26" i="16" a="1"/>
  <c r="CP26" i="16" s="1"/>
  <c r="CX26" i="16" a="1"/>
  <c r="CX26" i="16" s="1"/>
  <c r="AE27" i="16" a="1"/>
  <c r="AE27" i="16" s="1"/>
  <c r="AM27" i="16" a="1"/>
  <c r="AM27" i="16" s="1"/>
  <c r="AU27" i="16" a="1"/>
  <c r="AU27" i="16" s="1"/>
  <c r="BC27" i="16" a="1"/>
  <c r="BC27" i="16" s="1"/>
  <c r="BK27" i="16" a="1"/>
  <c r="BK27" i="16" s="1"/>
  <c r="BS27" i="16" a="1"/>
  <c r="BS27" i="16" s="1"/>
  <c r="CA27" i="16" a="1"/>
  <c r="CA27" i="16" s="1"/>
  <c r="CI27" i="16" a="1"/>
  <c r="CI27" i="16" s="1"/>
  <c r="CQ27" i="16" a="1"/>
  <c r="CQ27" i="16" s="1"/>
  <c r="CY27" i="16" a="1"/>
  <c r="CY27" i="16" s="1"/>
  <c r="AF28" i="16" a="1"/>
  <c r="AF28" i="16" s="1"/>
  <c r="AN28" i="16" a="1"/>
  <c r="AN28" i="16" s="1"/>
  <c r="AV28" i="16" a="1"/>
  <c r="AV28" i="16" s="1"/>
  <c r="BD28" i="16" a="1"/>
  <c r="BD28" i="16" s="1"/>
  <c r="BL28" i="16" a="1"/>
  <c r="BL28" i="16" s="1"/>
  <c r="BT28" i="16" a="1"/>
  <c r="BT28" i="16" s="1"/>
  <c r="CB28" i="16" a="1"/>
  <c r="CB28" i="16" s="1"/>
  <c r="CJ28" i="16" a="1"/>
  <c r="CJ28" i="16" s="1"/>
  <c r="CR28" i="16" a="1"/>
  <c r="CR28" i="16" s="1"/>
  <c r="CZ28" i="16" a="1"/>
  <c r="CZ28" i="16" s="1"/>
  <c r="AG29" i="16" a="1"/>
  <c r="AG29" i="16" s="1"/>
  <c r="AO29" i="16" a="1"/>
  <c r="AO29" i="16" s="1"/>
  <c r="AW29" i="16" a="1"/>
  <c r="AW29" i="16" s="1"/>
  <c r="BE29" i="16" a="1"/>
  <c r="BE29" i="16" s="1"/>
  <c r="BM29" i="16" a="1"/>
  <c r="BM29" i="16" s="1"/>
  <c r="BU29" i="16" a="1"/>
  <c r="BU29" i="16" s="1"/>
  <c r="CC29" i="16" a="1"/>
  <c r="CC29" i="16" s="1"/>
  <c r="CK29" i="16" a="1"/>
  <c r="CK29" i="16" s="1"/>
  <c r="CS29" i="16" a="1"/>
  <c r="CS29" i="16" s="1"/>
  <c r="DA29" i="16" a="1"/>
  <c r="DA29" i="16" s="1"/>
  <c r="AH30" i="16" a="1"/>
  <c r="AH30" i="16" s="1"/>
  <c r="AP30" i="16" a="1"/>
  <c r="AP30" i="16" s="1"/>
  <c r="AX30" i="16" a="1"/>
  <c r="AX30" i="16" s="1"/>
  <c r="BF30" i="16" a="1"/>
  <c r="BF30" i="16" s="1"/>
  <c r="BN30" i="16" a="1"/>
  <c r="BN30" i="16" s="1"/>
  <c r="BV30" i="16" a="1"/>
  <c r="BV30" i="16" s="1"/>
  <c r="CD30" i="16" a="1"/>
  <c r="CD30" i="16" s="1"/>
  <c r="CL30" i="16" a="1"/>
  <c r="CL30" i="16" s="1"/>
  <c r="CT30" i="16" a="1"/>
  <c r="CT30" i="16" s="1"/>
  <c r="DA30" i="16" a="1"/>
  <c r="DA30" i="16" s="1"/>
  <c r="AH31" i="16" a="1"/>
  <c r="AH31" i="16" s="1"/>
  <c r="CH17" i="16" a="1"/>
  <c r="CH17" i="16" s="1"/>
  <c r="CJ18" i="16" a="1"/>
  <c r="CJ18" i="16" s="1"/>
  <c r="AK20" i="16" a="1"/>
  <c r="AK20" i="16" s="1"/>
  <c r="CL20" i="16" a="1"/>
  <c r="CL20" i="16" s="1"/>
  <c r="BN21" i="16" a="1"/>
  <c r="BN21" i="16" s="1"/>
  <c r="AL22" i="16" a="1"/>
  <c r="AL22" i="16" s="1"/>
  <c r="CJ22" i="16" a="1"/>
  <c r="CJ22" i="16" s="1"/>
  <c r="BB23" i="16" a="1"/>
  <c r="BB23" i="16" s="1"/>
  <c r="BP23" i="16" a="1"/>
  <c r="BP23" i="16" s="1"/>
  <c r="CB23" i="16" a="1"/>
  <c r="CB23" i="16" s="1"/>
  <c r="CL23" i="16" a="1"/>
  <c r="CL23" i="16" s="1"/>
  <c r="CU23" i="16" a="1"/>
  <c r="CU23" i="16" s="1"/>
  <c r="AC24" i="16" a="1"/>
  <c r="AC24" i="16" s="1"/>
  <c r="AK24" i="16" a="1"/>
  <c r="AK24" i="16" s="1"/>
  <c r="AS24" i="16" a="1"/>
  <c r="AS24" i="16" s="1"/>
  <c r="BA24" i="16" a="1"/>
  <c r="BA24" i="16" s="1"/>
  <c r="BI24" i="16" a="1"/>
  <c r="BI24" i="16" s="1"/>
  <c r="BQ24" i="16" a="1"/>
  <c r="BQ24" i="16" s="1"/>
  <c r="BY24" i="16" a="1"/>
  <c r="BY24" i="16" s="1"/>
  <c r="CG24" i="16" a="1"/>
  <c r="CG24" i="16" s="1"/>
  <c r="CO24" i="16" a="1"/>
  <c r="CO24" i="16" s="1"/>
  <c r="CW24" i="16" a="1"/>
  <c r="CW24" i="16" s="1"/>
  <c r="AD25" i="16" a="1"/>
  <c r="AD25" i="16" s="1"/>
  <c r="AL25" i="16" a="1"/>
  <c r="AL25" i="16" s="1"/>
  <c r="AT25" i="16" a="1"/>
  <c r="AT25" i="16" s="1"/>
  <c r="BB25" i="16" a="1"/>
  <c r="BB25" i="16" s="1"/>
  <c r="BJ25" i="16" a="1"/>
  <c r="BJ25" i="16" s="1"/>
  <c r="BR25" i="16" a="1"/>
  <c r="BR25" i="16" s="1"/>
  <c r="BZ25" i="16" a="1"/>
  <c r="BZ25" i="16" s="1"/>
  <c r="CH25" i="16" a="1"/>
  <c r="CH25" i="16" s="1"/>
  <c r="CP25" i="16" a="1"/>
  <c r="CP25" i="16" s="1"/>
  <c r="CX25" i="16" a="1"/>
  <c r="CX25" i="16" s="1"/>
  <c r="AE26" i="16" a="1"/>
  <c r="AE26" i="16" s="1"/>
  <c r="AM26" i="16" a="1"/>
  <c r="AM26" i="16" s="1"/>
  <c r="AU26" i="16" a="1"/>
  <c r="AU26" i="16" s="1"/>
  <c r="BC26" i="16" a="1"/>
  <c r="BC26" i="16" s="1"/>
  <c r="BK26" i="16" a="1"/>
  <c r="BK26" i="16" s="1"/>
  <c r="BS26" i="16" a="1"/>
  <c r="BS26" i="16" s="1"/>
  <c r="CA26" i="16" a="1"/>
  <c r="CA26" i="16" s="1"/>
  <c r="CI26" i="16" a="1"/>
  <c r="CI26" i="16" s="1"/>
  <c r="CQ26" i="16" a="1"/>
  <c r="CQ26" i="16" s="1"/>
  <c r="CY26" i="16" a="1"/>
  <c r="CY26" i="16" s="1"/>
  <c r="AF27" i="16" a="1"/>
  <c r="AF27" i="16" s="1"/>
  <c r="AN27" i="16" a="1"/>
  <c r="AN27" i="16" s="1"/>
  <c r="AV27" i="16" a="1"/>
  <c r="AV27" i="16" s="1"/>
  <c r="BD27" i="16" a="1"/>
  <c r="BD27" i="16" s="1"/>
  <c r="BL27" i="16" a="1"/>
  <c r="BL27" i="16" s="1"/>
  <c r="BT27" i="16" a="1"/>
  <c r="BT27" i="16" s="1"/>
  <c r="CB27" i="16" a="1"/>
  <c r="CB27" i="16" s="1"/>
  <c r="CJ27" i="16" a="1"/>
  <c r="CJ27" i="16" s="1"/>
  <c r="CR27" i="16" a="1"/>
  <c r="CR27" i="16" s="1"/>
  <c r="CZ27" i="16" a="1"/>
  <c r="CZ27" i="16" s="1"/>
  <c r="AG28" i="16" a="1"/>
  <c r="AG28" i="16" s="1"/>
  <c r="AO28" i="16" a="1"/>
  <c r="AO28" i="16" s="1"/>
  <c r="AW28" i="16" a="1"/>
  <c r="AW28" i="16" s="1"/>
  <c r="BE28" i="16" a="1"/>
  <c r="BE28" i="16" s="1"/>
  <c r="BM28" i="16" a="1"/>
  <c r="BM28" i="16" s="1"/>
  <c r="BU28" i="16" a="1"/>
  <c r="BU28" i="16" s="1"/>
  <c r="CC28" i="16" a="1"/>
  <c r="CC28" i="16" s="1"/>
  <c r="CK28" i="16" a="1"/>
  <c r="CK28" i="16" s="1"/>
  <c r="CS28" i="16" a="1"/>
  <c r="CS28" i="16" s="1"/>
  <c r="DA28" i="16" a="1"/>
  <c r="DA28" i="16" s="1"/>
  <c r="AH29" i="16" a="1"/>
  <c r="AH29" i="16" s="1"/>
  <c r="AP29" i="16" a="1"/>
  <c r="AP29" i="16" s="1"/>
  <c r="AX29" i="16" a="1"/>
  <c r="AX29" i="16" s="1"/>
  <c r="BF29" i="16" a="1"/>
  <c r="BF29" i="16" s="1"/>
  <c r="BN29" i="16" a="1"/>
  <c r="BN29" i="16" s="1"/>
  <c r="BV29" i="16" a="1"/>
  <c r="BV29" i="16" s="1"/>
  <c r="CD29" i="16" a="1"/>
  <c r="CD29" i="16" s="1"/>
  <c r="CL29" i="16" a="1"/>
  <c r="CL29" i="16" s="1"/>
  <c r="CT29" i="16" a="1"/>
  <c r="CT29" i="16" s="1"/>
  <c r="DB29" i="16" a="1"/>
  <c r="DB29" i="16" s="1"/>
  <c r="AI30" i="16" a="1"/>
  <c r="AI30" i="16" s="1"/>
  <c r="AQ30" i="16" a="1"/>
  <c r="AQ30" i="16" s="1"/>
  <c r="AY30" i="16" a="1"/>
  <c r="AY30" i="16" s="1"/>
  <c r="BG30" i="16" a="1"/>
  <c r="BG30" i="16" s="1"/>
  <c r="BO30" i="16" a="1"/>
  <c r="BO30" i="16" s="1"/>
  <c r="BW30" i="16" a="1"/>
  <c r="BW30" i="16" s="1"/>
  <c r="CE30" i="16" a="1"/>
  <c r="CE30" i="16" s="1"/>
  <c r="CM30" i="16" a="1"/>
  <c r="CM30" i="16" s="1"/>
  <c r="CU30" i="16" a="1"/>
  <c r="CU30" i="16" s="1"/>
  <c r="DB30" i="16" a="1"/>
  <c r="DB30" i="16" s="1"/>
  <c r="AI31" i="16" a="1"/>
  <c r="AI31" i="16" s="1"/>
  <c r="AP31" i="16" a="1"/>
  <c r="AP31" i="16" s="1"/>
  <c r="AV31" i="16" a="1"/>
  <c r="AV31" i="16" s="1"/>
  <c r="CN15" i="16" a="1"/>
  <c r="CN15" i="16" s="1"/>
  <c r="CU17" i="16" a="1"/>
  <c r="CU17" i="16" s="1"/>
  <c r="CP18" i="16" a="1"/>
  <c r="CP18" i="16" s="1"/>
  <c r="BQ19" i="16" a="1"/>
  <c r="BQ19" i="16" s="1"/>
  <c r="AQ20" i="16" a="1"/>
  <c r="AQ20" i="16" s="1"/>
  <c r="CT20" i="16" a="1"/>
  <c r="CT20" i="16" s="1"/>
  <c r="BT21" i="16" a="1"/>
  <c r="BT21" i="16" s="1"/>
  <c r="AQ22" i="16" a="1"/>
  <c r="AQ22" i="16" s="1"/>
  <c r="CQ22" i="16" a="1"/>
  <c r="CQ22" i="16" s="1"/>
  <c r="BD23" i="16" a="1"/>
  <c r="BD23" i="16" s="1"/>
  <c r="BR23" i="16" a="1"/>
  <c r="BR23" i="16" s="1"/>
  <c r="CC23" i="16" a="1"/>
  <c r="CC23" i="16" s="1"/>
  <c r="CM23" i="16" a="1"/>
  <c r="CM23" i="16" s="1"/>
  <c r="CV23" i="16" a="1"/>
  <c r="CV23" i="16" s="1"/>
  <c r="AD24" i="16" a="1"/>
  <c r="AD24" i="16" s="1"/>
  <c r="AL24" i="16" a="1"/>
  <c r="AL24" i="16" s="1"/>
  <c r="AT24" i="16" a="1"/>
  <c r="AT24" i="16" s="1"/>
  <c r="BB24" i="16" a="1"/>
  <c r="BB24" i="16" s="1"/>
  <c r="BJ24" i="16" a="1"/>
  <c r="BJ24" i="16" s="1"/>
  <c r="BR24" i="16" a="1"/>
  <c r="BR24" i="16" s="1"/>
  <c r="BZ24" i="16" a="1"/>
  <c r="BZ24" i="16" s="1"/>
  <c r="CH24" i="16" a="1"/>
  <c r="CH24" i="16" s="1"/>
  <c r="CP24" i="16" a="1"/>
  <c r="CP24" i="16" s="1"/>
  <c r="CX24" i="16" a="1"/>
  <c r="CX24" i="16" s="1"/>
  <c r="AE25" i="16" a="1"/>
  <c r="AE25" i="16" s="1"/>
  <c r="AM25" i="16" a="1"/>
  <c r="AM25" i="16" s="1"/>
  <c r="AU25" i="16" a="1"/>
  <c r="AU25" i="16" s="1"/>
  <c r="BC25" i="16" a="1"/>
  <c r="BC25" i="16" s="1"/>
  <c r="BK25" i="16" a="1"/>
  <c r="BK25" i="16" s="1"/>
  <c r="BS25" i="16" a="1"/>
  <c r="BS25" i="16" s="1"/>
  <c r="CA25" i="16" a="1"/>
  <c r="CA25" i="16" s="1"/>
  <c r="CI25" i="16" a="1"/>
  <c r="CI25" i="16" s="1"/>
  <c r="CQ25" i="16" a="1"/>
  <c r="CQ25" i="16" s="1"/>
  <c r="CY25" i="16" a="1"/>
  <c r="CY25" i="16" s="1"/>
  <c r="AF26" i="16" a="1"/>
  <c r="AF26" i="16" s="1"/>
  <c r="AN26" i="16" a="1"/>
  <c r="AN26" i="16" s="1"/>
  <c r="AV26" i="16" a="1"/>
  <c r="AV26" i="16" s="1"/>
  <c r="BD26" i="16" a="1"/>
  <c r="BD26" i="16" s="1"/>
  <c r="BL26" i="16" a="1"/>
  <c r="BL26" i="16" s="1"/>
  <c r="BT26" i="16" a="1"/>
  <c r="BT26" i="16" s="1"/>
  <c r="CB26" i="16" a="1"/>
  <c r="CB26" i="16" s="1"/>
  <c r="CJ26" i="16" a="1"/>
  <c r="CJ26" i="16" s="1"/>
  <c r="CR26" i="16" a="1"/>
  <c r="CR26" i="16" s="1"/>
  <c r="CZ26" i="16" a="1"/>
  <c r="CZ26" i="16" s="1"/>
  <c r="AG27" i="16" a="1"/>
  <c r="AG27" i="16" s="1"/>
  <c r="AO27" i="16" a="1"/>
  <c r="AO27" i="16" s="1"/>
  <c r="AW27" i="16" a="1"/>
  <c r="AW27" i="16" s="1"/>
  <c r="BE27" i="16" a="1"/>
  <c r="BE27" i="16" s="1"/>
  <c r="BM27" i="16" a="1"/>
  <c r="BM27" i="16" s="1"/>
  <c r="BU27" i="16" a="1"/>
  <c r="BU27" i="16" s="1"/>
  <c r="CC27" i="16" a="1"/>
  <c r="CC27" i="16" s="1"/>
  <c r="CK27" i="16" a="1"/>
  <c r="CK27" i="16" s="1"/>
  <c r="CS27" i="16" a="1"/>
  <c r="CS27" i="16" s="1"/>
  <c r="DA27" i="16" a="1"/>
  <c r="DA27" i="16" s="1"/>
  <c r="AH28" i="16" a="1"/>
  <c r="AH28" i="16" s="1"/>
  <c r="AP28" i="16" a="1"/>
  <c r="AP28" i="16" s="1"/>
  <c r="AX28" i="16" a="1"/>
  <c r="AX28" i="16" s="1"/>
  <c r="BF28" i="16" a="1"/>
  <c r="BF28" i="16" s="1"/>
  <c r="BN28" i="16" a="1"/>
  <c r="BN28" i="16" s="1"/>
  <c r="BV28" i="16" a="1"/>
  <c r="BV28" i="16" s="1"/>
  <c r="CD28" i="16" a="1"/>
  <c r="CD28" i="16" s="1"/>
  <c r="CL28" i="16" a="1"/>
  <c r="CL28" i="16" s="1"/>
  <c r="CT28" i="16" a="1"/>
  <c r="CT28" i="16" s="1"/>
  <c r="DB28" i="16" a="1"/>
  <c r="DB28" i="16" s="1"/>
  <c r="AI29" i="16" a="1"/>
  <c r="AI29" i="16" s="1"/>
  <c r="AQ29" i="16" a="1"/>
  <c r="AQ29" i="16" s="1"/>
  <c r="AY29" i="16" a="1"/>
  <c r="AY29" i="16" s="1"/>
  <c r="BG29" i="16" a="1"/>
  <c r="BG29" i="16" s="1"/>
  <c r="BO29" i="16" a="1"/>
  <c r="BO29" i="16" s="1"/>
  <c r="BW29" i="16" a="1"/>
  <c r="BW29" i="16" s="1"/>
  <c r="CE29" i="16" a="1"/>
  <c r="CE29" i="16" s="1"/>
  <c r="CM29" i="16" a="1"/>
  <c r="CM29" i="16" s="1"/>
  <c r="CU29" i="16" a="1"/>
  <c r="CU29" i="16" s="1"/>
  <c r="AB30" i="16" a="1"/>
  <c r="AB30" i="16" s="1"/>
  <c r="AJ30" i="16" a="1"/>
  <c r="AJ30" i="16" s="1"/>
  <c r="AR30" i="16" a="1"/>
  <c r="AR30" i="16" s="1"/>
  <c r="AZ30" i="16" a="1"/>
  <c r="AZ30" i="16" s="1"/>
  <c r="BH30" i="16" a="1"/>
  <c r="BH30" i="16" s="1"/>
  <c r="BP30" i="16" a="1"/>
  <c r="BP30" i="16" s="1"/>
  <c r="BX30" i="16" a="1"/>
  <c r="BX30" i="16" s="1"/>
  <c r="CF30" i="16" a="1"/>
  <c r="CF30" i="16" s="1"/>
  <c r="CN30" i="16" a="1"/>
  <c r="CN30" i="16" s="1"/>
  <c r="CV30" i="16" a="1"/>
  <c r="CV30" i="16" s="1"/>
  <c r="AB31" i="16" a="1"/>
  <c r="AB31" i="16" s="1"/>
  <c r="AN16" i="16" a="1"/>
  <c r="AN16" i="16" s="1"/>
  <c r="AF18" i="16" a="1"/>
  <c r="AF18" i="16" s="1"/>
  <c r="CW18" i="16" a="1"/>
  <c r="CW18" i="16" s="1"/>
  <c r="BX19" i="16" a="1"/>
  <c r="BX19" i="16" s="1"/>
  <c r="AX20" i="16" a="1"/>
  <c r="AX20" i="16" s="1"/>
  <c r="CZ20" i="16" a="1"/>
  <c r="CZ20" i="16" s="1"/>
  <c r="CA21" i="16" a="1"/>
  <c r="CA21" i="16" s="1"/>
  <c r="AX22" i="16" a="1"/>
  <c r="AX22" i="16" s="1"/>
  <c r="CW22" i="16" a="1"/>
  <c r="CW22" i="16" s="1"/>
  <c r="BS23" i="16" a="1"/>
  <c r="BS23" i="16" s="1"/>
  <c r="CD23" i="16" a="1"/>
  <c r="CD23" i="16" s="1"/>
  <c r="CN23" i="16" a="1"/>
  <c r="CN23" i="16" s="1"/>
  <c r="CX23" i="16" a="1"/>
  <c r="CX23" i="16" s="1"/>
  <c r="AE24" i="16" a="1"/>
  <c r="AE24" i="16" s="1"/>
  <c r="AM24" i="16" a="1"/>
  <c r="AM24" i="16" s="1"/>
  <c r="AU24" i="16" a="1"/>
  <c r="AU24" i="16" s="1"/>
  <c r="BC24" i="16" a="1"/>
  <c r="BC24" i="16" s="1"/>
  <c r="BK24" i="16" a="1"/>
  <c r="BK24" i="16" s="1"/>
  <c r="BS24" i="16" a="1"/>
  <c r="BS24" i="16" s="1"/>
  <c r="CA24" i="16" a="1"/>
  <c r="CA24" i="16" s="1"/>
  <c r="CI24" i="16" a="1"/>
  <c r="CI24" i="16" s="1"/>
  <c r="CQ24" i="16" a="1"/>
  <c r="CQ24" i="16" s="1"/>
  <c r="CY24" i="16" a="1"/>
  <c r="CY24" i="16" s="1"/>
  <c r="AF25" i="16" a="1"/>
  <c r="AF25" i="16" s="1"/>
  <c r="AN25" i="16" a="1"/>
  <c r="AN25" i="16" s="1"/>
  <c r="AV25" i="16" a="1"/>
  <c r="AV25" i="16" s="1"/>
  <c r="BD25" i="16" a="1"/>
  <c r="BD25" i="16" s="1"/>
  <c r="BL25" i="16" a="1"/>
  <c r="BL25" i="16" s="1"/>
  <c r="BT25" i="16" a="1"/>
  <c r="BT25" i="16" s="1"/>
  <c r="CB25" i="16" a="1"/>
  <c r="CB25" i="16" s="1"/>
  <c r="CJ25" i="16" a="1"/>
  <c r="CJ25" i="16" s="1"/>
  <c r="CR25" i="16" a="1"/>
  <c r="CR25" i="16" s="1"/>
  <c r="CZ25" i="16" a="1"/>
  <c r="CZ25" i="16" s="1"/>
  <c r="AG26" i="16" a="1"/>
  <c r="AG26" i="16" s="1"/>
  <c r="AO26" i="16" a="1"/>
  <c r="AO26" i="16" s="1"/>
  <c r="AW26" i="16" a="1"/>
  <c r="AW26" i="16" s="1"/>
  <c r="BE26" i="16" a="1"/>
  <c r="BE26" i="16" s="1"/>
  <c r="BM26" i="16" a="1"/>
  <c r="BM26" i="16" s="1"/>
  <c r="BU26" i="16" a="1"/>
  <c r="BU26" i="16" s="1"/>
  <c r="CC26" i="16" a="1"/>
  <c r="CC26" i="16" s="1"/>
  <c r="CK26" i="16" a="1"/>
  <c r="CK26" i="16" s="1"/>
  <c r="CS26" i="16" a="1"/>
  <c r="CS26" i="16" s="1"/>
  <c r="DA26" i="16" a="1"/>
  <c r="DA26" i="16" s="1"/>
  <c r="AH27" i="16" a="1"/>
  <c r="AH27" i="16" s="1"/>
  <c r="AP27" i="16" a="1"/>
  <c r="AP27" i="16" s="1"/>
  <c r="AX27" i="16" a="1"/>
  <c r="AX27" i="16" s="1"/>
  <c r="BF27" i="16" a="1"/>
  <c r="BF27" i="16" s="1"/>
  <c r="BN27" i="16" a="1"/>
  <c r="BN27" i="16" s="1"/>
  <c r="BV27" i="16" a="1"/>
  <c r="BV27" i="16" s="1"/>
  <c r="CD27" i="16" a="1"/>
  <c r="CD27" i="16" s="1"/>
  <c r="CL27" i="16" a="1"/>
  <c r="CL27" i="16" s="1"/>
  <c r="CT27" i="16" a="1"/>
  <c r="CT27" i="16" s="1"/>
  <c r="DB27" i="16" a="1"/>
  <c r="DB27" i="16" s="1"/>
  <c r="AI28" i="16" a="1"/>
  <c r="AI28" i="16" s="1"/>
  <c r="AQ28" i="16" a="1"/>
  <c r="AQ28" i="16" s="1"/>
  <c r="AY28" i="16" a="1"/>
  <c r="AY28" i="16" s="1"/>
  <c r="BG28" i="16" a="1"/>
  <c r="BG28" i="16" s="1"/>
  <c r="BO28" i="16" a="1"/>
  <c r="BO28" i="16" s="1"/>
  <c r="BW28" i="16" a="1"/>
  <c r="BW28" i="16" s="1"/>
  <c r="CE28" i="16" a="1"/>
  <c r="CE28" i="16" s="1"/>
  <c r="CM28" i="16" a="1"/>
  <c r="CM28" i="16" s="1"/>
  <c r="CU28" i="16" a="1"/>
  <c r="CU28" i="16" s="1"/>
  <c r="AB29" i="16" a="1"/>
  <c r="AB29" i="16" s="1"/>
  <c r="AJ29" i="16" a="1"/>
  <c r="AJ29" i="16" s="1"/>
  <c r="AR29" i="16" a="1"/>
  <c r="AR29" i="16" s="1"/>
  <c r="AZ29" i="16" a="1"/>
  <c r="AZ29" i="16" s="1"/>
  <c r="BH29" i="16" a="1"/>
  <c r="BH29" i="16" s="1"/>
  <c r="BP29" i="16" a="1"/>
  <c r="BP29" i="16" s="1"/>
  <c r="BX29" i="16" a="1"/>
  <c r="BX29" i="16" s="1"/>
  <c r="CF29" i="16" a="1"/>
  <c r="CF29" i="16" s="1"/>
  <c r="CN29" i="16" a="1"/>
  <c r="CN29" i="16" s="1"/>
  <c r="CV29" i="16" a="1"/>
  <c r="CV29" i="16" s="1"/>
  <c r="AC30" i="16" a="1"/>
  <c r="AC30" i="16" s="1"/>
  <c r="AK30" i="16" a="1"/>
  <c r="AK30" i="16" s="1"/>
  <c r="AS30" i="16" a="1"/>
  <c r="AS30" i="16" s="1"/>
  <c r="BA30" i="16" a="1"/>
  <c r="BA30" i="16" s="1"/>
  <c r="BI30" i="16" a="1"/>
  <c r="BI30" i="16" s="1"/>
  <c r="BQ30" i="16" a="1"/>
  <c r="BQ30" i="16" s="1"/>
  <c r="BY30" i="16" a="1"/>
  <c r="BY30" i="16" s="1"/>
  <c r="CG30" i="16" a="1"/>
  <c r="CG30" i="16" s="1"/>
  <c r="CO30" i="16" a="1"/>
  <c r="CO30" i="16" s="1"/>
  <c r="AC31" i="16" a="1"/>
  <c r="AC31" i="16" s="1"/>
  <c r="AK31" i="16" a="1"/>
  <c r="AK31" i="16" s="1"/>
  <c r="BR16" i="16" a="1"/>
  <c r="BR16" i="16" s="1"/>
  <c r="AV24" i="16" a="1"/>
  <c r="AV24" i="16" s="1"/>
  <c r="AG25" i="16" a="1"/>
  <c r="AG25" i="16" s="1"/>
  <c r="CS25" i="16" a="1"/>
  <c r="CS25" i="16" s="1"/>
  <c r="CD26" i="16" a="1"/>
  <c r="CD26" i="16" s="1"/>
  <c r="BO27" i="16" a="1"/>
  <c r="BO27" i="16" s="1"/>
  <c r="AZ28" i="16" a="1"/>
  <c r="AZ28" i="16" s="1"/>
  <c r="AK29" i="16" a="1"/>
  <c r="AK29" i="16" s="1"/>
  <c r="CW29" i="16" a="1"/>
  <c r="CW29" i="16" s="1"/>
  <c r="CH30" i="16" a="1"/>
  <c r="CH30" i="16" s="1"/>
  <c r="AE31" i="16" a="1"/>
  <c r="AE31" i="16" s="1"/>
  <c r="AO31" i="16" a="1"/>
  <c r="AO31" i="16" s="1"/>
  <c r="AW31" i="16" a="1"/>
  <c r="AW31" i="16" s="1"/>
  <c r="BC31" i="16" a="1"/>
  <c r="BC31" i="16" s="1"/>
  <c r="BJ31" i="16" a="1"/>
  <c r="BJ31" i="16" s="1"/>
  <c r="BQ31" i="16" a="1"/>
  <c r="BQ31" i="16" s="1"/>
  <c r="BX31" i="16" a="1"/>
  <c r="BX31" i="16" s="1"/>
  <c r="CF31" i="16" a="1"/>
  <c r="CF31" i="16" s="1"/>
  <c r="CL31" i="16" a="1"/>
  <c r="CL31" i="16" s="1"/>
  <c r="CS31" i="16" a="1"/>
  <c r="CS31" i="16" s="1"/>
  <c r="DA31" i="16" a="1"/>
  <c r="DA31" i="16" s="1"/>
  <c r="AM32" i="16" a="1"/>
  <c r="AM32" i="16" s="1"/>
  <c r="AS32" i="16" a="1"/>
  <c r="AS32" i="16" s="1"/>
  <c r="AZ32" i="16" a="1"/>
  <c r="AZ32" i="16" s="1"/>
  <c r="BL32" i="16" a="1"/>
  <c r="BL32" i="16" s="1"/>
  <c r="BY32" i="16" a="1"/>
  <c r="BY32" i="16" s="1"/>
  <c r="CF32" i="16" a="1"/>
  <c r="CF32" i="16" s="1"/>
  <c r="CL32" i="16" a="1"/>
  <c r="CL32" i="16" s="1"/>
  <c r="CR32" i="16" a="1"/>
  <c r="CR32" i="16" s="1"/>
  <c r="CY32" i="16" a="1"/>
  <c r="CY32" i="16" s="1"/>
  <c r="AE33" i="16" a="1"/>
  <c r="AE33" i="16" s="1"/>
  <c r="AL33" i="16" a="1"/>
  <c r="AL33" i="16" s="1"/>
  <c r="AS33" i="16" a="1"/>
  <c r="AS33" i="16" s="1"/>
  <c r="AX33" i="16" a="1"/>
  <c r="AX33" i="16" s="1"/>
  <c r="BE33" i="16" a="1"/>
  <c r="BE33" i="16" s="1"/>
  <c r="BL33" i="16" a="1"/>
  <c r="BL33" i="16" s="1"/>
  <c r="BR33" i="16" a="1"/>
  <c r="BR33" i="16" s="1"/>
  <c r="BX33" i="16" a="1"/>
  <c r="BX33" i="16" s="1"/>
  <c r="CE33" i="16" a="1"/>
  <c r="CE33" i="16" s="1"/>
  <c r="CL33" i="16" a="1"/>
  <c r="CL33" i="16" s="1"/>
  <c r="CS33" i="16" a="1"/>
  <c r="CS33" i="16" s="1"/>
  <c r="CZ33" i="16" a="1"/>
  <c r="CZ33" i="16" s="1"/>
  <c r="AK34" i="16" a="1"/>
  <c r="AK34" i="16" s="1"/>
  <c r="AR34" i="16" a="1"/>
  <c r="AR34" i="16" s="1"/>
  <c r="AY34" i="16" a="1"/>
  <c r="AY34" i="16" s="1"/>
  <c r="BD34" i="16" a="1"/>
  <c r="BD34" i="16" s="1"/>
  <c r="BK34" i="16" a="1"/>
  <c r="BK34" i="16" s="1"/>
  <c r="BR34" i="16" a="1"/>
  <c r="BR34" i="16" s="1"/>
  <c r="BX34" i="16" a="1"/>
  <c r="BX34" i="16" s="1"/>
  <c r="CF34" i="16" a="1"/>
  <c r="CF34" i="16" s="1"/>
  <c r="CM34" i="16" a="1"/>
  <c r="CM34" i="16" s="1"/>
  <c r="CY34" i="16" a="1"/>
  <c r="CY34" i="16" s="1"/>
  <c r="AE35" i="16" a="1"/>
  <c r="AE35" i="16" s="1"/>
  <c r="AQ35" i="16" a="1"/>
  <c r="AQ35" i="16" s="1"/>
  <c r="AW35" i="16" a="1"/>
  <c r="AW35" i="16" s="1"/>
  <c r="BE35" i="16" a="1"/>
  <c r="BE35" i="16" s="1"/>
  <c r="BK35" i="16" a="1"/>
  <c r="BK35" i="16" s="1"/>
  <c r="BS35" i="16" a="1"/>
  <c r="BS35" i="16" s="1"/>
  <c r="CE35" i="16" a="1"/>
  <c r="CE35" i="16" s="1"/>
  <c r="CR35" i="16" a="1"/>
  <c r="CR35" i="16" s="1"/>
  <c r="CZ35" i="16" a="1"/>
  <c r="CZ35" i="16" s="1"/>
  <c r="AF36" i="16" a="1"/>
  <c r="AF36" i="16" s="1"/>
  <c r="AM36" i="16" a="1"/>
  <c r="AM36" i="16" s="1"/>
  <c r="AT36" i="16" a="1"/>
  <c r="AT36" i="16" s="1"/>
  <c r="BG36" i="16" a="1"/>
  <c r="BG36" i="16" s="1"/>
  <c r="BM36" i="16" a="1"/>
  <c r="BM36" i="16" s="1"/>
  <c r="BS36" i="16" a="1"/>
  <c r="BS36" i="16" s="1"/>
  <c r="BY36" i="16" a="1"/>
  <c r="BY36" i="16" s="1"/>
  <c r="CF36" i="16" a="1"/>
  <c r="CF36" i="16" s="1"/>
  <c r="CM36" i="16" a="1"/>
  <c r="CM36" i="16" s="1"/>
  <c r="CS36" i="16" a="1"/>
  <c r="CS36" i="16" s="1"/>
  <c r="CZ36" i="16" a="1"/>
  <c r="CZ36" i="16" s="1"/>
  <c r="AF37" i="16" a="1"/>
  <c r="AF37" i="16" s="1"/>
  <c r="AM37" i="16" a="1"/>
  <c r="AM37" i="16" s="1"/>
  <c r="AO18" i="16" a="1"/>
  <c r="AO18" i="16" s="1"/>
  <c r="BH23" i="16" a="1"/>
  <c r="BH23" i="16" s="1"/>
  <c r="BD24" i="16" a="1"/>
  <c r="BD24" i="16" s="1"/>
  <c r="AO25" i="16" a="1"/>
  <c r="AO25" i="16" s="1"/>
  <c r="DA25" i="16" a="1"/>
  <c r="DA25" i="16" s="1"/>
  <c r="CL26" i="16" a="1"/>
  <c r="CL26" i="16" s="1"/>
  <c r="BW27" i="16" a="1"/>
  <c r="BW27" i="16" s="1"/>
  <c r="BH28" i="16" a="1"/>
  <c r="BH28" i="16" s="1"/>
  <c r="AS29" i="16" a="1"/>
  <c r="AS29" i="16" s="1"/>
  <c r="AD30" i="16" a="1"/>
  <c r="AD30" i="16" s="1"/>
  <c r="CP30" i="16" a="1"/>
  <c r="CP30" i="16" s="1"/>
  <c r="AF31" i="16" a="1"/>
  <c r="AF31" i="16" s="1"/>
  <c r="AX31" i="16" a="1"/>
  <c r="AX31" i="16" s="1"/>
  <c r="BD31" i="16" a="1"/>
  <c r="BD31" i="16" s="1"/>
  <c r="BK31" i="16" a="1"/>
  <c r="BK31" i="16" s="1"/>
  <c r="BR31" i="16" a="1"/>
  <c r="BR31" i="16" s="1"/>
  <c r="BY31" i="16" a="1"/>
  <c r="BY31" i="16" s="1"/>
  <c r="CG31" i="16" a="1"/>
  <c r="CG31" i="16" s="1"/>
  <c r="CM31" i="16" a="1"/>
  <c r="CM31" i="16" s="1"/>
  <c r="CT31" i="16" a="1"/>
  <c r="CT31" i="16" s="1"/>
  <c r="DB31" i="16" a="1"/>
  <c r="DB31" i="16" s="1"/>
  <c r="AG32" i="16" a="1"/>
  <c r="AG32" i="16" s="1"/>
  <c r="AN32" i="16" a="1"/>
  <c r="AN32" i="16" s="1"/>
  <c r="AT32" i="16" a="1"/>
  <c r="AT32" i="16" s="1"/>
  <c r="BG32" i="16" a="1"/>
  <c r="BG32" i="16" s="1"/>
  <c r="BS32" i="16" a="1"/>
  <c r="BS32" i="16" s="1"/>
  <c r="BZ32" i="16" a="1"/>
  <c r="BZ32" i="16" s="1"/>
  <c r="CS32" i="16" a="1"/>
  <c r="CS32" i="16" s="1"/>
  <c r="CZ32" i="16" a="1"/>
  <c r="CZ32" i="16" s="1"/>
  <c r="AF33" i="16" a="1"/>
  <c r="AF33" i="16" s="1"/>
  <c r="AM33" i="16" a="1"/>
  <c r="AM33" i="16" s="1"/>
  <c r="AT33" i="16" a="1"/>
  <c r="AT33" i="16" s="1"/>
  <c r="AY33" i="16" a="1"/>
  <c r="AY33" i="16" s="1"/>
  <c r="BF33" i="16" a="1"/>
  <c r="BF33" i="16" s="1"/>
  <c r="BM33" i="16" a="1"/>
  <c r="BM33" i="16" s="1"/>
  <c r="BY33" i="16" a="1"/>
  <c r="BY33" i="16" s="1"/>
  <c r="CF33" i="16" a="1"/>
  <c r="CF33" i="16" s="1"/>
  <c r="CT33" i="16" a="1"/>
  <c r="CT33" i="16" s="1"/>
  <c r="DA33" i="16" a="1"/>
  <c r="DA33" i="16" s="1"/>
  <c r="AF34" i="16" a="1"/>
  <c r="AF34" i="16" s="1"/>
  <c r="AL34" i="16" a="1"/>
  <c r="AL34" i="16" s="1"/>
  <c r="AS34" i="16" a="1"/>
  <c r="AS34" i="16" s="1"/>
  <c r="AZ34" i="16" a="1"/>
  <c r="AZ34" i="16" s="1"/>
  <c r="BE34" i="16" a="1"/>
  <c r="BE34" i="16" s="1"/>
  <c r="BS34" i="16" a="1"/>
  <c r="BS34" i="16" s="1"/>
  <c r="BY34" i="16" a="1"/>
  <c r="BY34" i="16" s="1"/>
  <c r="CG34" i="16" a="1"/>
  <c r="CG34" i="16" s="1"/>
  <c r="CN34" i="16" a="1"/>
  <c r="CN34" i="16" s="1"/>
  <c r="CS34" i="16" a="1"/>
  <c r="CS34" i="16" s="1"/>
  <c r="CZ34" i="16" a="1"/>
  <c r="CZ34" i="16" s="1"/>
  <c r="AL35" i="16" a="1"/>
  <c r="AL35" i="16" s="1"/>
  <c r="AR35" i="16" a="1"/>
  <c r="AR35" i="16" s="1"/>
  <c r="AX35" i="16" a="1"/>
  <c r="AX35" i="16" s="1"/>
  <c r="BL35" i="16" a="1"/>
  <c r="BL35" i="16" s="1"/>
  <c r="BZ35" i="16" a="1"/>
  <c r="BZ35" i="16" s="1"/>
  <c r="CL35" i="16" a="1"/>
  <c r="CL35" i="16" s="1"/>
  <c r="CS35" i="16" a="1"/>
  <c r="CS35" i="16" s="1"/>
  <c r="DA35" i="16" a="1"/>
  <c r="DA35" i="16" s="1"/>
  <c r="AG36" i="16" a="1"/>
  <c r="AG36" i="16" s="1"/>
  <c r="AN36" i="16" a="1"/>
  <c r="AN36" i="16" s="1"/>
  <c r="AU36" i="16" a="1"/>
  <c r="AU36" i="16" s="1"/>
  <c r="BB36" i="16" a="1"/>
  <c r="BB36" i="16" s="1"/>
  <c r="BH36" i="16" a="1"/>
  <c r="BH36" i="16" s="1"/>
  <c r="BT36" i="16" a="1"/>
  <c r="BT36" i="16" s="1"/>
  <c r="BZ36" i="16" a="1"/>
  <c r="BZ36" i="16" s="1"/>
  <c r="CG36" i="16" a="1"/>
  <c r="CG36" i="16" s="1"/>
  <c r="CN36" i="16" a="1"/>
  <c r="CN36" i="16" s="1"/>
  <c r="CT36" i="16" a="1"/>
  <c r="CT36" i="16" s="1"/>
  <c r="DA36" i="16" a="1"/>
  <c r="DA36" i="16" s="1"/>
  <c r="AG37" i="16" a="1"/>
  <c r="AG37" i="16" s="1"/>
  <c r="AN37" i="16" a="1"/>
  <c r="AN37" i="16" s="1"/>
  <c r="AU37" i="16" a="1"/>
  <c r="AU37" i="16" s="1"/>
  <c r="BC37" i="16" a="1"/>
  <c r="BC37" i="16" s="1"/>
  <c r="AB19" i="16" a="1"/>
  <c r="AB19" i="16" s="1"/>
  <c r="BU23" i="16" a="1"/>
  <c r="BU23" i="16" s="1"/>
  <c r="BL24" i="16" a="1"/>
  <c r="BL24" i="16" s="1"/>
  <c r="AW25" i="16" a="1"/>
  <c r="AW25" i="16" s="1"/>
  <c r="AH26" i="16" a="1"/>
  <c r="AH26" i="16" s="1"/>
  <c r="CT26" i="16" a="1"/>
  <c r="CT26" i="16" s="1"/>
  <c r="CE27" i="16" a="1"/>
  <c r="CE27" i="16" s="1"/>
  <c r="BP28" i="16" a="1"/>
  <c r="BP28" i="16" s="1"/>
  <c r="BA29" i="16" a="1"/>
  <c r="BA29" i="16" s="1"/>
  <c r="AL30" i="16" a="1"/>
  <c r="AL30" i="16" s="1"/>
  <c r="CQ30" i="16" a="1"/>
  <c r="CQ30" i="16" s="1"/>
  <c r="AG31" i="16" a="1"/>
  <c r="AG31" i="16" s="1"/>
  <c r="AQ31" i="16" a="1"/>
  <c r="AQ31" i="16" s="1"/>
  <c r="BE31" i="16" a="1"/>
  <c r="BE31" i="16" s="1"/>
  <c r="BL31" i="16" a="1"/>
  <c r="BL31" i="16" s="1"/>
  <c r="BS31" i="16" a="1"/>
  <c r="BS31" i="16" s="1"/>
  <c r="BZ31" i="16" a="1"/>
  <c r="BZ31" i="16" s="1"/>
  <c r="CH31" i="16" a="1"/>
  <c r="CH31" i="16" s="1"/>
  <c r="CN31" i="16" a="1"/>
  <c r="CN31" i="16" s="1"/>
  <c r="CU31" i="16" a="1"/>
  <c r="CU31" i="16" s="1"/>
  <c r="AB32" i="16" a="1"/>
  <c r="AB32" i="16" s="1"/>
  <c r="AH32" i="16" a="1"/>
  <c r="AH32" i="16" s="1"/>
  <c r="AO32" i="16" a="1"/>
  <c r="AO32" i="16" s="1"/>
  <c r="AU32" i="16" a="1"/>
  <c r="AU32" i="16" s="1"/>
  <c r="BA32" i="16" a="1"/>
  <c r="BA32" i="16" s="1"/>
  <c r="BH32" i="16" a="1"/>
  <c r="BH32" i="16" s="1"/>
  <c r="BM32" i="16" a="1"/>
  <c r="BM32" i="16" s="1"/>
  <c r="BT32" i="16" a="1"/>
  <c r="BT32" i="16" s="1"/>
  <c r="CA32" i="16" a="1"/>
  <c r="CA32" i="16" s="1"/>
  <c r="CG32" i="16" a="1"/>
  <c r="CG32" i="16" s="1"/>
  <c r="CM32" i="16" a="1"/>
  <c r="CM32" i="16" s="1"/>
  <c r="CT32" i="16" a="1"/>
  <c r="CT32" i="16" s="1"/>
  <c r="DA32" i="16" a="1"/>
  <c r="DA32" i="16" s="1"/>
  <c r="AG33" i="16" a="1"/>
  <c r="AG33" i="16" s="1"/>
  <c r="AN33" i="16" a="1"/>
  <c r="AN33" i="16" s="1"/>
  <c r="AZ33" i="16" a="1"/>
  <c r="AZ33" i="16" s="1"/>
  <c r="BG33" i="16" a="1"/>
  <c r="BG33" i="16" s="1"/>
  <c r="BN33" i="16" a="1"/>
  <c r="BN33" i="16" s="1"/>
  <c r="BS33" i="16" a="1"/>
  <c r="BS33" i="16" s="1"/>
  <c r="BZ33" i="16" a="1"/>
  <c r="BZ33" i="16" s="1"/>
  <c r="CG33" i="16" a="1"/>
  <c r="CG33" i="16" s="1"/>
  <c r="CM33" i="16" a="1"/>
  <c r="CM33" i="16" s="1"/>
  <c r="CU33" i="16" a="1"/>
  <c r="CU33" i="16" s="1"/>
  <c r="DB33" i="16" a="1"/>
  <c r="DB33" i="16" s="1"/>
  <c r="AM34" i="16" a="1"/>
  <c r="AM34" i="16" s="1"/>
  <c r="AT34" i="16" a="1"/>
  <c r="AT34" i="16" s="1"/>
  <c r="BF34" i="16" a="1"/>
  <c r="BF34" i="16" s="1"/>
  <c r="BL34" i="16" a="1"/>
  <c r="BL34" i="16" s="1"/>
  <c r="BT34" i="16" a="1"/>
  <c r="BT34" i="16" s="1"/>
  <c r="BZ34" i="16" a="1"/>
  <c r="BZ34" i="16" s="1"/>
  <c r="CH34" i="16" a="1"/>
  <c r="CH34" i="16" s="1"/>
  <c r="CT34" i="16" a="1"/>
  <c r="CT34" i="16" s="1"/>
  <c r="AF35" i="16" a="1"/>
  <c r="AF35" i="16" s="1"/>
  <c r="AM35" i="16" a="1"/>
  <c r="AM35" i="16" s="1"/>
  <c r="AS35" i="16" a="1"/>
  <c r="AS35" i="16" s="1"/>
  <c r="AY35" i="16" a="1"/>
  <c r="AY35" i="16" s="1"/>
  <c r="BF35" i="16" a="1"/>
  <c r="BF35" i="16" s="1"/>
  <c r="BM35" i="16" a="1"/>
  <c r="BM35" i="16" s="1"/>
  <c r="BT35" i="16" a="1"/>
  <c r="BT35" i="16" s="1"/>
  <c r="CA35" i="16" a="1"/>
  <c r="CA35" i="16" s="1"/>
  <c r="CF35" i="16" a="1"/>
  <c r="CF35" i="16" s="1"/>
  <c r="CM35" i="16" a="1"/>
  <c r="CM35" i="16" s="1"/>
  <c r="CT35" i="16" a="1"/>
  <c r="CT35" i="16" s="1"/>
  <c r="DB35" i="16" a="1"/>
  <c r="DB35" i="16" s="1"/>
  <c r="AO36" i="16" a="1"/>
  <c r="AO36" i="16" s="1"/>
  <c r="AV36" i="16" a="1"/>
  <c r="AV36" i="16" s="1"/>
  <c r="BC36" i="16" a="1"/>
  <c r="BC36" i="16" s="1"/>
  <c r="BI36" i="16" a="1"/>
  <c r="BI36" i="16" s="1"/>
  <c r="BN36" i="16" a="1"/>
  <c r="BN36" i="16" s="1"/>
  <c r="BU36" i="16" a="1"/>
  <c r="BU36" i="16" s="1"/>
  <c r="CA36" i="16" a="1"/>
  <c r="CA36" i="16" s="1"/>
  <c r="CH36" i="16" a="1"/>
  <c r="CH36" i="16" s="1"/>
  <c r="DB36" i="16" a="1"/>
  <c r="DB36" i="16" s="1"/>
  <c r="AO37" i="16" a="1"/>
  <c r="AO37" i="16" s="1"/>
  <c r="AV37" i="16" a="1"/>
  <c r="AV37" i="16" s="1"/>
  <c r="BD37" i="16" a="1"/>
  <c r="BD37" i="16" s="1"/>
  <c r="BQ37" i="16" a="1"/>
  <c r="BQ37" i="16" s="1"/>
  <c r="BX37" i="16" a="1"/>
  <c r="BX37" i="16" s="1"/>
  <c r="CF37" i="16" a="1"/>
  <c r="CF37" i="16" s="1"/>
  <c r="DA37" i="16" a="1"/>
  <c r="DA37" i="16" s="1"/>
  <c r="AG38" i="16" a="1"/>
  <c r="AG38" i="16" s="1"/>
  <c r="AN38" i="16" a="1"/>
  <c r="AN38" i="16" s="1"/>
  <c r="AU38" i="16" a="1"/>
  <c r="AU38" i="16" s="1"/>
  <c r="BC38" i="16" a="1"/>
  <c r="BC38" i="16" s="1"/>
  <c r="CD19" i="16" a="1"/>
  <c r="CD19" i="16" s="1"/>
  <c r="CE23" i="16" a="1"/>
  <c r="CE23" i="16" s="1"/>
  <c r="BT24" i="16" a="1"/>
  <c r="BT24" i="16" s="1"/>
  <c r="BE25" i="16" a="1"/>
  <c r="BE25" i="16" s="1"/>
  <c r="AP26" i="16" a="1"/>
  <c r="AP26" i="16" s="1"/>
  <c r="DB26" i="16" a="1"/>
  <c r="DB26" i="16" s="1"/>
  <c r="CM27" i="16" a="1"/>
  <c r="CM27" i="16" s="1"/>
  <c r="BX28" i="16" a="1"/>
  <c r="BX28" i="16" s="1"/>
  <c r="BI29" i="16" a="1"/>
  <c r="BI29" i="16" s="1"/>
  <c r="AT30" i="16" a="1"/>
  <c r="AT30" i="16" s="1"/>
  <c r="CW30" i="16" a="1"/>
  <c r="CW30" i="16" s="1"/>
  <c r="AJ31" i="16" a="1"/>
  <c r="AJ31" i="16" s="1"/>
  <c r="AR31" i="16" a="1"/>
  <c r="AR31" i="16" s="1"/>
  <c r="AY31" i="16" a="1"/>
  <c r="AY31" i="16" s="1"/>
  <c r="BF31" i="16" a="1"/>
  <c r="BF31" i="16" s="1"/>
  <c r="BM31" i="16" a="1"/>
  <c r="BM31" i="16" s="1"/>
  <c r="BT31" i="16" a="1"/>
  <c r="BT31" i="16" s="1"/>
  <c r="CA31" i="16" a="1"/>
  <c r="CA31" i="16" s="1"/>
  <c r="CO31" i="16" a="1"/>
  <c r="CO31" i="16" s="1"/>
  <c r="CV31" i="16" a="1"/>
  <c r="CV31" i="16" s="1"/>
  <c r="AC32" i="16" a="1"/>
  <c r="AC32" i="16" s="1"/>
  <c r="AI32" i="16" a="1"/>
  <c r="AI32" i="16" s="1"/>
  <c r="AV32" i="16" a="1"/>
  <c r="AV32" i="16" s="1"/>
  <c r="BB32" i="16" a="1"/>
  <c r="BB32" i="16" s="1"/>
  <c r="BI32" i="16" a="1"/>
  <c r="BI32" i="16" s="1"/>
  <c r="BN32" i="16" a="1"/>
  <c r="BN32" i="16" s="1"/>
  <c r="BU32" i="16" a="1"/>
  <c r="BU32" i="16" s="1"/>
  <c r="CB32" i="16" a="1"/>
  <c r="CB32" i="16" s="1"/>
  <c r="CN32" i="16" a="1"/>
  <c r="CN32" i="16" s="1"/>
  <c r="CU32" i="16" a="1"/>
  <c r="CU32" i="16" s="1"/>
  <c r="AH33" i="16" a="1"/>
  <c r="AH33" i="16" s="1"/>
  <c r="AO33" i="16" a="1"/>
  <c r="AO33" i="16" s="1"/>
  <c r="AU33" i="16" a="1"/>
  <c r="AU33" i="16" s="1"/>
  <c r="BA33" i="16" a="1"/>
  <c r="BA33" i="16" s="1"/>
  <c r="BH33" i="16" a="1"/>
  <c r="BH33" i="16" s="1"/>
  <c r="BO33" i="16" a="1"/>
  <c r="BO33" i="16" s="1"/>
  <c r="BT33" i="16" a="1"/>
  <c r="BT33" i="16" s="1"/>
  <c r="CH33" i="16" a="1"/>
  <c r="CH33" i="16" s="1"/>
  <c r="CN33" i="16" a="1"/>
  <c r="CN33" i="16" s="1"/>
  <c r="CV33" i="16" a="1"/>
  <c r="CV33" i="16" s="1"/>
  <c r="AB34" i="16" a="1"/>
  <c r="AB34" i="16" s="1"/>
  <c r="AG34" i="16" a="1"/>
  <c r="AG34" i="16" s="1"/>
  <c r="AN34" i="16" a="1"/>
  <c r="AN34" i="16" s="1"/>
  <c r="BA34" i="16" a="1"/>
  <c r="BA34" i="16" s="1"/>
  <c r="BG34" i="16" a="1"/>
  <c r="BG34" i="16" s="1"/>
  <c r="BM34" i="16" a="1"/>
  <c r="BM34" i="16" s="1"/>
  <c r="CA34" i="16" a="1"/>
  <c r="CA34" i="16" s="1"/>
  <c r="CO34" i="16" a="1"/>
  <c r="CO34" i="16" s="1"/>
  <c r="DA34" i="16" a="1"/>
  <c r="DA34" i="16" s="1"/>
  <c r="AG35" i="16" a="1"/>
  <c r="AG35" i="16" s="1"/>
  <c r="AZ35" i="16" a="1"/>
  <c r="AZ35" i="16" s="1"/>
  <c r="BG35" i="16" a="1"/>
  <c r="BG35" i="16" s="1"/>
  <c r="BN35" i="16" a="1"/>
  <c r="BN35" i="16" s="1"/>
  <c r="BU35" i="16" a="1"/>
  <c r="BU35" i="16" s="1"/>
  <c r="CB35" i="16" a="1"/>
  <c r="CB35" i="16" s="1"/>
  <c r="CG35" i="16" a="1"/>
  <c r="CG35" i="16" s="1"/>
  <c r="CN35" i="16" a="1"/>
  <c r="CN35" i="16" s="1"/>
  <c r="CU35" i="16" a="1"/>
  <c r="CU35" i="16" s="1"/>
  <c r="AB36" i="16" a="1"/>
  <c r="AB36" i="16" s="1"/>
  <c r="AH36" i="16" a="1"/>
  <c r="AH36" i="16" s="1"/>
  <c r="AP36" i="16" a="1"/>
  <c r="AP36" i="16" s="1"/>
  <c r="AW36" i="16" a="1"/>
  <c r="AW36" i="16" s="1"/>
  <c r="BD36" i="16" a="1"/>
  <c r="BD36" i="16" s="1"/>
  <c r="BJ36" i="16" a="1"/>
  <c r="BJ36" i="16" s="1"/>
  <c r="BV36" i="16" a="1"/>
  <c r="BV36" i="16" s="1"/>
  <c r="CB36" i="16" a="1"/>
  <c r="CB36" i="16" s="1"/>
  <c r="CI36" i="16" a="1"/>
  <c r="CI36" i="16" s="1"/>
  <c r="CO36" i="16" a="1"/>
  <c r="CO36" i="16" s="1"/>
  <c r="CU36" i="16" a="1"/>
  <c r="CU36" i="16" s="1"/>
  <c r="AB37" i="16" a="1"/>
  <c r="AB37" i="16" s="1"/>
  <c r="AH37" i="16" a="1"/>
  <c r="AH37" i="16" s="1"/>
  <c r="AP37" i="16" a="1"/>
  <c r="AP37" i="16" s="1"/>
  <c r="AW37" i="16" a="1"/>
  <c r="AW37" i="16" s="1"/>
  <c r="BE37" i="16" a="1"/>
  <c r="BE37" i="16" s="1"/>
  <c r="BK37" i="16" a="1"/>
  <c r="BK37" i="16" s="1"/>
  <c r="BR37" i="16" a="1"/>
  <c r="BR37" i="16" s="1"/>
  <c r="BF20" i="16" a="1"/>
  <c r="BF20" i="16" s="1"/>
  <c r="CP23" i="16" a="1"/>
  <c r="CP23" i="16" s="1"/>
  <c r="CB24" i="16" a="1"/>
  <c r="CB24" i="16" s="1"/>
  <c r="BM25" i="16" a="1"/>
  <c r="BM25" i="16" s="1"/>
  <c r="AX26" i="16" a="1"/>
  <c r="AX26" i="16" s="1"/>
  <c r="AI27" i="16" a="1"/>
  <c r="AI27" i="16" s="1"/>
  <c r="CU27" i="16" a="1"/>
  <c r="CU27" i="16" s="1"/>
  <c r="CF28" i="16" a="1"/>
  <c r="CF28" i="16" s="1"/>
  <c r="BQ29" i="16" a="1"/>
  <c r="BQ29" i="16" s="1"/>
  <c r="BB30" i="16" a="1"/>
  <c r="BB30" i="16" s="1"/>
  <c r="CX30" i="16" a="1"/>
  <c r="CX30" i="16" s="1"/>
  <c r="AL31" i="16" a="1"/>
  <c r="AL31" i="16" s="1"/>
  <c r="AS31" i="16" a="1"/>
  <c r="AS31" i="16" s="1"/>
  <c r="AZ31" i="16" a="1"/>
  <c r="AZ31" i="16" s="1"/>
  <c r="BG31" i="16" a="1"/>
  <c r="BG31" i="16" s="1"/>
  <c r="BN31" i="16" a="1"/>
  <c r="BN31" i="16" s="1"/>
  <c r="BU31" i="16" a="1"/>
  <c r="BU31" i="16" s="1"/>
  <c r="CB31" i="16" a="1"/>
  <c r="CB31" i="16" s="1"/>
  <c r="CI31" i="16" a="1"/>
  <c r="CI31" i="16" s="1"/>
  <c r="CP31" i="16" a="1"/>
  <c r="CP31" i="16" s="1"/>
  <c r="CW31" i="16" a="1"/>
  <c r="CW31" i="16" s="1"/>
  <c r="AJ32" i="16" a="1"/>
  <c r="AJ32" i="16" s="1"/>
  <c r="AP32" i="16" a="1"/>
  <c r="AP32" i="16" s="1"/>
  <c r="AW32" i="16" a="1"/>
  <c r="AW32" i="16" s="1"/>
  <c r="BC32" i="16" a="1"/>
  <c r="BC32" i="16" s="1"/>
  <c r="BO32" i="16" a="1"/>
  <c r="BO32" i="16" s="1"/>
  <c r="BV32" i="16" a="1"/>
  <c r="BV32" i="16" s="1"/>
  <c r="CC32" i="16" a="1"/>
  <c r="CC32" i="16" s="1"/>
  <c r="CH32" i="16" a="1"/>
  <c r="CH32" i="16" s="1"/>
  <c r="CO32" i="16" a="1"/>
  <c r="CO32" i="16" s="1"/>
  <c r="CV32" i="16" a="1"/>
  <c r="CV32" i="16" s="1"/>
  <c r="DB32" i="16" a="1"/>
  <c r="DB32" i="16" s="1"/>
  <c r="AI33" i="16" a="1"/>
  <c r="AI33" i="16" s="1"/>
  <c r="AP33" i="16" a="1"/>
  <c r="AP33" i="16" s="1"/>
  <c r="BB33" i="16" a="1"/>
  <c r="BB33" i="16" s="1"/>
  <c r="BI33" i="16" a="1"/>
  <c r="BI33" i="16" s="1"/>
  <c r="BU33" i="16" a="1"/>
  <c r="BU33" i="16" s="1"/>
  <c r="CA33" i="16" a="1"/>
  <c r="CA33" i="16" s="1"/>
  <c r="CI33" i="16" a="1"/>
  <c r="CI33" i="16" s="1"/>
  <c r="CO33" i="16" a="1"/>
  <c r="CO33" i="16" s="1"/>
  <c r="CW33" i="16" a="1"/>
  <c r="CW33" i="16" s="1"/>
  <c r="AH34" i="16" a="1"/>
  <c r="AH34" i="16" s="1"/>
  <c r="AU34" i="16" a="1"/>
  <c r="AU34" i="16" s="1"/>
  <c r="BB34" i="16" a="1"/>
  <c r="BB34" i="16" s="1"/>
  <c r="BH34" i="16" a="1"/>
  <c r="BH34" i="16" s="1"/>
  <c r="BN34" i="16" a="1"/>
  <c r="BN34" i="16" s="1"/>
  <c r="BU34" i="16" a="1"/>
  <c r="BU34" i="16" s="1"/>
  <c r="CB34" i="16" a="1"/>
  <c r="CB34" i="16" s="1"/>
  <c r="CI34" i="16" a="1"/>
  <c r="CI34" i="16" s="1"/>
  <c r="CP34" i="16" a="1"/>
  <c r="CP34" i="16" s="1"/>
  <c r="CU34" i="16" a="1"/>
  <c r="CU34" i="16" s="1"/>
  <c r="DB34" i="16" a="1"/>
  <c r="DB34" i="16" s="1"/>
  <c r="AH35" i="16" a="1"/>
  <c r="AH35" i="16" s="1"/>
  <c r="AN35" i="16" a="1"/>
  <c r="AN35" i="16" s="1"/>
  <c r="AT35" i="16" a="1"/>
  <c r="AT35" i="16" s="1"/>
  <c r="BA35" i="16" a="1"/>
  <c r="BA35" i="16" s="1"/>
  <c r="BH35" i="16" a="1"/>
  <c r="BH35" i="16" s="1"/>
  <c r="BO35" i="16" a="1"/>
  <c r="BO35" i="16" s="1"/>
  <c r="BV35" i="16" a="1"/>
  <c r="BV35" i="16" s="1"/>
  <c r="CH35" i="16" a="1"/>
  <c r="CH35" i="16" s="1"/>
  <c r="CO35" i="16" a="1"/>
  <c r="CO35" i="16" s="1"/>
  <c r="CV35" i="16" a="1"/>
  <c r="CV35" i="16" s="1"/>
  <c r="AC36" i="16" a="1"/>
  <c r="AC36" i="16" s="1"/>
  <c r="AI36" i="16" a="1"/>
  <c r="AI36" i="16" s="1"/>
  <c r="AQ36" i="16" a="1"/>
  <c r="AQ36" i="16" s="1"/>
  <c r="AX36" i="16" a="1"/>
  <c r="AX36" i="16" s="1"/>
  <c r="BO36" i="16" a="1"/>
  <c r="BO36" i="16" s="1"/>
  <c r="CC36" i="16" a="1"/>
  <c r="CC36" i="16" s="1"/>
  <c r="CJ36" i="16" a="1"/>
  <c r="CJ36" i="16" s="1"/>
  <c r="CP36" i="16" a="1"/>
  <c r="CP36" i="16" s="1"/>
  <c r="CV36" i="16" a="1"/>
  <c r="CV36" i="16" s="1"/>
  <c r="AC37" i="16" a="1"/>
  <c r="AC37" i="16" s="1"/>
  <c r="AI37" i="16" a="1"/>
  <c r="AI37" i="16" s="1"/>
  <c r="AX37" i="16" a="1"/>
  <c r="AX37" i="16" s="1"/>
  <c r="AF21" i="16" a="1"/>
  <c r="AF21" i="16" s="1"/>
  <c r="CY23" i="16" a="1"/>
  <c r="CY23" i="16" s="1"/>
  <c r="CJ24" i="16" a="1"/>
  <c r="CJ24" i="16" s="1"/>
  <c r="BU25" i="16" a="1"/>
  <c r="BU25" i="16" s="1"/>
  <c r="BF26" i="16" a="1"/>
  <c r="BF26" i="16" s="1"/>
  <c r="AQ27" i="16" a="1"/>
  <c r="AQ27" i="16" s="1"/>
  <c r="AB28" i="16" a="1"/>
  <c r="AB28" i="16" s="1"/>
  <c r="CN28" i="16" a="1"/>
  <c r="CN28" i="16" s="1"/>
  <c r="BY29" i="16" a="1"/>
  <c r="BY29" i="16" s="1"/>
  <c r="BJ30" i="16" a="1"/>
  <c r="BJ30" i="16" s="1"/>
  <c r="CY30" i="16" a="1"/>
  <c r="CY30" i="16" s="1"/>
  <c r="AM31" i="16" a="1"/>
  <c r="AM31" i="16" s="1"/>
  <c r="BA31" i="16" a="1"/>
  <c r="BA31" i="16" s="1"/>
  <c r="BH31" i="16" a="1"/>
  <c r="BH31" i="16" s="1"/>
  <c r="BV31" i="16" a="1"/>
  <c r="BV31" i="16" s="1"/>
  <c r="CC31" i="16" a="1"/>
  <c r="CC31" i="16" s="1"/>
  <c r="CJ31" i="16" a="1"/>
  <c r="CJ31" i="16" s="1"/>
  <c r="CQ31" i="16" a="1"/>
  <c r="CQ31" i="16" s="1"/>
  <c r="CX31" i="16" a="1"/>
  <c r="CX31" i="16" s="1"/>
  <c r="AD32" i="16" a="1"/>
  <c r="AD32" i="16" s="1"/>
  <c r="AK32" i="16" a="1"/>
  <c r="AK32" i="16" s="1"/>
  <c r="AQ32" i="16" a="1"/>
  <c r="AQ32" i="16" s="1"/>
  <c r="AX32" i="16" a="1"/>
  <c r="AX32" i="16" s="1"/>
  <c r="BD32" i="16" a="1"/>
  <c r="BD32" i="16" s="1"/>
  <c r="BJ32" i="16" a="1"/>
  <c r="BJ32" i="16" s="1"/>
  <c r="BP32" i="16" a="1"/>
  <c r="BP32" i="16" s="1"/>
  <c r="BW32" i="16" a="1"/>
  <c r="BW32" i="16" s="1"/>
  <c r="CD32" i="16" a="1"/>
  <c r="CD32" i="16" s="1"/>
  <c r="CI32" i="16" a="1"/>
  <c r="CI32" i="16" s="1"/>
  <c r="CW32" i="16" a="1"/>
  <c r="CW32" i="16" s="1"/>
  <c r="AB33" i="16" a="1"/>
  <c r="AB33" i="16" s="1"/>
  <c r="AJ33" i="16" a="1"/>
  <c r="AJ33" i="16" s="1"/>
  <c r="AQ33" i="16" a="1"/>
  <c r="AQ33" i="16" s="1"/>
  <c r="AV33" i="16" a="1"/>
  <c r="AV33" i="16" s="1"/>
  <c r="BC33" i="16" a="1"/>
  <c r="BC33" i="16" s="1"/>
  <c r="BP33" i="16" a="1"/>
  <c r="BP33" i="16" s="1"/>
  <c r="BV33" i="16" a="1"/>
  <c r="BV33" i="16" s="1"/>
  <c r="CB33" i="16" a="1"/>
  <c r="CB33" i="16" s="1"/>
  <c r="CP33" i="16" a="1"/>
  <c r="CP33" i="16" s="1"/>
  <c r="AC34" i="16" a="1"/>
  <c r="AC34" i="16" s="1"/>
  <c r="AO34" i="16" a="1"/>
  <c r="AO34" i="16" s="1"/>
  <c r="AV34" i="16" a="1"/>
  <c r="AV34" i="16" s="1"/>
  <c r="BO34" i="16" a="1"/>
  <c r="BO34" i="16" s="1"/>
  <c r="BV34" i="16" a="1"/>
  <c r="BV34" i="16" s="1"/>
  <c r="CC34" i="16" a="1"/>
  <c r="CC34" i="16" s="1"/>
  <c r="CJ34" i="16" a="1"/>
  <c r="CJ34" i="16" s="1"/>
  <c r="CQ34" i="16" a="1"/>
  <c r="CQ34" i="16" s="1"/>
  <c r="CV34" i="16" a="1"/>
  <c r="CV34" i="16" s="1"/>
  <c r="AB35" i="16" a="1"/>
  <c r="AB35" i="16" s="1"/>
  <c r="AI35" i="16" a="1"/>
  <c r="AI35" i="16" s="1"/>
  <c r="AU35" i="16" a="1"/>
  <c r="AU35" i="16" s="1"/>
  <c r="BB35" i="16" a="1"/>
  <c r="BB35" i="16" s="1"/>
  <c r="BP35" i="16" a="1"/>
  <c r="BP35" i="16" s="1"/>
  <c r="BW35" i="16" a="1"/>
  <c r="BW35" i="16" s="1"/>
  <c r="CC35" i="16" a="1"/>
  <c r="CC35" i="16" s="1"/>
  <c r="CI35" i="16" a="1"/>
  <c r="CI35" i="16" s="1"/>
  <c r="CP35" i="16" a="1"/>
  <c r="CP35" i="16" s="1"/>
  <c r="CW35" i="16" a="1"/>
  <c r="CW35" i="16" s="1"/>
  <c r="AD36" i="16" a="1"/>
  <c r="AD36" i="16" s="1"/>
  <c r="AJ36" i="16" a="1"/>
  <c r="AJ36" i="16" s="1"/>
  <c r="AR36" i="16" a="1"/>
  <c r="AR36" i="16" s="1"/>
  <c r="AY36" i="16" a="1"/>
  <c r="AY36" i="16" s="1"/>
  <c r="BE36" i="16" a="1"/>
  <c r="BE36" i="16" s="1"/>
  <c r="BK36" i="16" a="1"/>
  <c r="BK36" i="16" s="1"/>
  <c r="BP36" i="16" a="1"/>
  <c r="BP36" i="16" s="1"/>
  <c r="BW36" i="16" a="1"/>
  <c r="BW36" i="16" s="1"/>
  <c r="CK36" i="16" a="1"/>
  <c r="CK36" i="16" s="1"/>
  <c r="CQ36" i="16" a="1"/>
  <c r="CQ36" i="16" s="1"/>
  <c r="CW36" i="16" a="1"/>
  <c r="CW36" i="16" s="1"/>
  <c r="AD37" i="16" a="1"/>
  <c r="AD37" i="16" s="1"/>
  <c r="AJ37" i="16" a="1"/>
  <c r="AJ37" i="16" s="1"/>
  <c r="AQ37" i="16" a="1"/>
  <c r="AQ37" i="16" s="1"/>
  <c r="AY37" i="16" a="1"/>
  <c r="AY37" i="16" s="1"/>
  <c r="CG21" i="16" a="1"/>
  <c r="CG21" i="16" s="1"/>
  <c r="AF24" i="16" a="1"/>
  <c r="AF24" i="16" s="1"/>
  <c r="CR24" i="16" a="1"/>
  <c r="CR24" i="16" s="1"/>
  <c r="CC25" i="16" a="1"/>
  <c r="CC25" i="16" s="1"/>
  <c r="BN26" i="16" a="1"/>
  <c r="BN26" i="16" s="1"/>
  <c r="AY27" i="16" a="1"/>
  <c r="AY27" i="16" s="1"/>
  <c r="AJ28" i="16" a="1"/>
  <c r="AJ28" i="16" s="1"/>
  <c r="CV28" i="16" a="1"/>
  <c r="CV28" i="16" s="1"/>
  <c r="CG29" i="16" a="1"/>
  <c r="CG29" i="16" s="1"/>
  <c r="BR30" i="16" a="1"/>
  <c r="BR30" i="16" s="1"/>
  <c r="CZ30" i="16" a="1"/>
  <c r="CZ30" i="16" s="1"/>
  <c r="AN31" i="16" a="1"/>
  <c r="AN31" i="16" s="1"/>
  <c r="AT31" i="16" a="1"/>
  <c r="AT31" i="16" s="1"/>
  <c r="BB31" i="16" a="1"/>
  <c r="BB31" i="16" s="1"/>
  <c r="BI31" i="16" a="1"/>
  <c r="BI31" i="16" s="1"/>
  <c r="BO31" i="16" a="1"/>
  <c r="BO31" i="16" s="1"/>
  <c r="CD31" i="16" a="1"/>
  <c r="CD31" i="16" s="1"/>
  <c r="CR31" i="16" a="1"/>
  <c r="CR31" i="16" s="1"/>
  <c r="CY31" i="16" a="1"/>
  <c r="CY31" i="16" s="1"/>
  <c r="AE32" i="16" a="1"/>
  <c r="AE32" i="16" s="1"/>
  <c r="AL32" i="16" a="1"/>
  <c r="AL32" i="16" s="1"/>
  <c r="AR32" i="16" a="1"/>
  <c r="AR32" i="16" s="1"/>
  <c r="BE32" i="16" a="1"/>
  <c r="BE32" i="16" s="1"/>
  <c r="BQ32" i="16" a="1"/>
  <c r="BQ32" i="16" s="1"/>
  <c r="BX32" i="16" a="1"/>
  <c r="BX32" i="16" s="1"/>
  <c r="CJ32" i="16" a="1"/>
  <c r="CJ32" i="16" s="1"/>
  <c r="CP32" i="16" a="1"/>
  <c r="CP32" i="16" s="1"/>
  <c r="CX32" i="16" a="1"/>
  <c r="CX32" i="16" s="1"/>
  <c r="AC33" i="16" a="1"/>
  <c r="AC33" i="16" s="1"/>
  <c r="AK33" i="16" a="1"/>
  <c r="AK33" i="16" s="1"/>
  <c r="AW33" i="16" a="1"/>
  <c r="AW33" i="16" s="1"/>
  <c r="BJ33" i="16" a="1"/>
  <c r="BJ33" i="16" s="1"/>
  <c r="BQ33" i="16" a="1"/>
  <c r="BQ33" i="16" s="1"/>
  <c r="BW33" i="16" a="1"/>
  <c r="BW33" i="16" s="1"/>
  <c r="CC33" i="16" a="1"/>
  <c r="CC33" i="16" s="1"/>
  <c r="CJ33" i="16" a="1"/>
  <c r="CJ33" i="16" s="1"/>
  <c r="CQ33" i="16" a="1"/>
  <c r="CQ33" i="16" s="1"/>
  <c r="CX33" i="16" a="1"/>
  <c r="CX33" i="16" s="1"/>
  <c r="AD34" i="16" a="1"/>
  <c r="AD34" i="16" s="1"/>
  <c r="AI34" i="16" a="1"/>
  <c r="AI34" i="16" s="1"/>
  <c r="AP34" i="16" a="1"/>
  <c r="AP34" i="16" s="1"/>
  <c r="AW34" i="16" a="1"/>
  <c r="AW34" i="16" s="1"/>
  <c r="BC34" i="16" a="1"/>
  <c r="BC34" i="16" s="1"/>
  <c r="BI34" i="16" a="1"/>
  <c r="BI34" i="16" s="1"/>
  <c r="BP34" i="16" a="1"/>
  <c r="BP34" i="16" s="1"/>
  <c r="BW34" i="16" a="1"/>
  <c r="BW34" i="16" s="1"/>
  <c r="CD34" i="16" a="1"/>
  <c r="CD34" i="16" s="1"/>
  <c r="CK34" i="16" a="1"/>
  <c r="CK34" i="16" s="1"/>
  <c r="CW34" i="16" a="1"/>
  <c r="CW34" i="16" s="1"/>
  <c r="AC35" i="16" a="1"/>
  <c r="AC35" i="16" s="1"/>
  <c r="AJ35" i="16" a="1"/>
  <c r="AJ35" i="16" s="1"/>
  <c r="AO35" i="16" a="1"/>
  <c r="AO35" i="16" s="1"/>
  <c r="AV35" i="16" a="1"/>
  <c r="AV35" i="16" s="1"/>
  <c r="BC35" i="16" a="1"/>
  <c r="BC35" i="16" s="1"/>
  <c r="BI35" i="16" a="1"/>
  <c r="BI35" i="16" s="1"/>
  <c r="BQ35" i="16" a="1"/>
  <c r="BQ35" i="16" s="1"/>
  <c r="BX35" i="16" a="1"/>
  <c r="BX35" i="16" s="1"/>
  <c r="CJ35" i="16" a="1"/>
  <c r="CJ35" i="16" s="1"/>
  <c r="CQ35" i="16" a="1"/>
  <c r="CQ35" i="16" s="1"/>
  <c r="CX35" i="16" a="1"/>
  <c r="CX35" i="16" s="1"/>
  <c r="AK36" i="16" a="1"/>
  <c r="AK36" i="16" s="1"/>
  <c r="AZ36" i="16" a="1"/>
  <c r="AZ36" i="16" s="1"/>
  <c r="AE12" i="16" a="1"/>
  <c r="AE12" i="16" s="1"/>
  <c r="AN24" i="16" a="1"/>
  <c r="AN24" i="16" s="1"/>
  <c r="BZ30" i="16" a="1"/>
  <c r="BZ30" i="16" s="1"/>
  <c r="CE31" i="16" a="1"/>
  <c r="CE31" i="16" s="1"/>
  <c r="BF32" i="16" a="1"/>
  <c r="BF32" i="16" s="1"/>
  <c r="AD33" i="16" a="1"/>
  <c r="AD33" i="16" s="1"/>
  <c r="CD33" i="16" a="1"/>
  <c r="CD33" i="16" s="1"/>
  <c r="AD35" i="16" a="1"/>
  <c r="AD35" i="16" s="1"/>
  <c r="CD35" i="16" a="1"/>
  <c r="CD35" i="16" s="1"/>
  <c r="BF36" i="16" a="1"/>
  <c r="BF36" i="16" s="1"/>
  <c r="CD36" i="16" a="1"/>
  <c r="CD36" i="16" s="1"/>
  <c r="AE37" i="16" a="1"/>
  <c r="AE37" i="16" s="1"/>
  <c r="BA37" i="16" a="1"/>
  <c r="BA37" i="16" s="1"/>
  <c r="BL37" i="16" a="1"/>
  <c r="BL37" i="16" s="1"/>
  <c r="BU37" i="16" a="1"/>
  <c r="BU37" i="16" s="1"/>
  <c r="CC37" i="16" a="1"/>
  <c r="CC37" i="16" s="1"/>
  <c r="CL37" i="16" a="1"/>
  <c r="CL37" i="16" s="1"/>
  <c r="CS37" i="16" a="1"/>
  <c r="CS37" i="16" s="1"/>
  <c r="DB37" i="16" a="1"/>
  <c r="DB37" i="16" s="1"/>
  <c r="AI38" i="16" a="1"/>
  <c r="AI38" i="16" s="1"/>
  <c r="AQ38" i="16" a="1"/>
  <c r="AQ38" i="16" s="1"/>
  <c r="AY38" i="16" a="1"/>
  <c r="AY38" i="16" s="1"/>
  <c r="BO38" i="16" a="1"/>
  <c r="BO38" i="16" s="1"/>
  <c r="BU38" i="16" a="1"/>
  <c r="BU38" i="16" s="1"/>
  <c r="CG38" i="16" a="1"/>
  <c r="CG38" i="16" s="1"/>
  <c r="CN38" i="16" a="1"/>
  <c r="CN38" i="16" s="1"/>
  <c r="CU38" i="16" a="1"/>
  <c r="CU38" i="16" s="1"/>
  <c r="DA38" i="16" a="1"/>
  <c r="DA38" i="16" s="1"/>
  <c r="AF39" i="16" a="1"/>
  <c r="AF39" i="16" s="1"/>
  <c r="AL39" i="16" a="1"/>
  <c r="AL39" i="16" s="1"/>
  <c r="AS39" i="16" a="1"/>
  <c r="AS39" i="16" s="1"/>
  <c r="AY39" i="16" a="1"/>
  <c r="AY39" i="16" s="1"/>
  <c r="BE39" i="16" a="1"/>
  <c r="BE39" i="16" s="1"/>
  <c r="CE39" i="16" a="1"/>
  <c r="CE39" i="16" s="1"/>
  <c r="CL39" i="16" a="1"/>
  <c r="CL39" i="16" s="1"/>
  <c r="CS39" i="16" a="1"/>
  <c r="CS39" i="16" s="1"/>
  <c r="CZ39" i="16" a="1"/>
  <c r="CZ39" i="16" s="1"/>
  <c r="AG40" i="16" a="1"/>
  <c r="AG40" i="16" s="1"/>
  <c r="AN40" i="16" a="1"/>
  <c r="AN40" i="16" s="1"/>
  <c r="AV40" i="16" a="1"/>
  <c r="AV40" i="16" s="1"/>
  <c r="BD40" i="16" a="1"/>
  <c r="BD40" i="16" s="1"/>
  <c r="BL40" i="16" a="1"/>
  <c r="BL40" i="16" s="1"/>
  <c r="BS40" i="16" a="1"/>
  <c r="BS40" i="16" s="1"/>
  <c r="CA40" i="16" a="1"/>
  <c r="CA40" i="16" s="1"/>
  <c r="CI40" i="16" a="1"/>
  <c r="CI40" i="16" s="1"/>
  <c r="CP40" i="16" a="1"/>
  <c r="CP40" i="16" s="1"/>
  <c r="CX40" i="16" a="1"/>
  <c r="CX40" i="16" s="1"/>
  <c r="AE41" i="16" a="1"/>
  <c r="AE41" i="16" s="1"/>
  <c r="AM41" i="16" a="1"/>
  <c r="AM41" i="16" s="1"/>
  <c r="AU41" i="16" a="1"/>
  <c r="AU41" i="16" s="1"/>
  <c r="BB41" i="16" a="1"/>
  <c r="BB41" i="16" s="1"/>
  <c r="BJ41" i="16" a="1"/>
  <c r="BJ41" i="16" s="1"/>
  <c r="BR41" i="16" a="1"/>
  <c r="BR41" i="16" s="1"/>
  <c r="BZ41" i="16" a="1"/>
  <c r="BZ41" i="16" s="1"/>
  <c r="CN41" i="16" a="1"/>
  <c r="CN41" i="16" s="1"/>
  <c r="CV41" i="16" a="1"/>
  <c r="CV41" i="16" s="1"/>
  <c r="AC42" i="16" a="1"/>
  <c r="AC42" i="16" s="1"/>
  <c r="AK42" i="16" a="1"/>
  <c r="AK42" i="16" s="1"/>
  <c r="AR42" i="16" a="1"/>
  <c r="AR42" i="16" s="1"/>
  <c r="AZ42" i="16" a="1"/>
  <c r="AZ42" i="16" s="1"/>
  <c r="BO42" i="16" a="1"/>
  <c r="BO42" i="16" s="1"/>
  <c r="CB42" i="16" a="1"/>
  <c r="CB42" i="16" s="1"/>
  <c r="CI42" i="16" a="1"/>
  <c r="CI42" i="16" s="1"/>
  <c r="CP42" i="16" a="1"/>
  <c r="CP42" i="16" s="1"/>
  <c r="CX42" i="16" a="1"/>
  <c r="CX42" i="16" s="1"/>
  <c r="AE43" i="16" a="1"/>
  <c r="AE43" i="16" s="1"/>
  <c r="AM43" i="16" a="1"/>
  <c r="AM43" i="16" s="1"/>
  <c r="AT43" i="16" a="1"/>
  <c r="AT43" i="16" s="1"/>
  <c r="BB43" i="16" a="1"/>
  <c r="BB43" i="16" s="1"/>
  <c r="BH43" i="16" a="1"/>
  <c r="BH43" i="16" s="1"/>
  <c r="BO43" i="16" a="1"/>
  <c r="BO43" i="16" s="1"/>
  <c r="BU43" i="16" a="1"/>
  <c r="BU43" i="16" s="1"/>
  <c r="CB43" i="16" a="1"/>
  <c r="CB43" i="16" s="1"/>
  <c r="CJ43" i="16" a="1"/>
  <c r="CJ43" i="16" s="1"/>
  <c r="CQ43" i="16" a="1"/>
  <c r="CQ43" i="16" s="1"/>
  <c r="CX43" i="16" a="1"/>
  <c r="CX43" i="16" s="1"/>
  <c r="AD44" i="16" a="1"/>
  <c r="AD44" i="16" s="1"/>
  <c r="AK44" i="16" a="1"/>
  <c r="AK44" i="16" s="1"/>
  <c r="AR44" i="16" a="1"/>
  <c r="AR44" i="16" s="1"/>
  <c r="CZ24" i="16" a="1"/>
  <c r="CZ24" i="16" s="1"/>
  <c r="AD31" i="16" a="1"/>
  <c r="AD31" i="16" s="1"/>
  <c r="CK31" i="16" a="1"/>
  <c r="CK31" i="16" s="1"/>
  <c r="BK32" i="16" a="1"/>
  <c r="BK32" i="16" s="1"/>
  <c r="CK33" i="16" a="1"/>
  <c r="CK33" i="16" s="1"/>
  <c r="BJ34" i="16" a="1"/>
  <c r="BJ34" i="16" s="1"/>
  <c r="AK35" i="16" a="1"/>
  <c r="AK35" i="16" s="1"/>
  <c r="CK35" i="16" a="1"/>
  <c r="CK35" i="16" s="1"/>
  <c r="CE36" i="16" a="1"/>
  <c r="CE36" i="16" s="1"/>
  <c r="BB37" i="16" a="1"/>
  <c r="BB37" i="16" s="1"/>
  <c r="BM37" i="16" a="1"/>
  <c r="BM37" i="16" s="1"/>
  <c r="BV37" i="16" a="1"/>
  <c r="BV37" i="16" s="1"/>
  <c r="CD37" i="16" a="1"/>
  <c r="CD37" i="16" s="1"/>
  <c r="CM37" i="16" a="1"/>
  <c r="CM37" i="16" s="1"/>
  <c r="CT37" i="16" a="1"/>
  <c r="CT37" i="16" s="1"/>
  <c r="AJ38" i="16" a="1"/>
  <c r="AJ38" i="16" s="1"/>
  <c r="AR38" i="16" a="1"/>
  <c r="AR38" i="16" s="1"/>
  <c r="AZ38" i="16" a="1"/>
  <c r="AZ38" i="16" s="1"/>
  <c r="BH38" i="16" a="1"/>
  <c r="BH38" i="16" s="1"/>
  <c r="BP38" i="16" a="1"/>
  <c r="BP38" i="16" s="1"/>
  <c r="BV38" i="16" a="1"/>
  <c r="BV38" i="16" s="1"/>
  <c r="CB38" i="16" a="1"/>
  <c r="CB38" i="16" s="1"/>
  <c r="CH38" i="16" a="1"/>
  <c r="CH38" i="16" s="1"/>
  <c r="CO38" i="16" a="1"/>
  <c r="CO38" i="16" s="1"/>
  <c r="CV38" i="16" a="1"/>
  <c r="CV38" i="16" s="1"/>
  <c r="DB38" i="16" a="1"/>
  <c r="DB38" i="16" s="1"/>
  <c r="AG39" i="16" a="1"/>
  <c r="AG39" i="16" s="1"/>
  <c r="AM39" i="16" a="1"/>
  <c r="AM39" i="16" s="1"/>
  <c r="AT39" i="16" a="1"/>
  <c r="AT39" i="16" s="1"/>
  <c r="AZ39" i="16" a="1"/>
  <c r="AZ39" i="16" s="1"/>
  <c r="BF39" i="16" a="1"/>
  <c r="BF39" i="16" s="1"/>
  <c r="BL39" i="16" a="1"/>
  <c r="BL39" i="16" s="1"/>
  <c r="BR39" i="16" a="1"/>
  <c r="BR39" i="16" s="1"/>
  <c r="BY39" i="16" a="1"/>
  <c r="BY39" i="16" s="1"/>
  <c r="CF39" i="16" a="1"/>
  <c r="CF39" i="16" s="1"/>
  <c r="CM39" i="16" a="1"/>
  <c r="CM39" i="16" s="1"/>
  <c r="CT39" i="16" a="1"/>
  <c r="CT39" i="16" s="1"/>
  <c r="DA39" i="16" a="1"/>
  <c r="DA39" i="16" s="1"/>
  <c r="AH40" i="16" a="1"/>
  <c r="AH40" i="16" s="1"/>
  <c r="AO40" i="16" a="1"/>
  <c r="AO40" i="16" s="1"/>
  <c r="AW40" i="16" a="1"/>
  <c r="AW40" i="16" s="1"/>
  <c r="BE40" i="16" a="1"/>
  <c r="BE40" i="16" s="1"/>
  <c r="BM40" i="16" a="1"/>
  <c r="BM40" i="16" s="1"/>
  <c r="BT40" i="16" a="1"/>
  <c r="BT40" i="16" s="1"/>
  <c r="CB40" i="16" a="1"/>
  <c r="CB40" i="16" s="1"/>
  <c r="CJ40" i="16" a="1"/>
  <c r="CJ40" i="16" s="1"/>
  <c r="CQ40" i="16" a="1"/>
  <c r="CQ40" i="16" s="1"/>
  <c r="CY40" i="16" a="1"/>
  <c r="CY40" i="16" s="1"/>
  <c r="AF41" i="16" a="1"/>
  <c r="AF41" i="16" s="1"/>
  <c r="AN41" i="16" a="1"/>
  <c r="AN41" i="16" s="1"/>
  <c r="AV41" i="16" a="1"/>
  <c r="AV41" i="16" s="1"/>
  <c r="BC41" i="16" a="1"/>
  <c r="BC41" i="16" s="1"/>
  <c r="BK41" i="16" a="1"/>
  <c r="BK41" i="16" s="1"/>
  <c r="BS41" i="16" a="1"/>
  <c r="BS41" i="16" s="1"/>
  <c r="CA41" i="16" a="1"/>
  <c r="CA41" i="16" s="1"/>
  <c r="CH41" i="16" a="1"/>
  <c r="CH41" i="16" s="1"/>
  <c r="CO41" i="16" a="1"/>
  <c r="CO41" i="16" s="1"/>
  <c r="CW41" i="16" a="1"/>
  <c r="CW41" i="16" s="1"/>
  <c r="AD42" i="16" a="1"/>
  <c r="AD42" i="16" s="1"/>
  <c r="AL42" i="16" a="1"/>
  <c r="AL42" i="16" s="1"/>
  <c r="AS42" i="16" a="1"/>
  <c r="AS42" i="16" s="1"/>
  <c r="BA42" i="16" a="1"/>
  <c r="BA42" i="16" s="1"/>
  <c r="BH42" i="16" a="1"/>
  <c r="BH42" i="16" s="1"/>
  <c r="BP42" i="16" a="1"/>
  <c r="BP42" i="16" s="1"/>
  <c r="BV42" i="16" a="1"/>
  <c r="BV42" i="16" s="1"/>
  <c r="CC42" i="16" a="1"/>
  <c r="CC42" i="16" s="1"/>
  <c r="CJ42" i="16" a="1"/>
  <c r="CJ42" i="16" s="1"/>
  <c r="CQ42" i="16" a="1"/>
  <c r="CQ42" i="16" s="1"/>
  <c r="CY42" i="16" a="1"/>
  <c r="CY42" i="16" s="1"/>
  <c r="AF43" i="16" a="1"/>
  <c r="AF43" i="16" s="1"/>
  <c r="AN43" i="16" a="1"/>
  <c r="AN43" i="16" s="1"/>
  <c r="AU43" i="16" a="1"/>
  <c r="AU43" i="16" s="1"/>
  <c r="BC43" i="16" a="1"/>
  <c r="BC43" i="16" s="1"/>
  <c r="BI43" i="16" a="1"/>
  <c r="BI43" i="16" s="1"/>
  <c r="BV43" i="16" a="1"/>
  <c r="BV43" i="16" s="1"/>
  <c r="CC43" i="16" a="1"/>
  <c r="CC43" i="16" s="1"/>
  <c r="CR43" i="16" a="1"/>
  <c r="CR43" i="16" s="1"/>
  <c r="CK25" i="16" a="1"/>
  <c r="CK25" i="16" s="1"/>
  <c r="BR32" i="16" a="1"/>
  <c r="BR32" i="16" s="1"/>
  <c r="AR33" i="16" a="1"/>
  <c r="AR33" i="16" s="1"/>
  <c r="CR33" i="16" a="1"/>
  <c r="CR33" i="16" s="1"/>
  <c r="BQ34" i="16" a="1"/>
  <c r="BQ34" i="16" s="1"/>
  <c r="AP35" i="16" a="1"/>
  <c r="AP35" i="16" s="1"/>
  <c r="BL36" i="16" a="1"/>
  <c r="BL36" i="16" s="1"/>
  <c r="AK37" i="16" a="1"/>
  <c r="AK37" i="16" s="1"/>
  <c r="BF37" i="16" a="1"/>
  <c r="BF37" i="16" s="1"/>
  <c r="CE37" i="16" a="1"/>
  <c r="CE37" i="16" s="1"/>
  <c r="CN37" i="16" a="1"/>
  <c r="CN37" i="16" s="1"/>
  <c r="CU37" i="16" a="1"/>
  <c r="CU37" i="16" s="1"/>
  <c r="AB38" i="16" a="1"/>
  <c r="AB38" i="16" s="1"/>
  <c r="AK38" i="16" a="1"/>
  <c r="AK38" i="16" s="1"/>
  <c r="AS38" i="16" a="1"/>
  <c r="AS38" i="16" s="1"/>
  <c r="BA38" i="16" a="1"/>
  <c r="BA38" i="16" s="1"/>
  <c r="BI38" i="16" a="1"/>
  <c r="BI38" i="16" s="1"/>
  <c r="BW38" i="16" a="1"/>
  <c r="BW38" i="16" s="1"/>
  <c r="CC38" i="16" a="1"/>
  <c r="CC38" i="16" s="1"/>
  <c r="CI38" i="16" a="1"/>
  <c r="CI38" i="16" s="1"/>
  <c r="CP38" i="16" a="1"/>
  <c r="CP38" i="16" s="1"/>
  <c r="AB39" i="16" a="1"/>
  <c r="AB39" i="16" s="1"/>
  <c r="AH39" i="16" a="1"/>
  <c r="AH39" i="16" s="1"/>
  <c r="AN39" i="16" a="1"/>
  <c r="AN39" i="16" s="1"/>
  <c r="AU39" i="16" a="1"/>
  <c r="AU39" i="16" s="1"/>
  <c r="BG39" i="16" a="1"/>
  <c r="BG39" i="16" s="1"/>
  <c r="BM39" i="16" a="1"/>
  <c r="BM39" i="16" s="1"/>
  <c r="BS39" i="16" a="1"/>
  <c r="BS39" i="16" s="1"/>
  <c r="BZ39" i="16" a="1"/>
  <c r="BZ39" i="16" s="1"/>
  <c r="CG39" i="16" a="1"/>
  <c r="CG39" i="16" s="1"/>
  <c r="CN39" i="16" a="1"/>
  <c r="CN39" i="16" s="1"/>
  <c r="CU39" i="16" a="1"/>
  <c r="CU39" i="16" s="1"/>
  <c r="DB39" i="16" a="1"/>
  <c r="DB39" i="16" s="1"/>
  <c r="AI40" i="16" a="1"/>
  <c r="AI40" i="16" s="1"/>
  <c r="AP40" i="16" a="1"/>
  <c r="AP40" i="16" s="1"/>
  <c r="AX40" i="16" a="1"/>
  <c r="AX40" i="16" s="1"/>
  <c r="BF40" i="16" a="1"/>
  <c r="BF40" i="16" s="1"/>
  <c r="BN40" i="16" a="1"/>
  <c r="BN40" i="16" s="1"/>
  <c r="BU40" i="16" a="1"/>
  <c r="BU40" i="16" s="1"/>
  <c r="CC40" i="16" a="1"/>
  <c r="CC40" i="16" s="1"/>
  <c r="CK40" i="16" a="1"/>
  <c r="CK40" i="16" s="1"/>
  <c r="CR40" i="16" a="1"/>
  <c r="CR40" i="16" s="1"/>
  <c r="CZ40" i="16" a="1"/>
  <c r="CZ40" i="16" s="1"/>
  <c r="AG41" i="16" a="1"/>
  <c r="AG41" i="16" s="1"/>
  <c r="AO41" i="16" a="1"/>
  <c r="AO41" i="16" s="1"/>
  <c r="AW41" i="16" a="1"/>
  <c r="AW41" i="16" s="1"/>
  <c r="BD41" i="16" a="1"/>
  <c r="BD41" i="16" s="1"/>
  <c r="BL41" i="16" a="1"/>
  <c r="BL41" i="16" s="1"/>
  <c r="BT41" i="16" a="1"/>
  <c r="BT41" i="16" s="1"/>
  <c r="CB41" i="16" a="1"/>
  <c r="CB41" i="16" s="1"/>
  <c r="CI41" i="16" a="1"/>
  <c r="CI41" i="16" s="1"/>
  <c r="CP41" i="16" a="1"/>
  <c r="CP41" i="16" s="1"/>
  <c r="CX41" i="16" a="1"/>
  <c r="CX41" i="16" s="1"/>
  <c r="AE42" i="16" a="1"/>
  <c r="AE42" i="16" s="1"/>
  <c r="AT42" i="16" a="1"/>
  <c r="AT42" i="16" s="1"/>
  <c r="BB42" i="16" a="1"/>
  <c r="BB42" i="16" s="1"/>
  <c r="BI42" i="16" a="1"/>
  <c r="BI42" i="16" s="1"/>
  <c r="BQ42" i="16" a="1"/>
  <c r="BQ42" i="16" s="1"/>
  <c r="BW42" i="16" a="1"/>
  <c r="BW42" i="16" s="1"/>
  <c r="CD42" i="16" a="1"/>
  <c r="CD42" i="16" s="1"/>
  <c r="CK42" i="16" a="1"/>
  <c r="CK42" i="16" s="1"/>
  <c r="CR42" i="16" a="1"/>
  <c r="CR42" i="16" s="1"/>
  <c r="CZ42" i="16" a="1"/>
  <c r="CZ42" i="16" s="1"/>
  <c r="AG43" i="16" a="1"/>
  <c r="AG43" i="16" s="1"/>
  <c r="AO43" i="16" a="1"/>
  <c r="AO43" i="16" s="1"/>
  <c r="AV43" i="16" a="1"/>
  <c r="AV43" i="16" s="1"/>
  <c r="BJ43" i="16" a="1"/>
  <c r="BJ43" i="16" s="1"/>
  <c r="BP43" i="16" a="1"/>
  <c r="BP43" i="16" s="1"/>
  <c r="BW43" i="16" a="1"/>
  <c r="BW43" i="16" s="1"/>
  <c r="CD43" i="16" a="1"/>
  <c r="CD43" i="16" s="1"/>
  <c r="CK43" i="16" a="1"/>
  <c r="CK43" i="16" s="1"/>
  <c r="CS43" i="16" a="1"/>
  <c r="CS43" i="16" s="1"/>
  <c r="CZ43" i="16" a="1"/>
  <c r="CZ43" i="16" s="1"/>
  <c r="AF44" i="16" a="1"/>
  <c r="AF44" i="16" s="1"/>
  <c r="AM44" i="16" a="1"/>
  <c r="AM44" i="16" s="1"/>
  <c r="BV26" i="16" a="1"/>
  <c r="BV26" i="16" s="1"/>
  <c r="AU31" i="16" a="1"/>
  <c r="AU31" i="16" s="1"/>
  <c r="CZ31" i="16" a="1"/>
  <c r="CZ31" i="16" s="1"/>
  <c r="CY33" i="16" a="1"/>
  <c r="CY33" i="16" s="1"/>
  <c r="CY35" i="16" a="1"/>
  <c r="CY35" i="16" s="1"/>
  <c r="CL36" i="16" a="1"/>
  <c r="CL36" i="16" s="1"/>
  <c r="AL37" i="16" a="1"/>
  <c r="AL37" i="16" s="1"/>
  <c r="BG37" i="16" a="1"/>
  <c r="BG37" i="16" s="1"/>
  <c r="BN37" i="16" a="1"/>
  <c r="BN37" i="16" s="1"/>
  <c r="BW37" i="16" a="1"/>
  <c r="BW37" i="16" s="1"/>
  <c r="CG37" i="16" a="1"/>
  <c r="CG37" i="16" s="1"/>
  <c r="CO37" i="16" a="1"/>
  <c r="CO37" i="16" s="1"/>
  <c r="CV37" i="16" a="1"/>
  <c r="CV37" i="16" s="1"/>
  <c r="AC38" i="16" a="1"/>
  <c r="AC38" i="16" s="1"/>
  <c r="AL38" i="16" a="1"/>
  <c r="AL38" i="16" s="1"/>
  <c r="AT38" i="16" a="1"/>
  <c r="AT38" i="16" s="1"/>
  <c r="BB38" i="16" a="1"/>
  <c r="BB38" i="16" s="1"/>
  <c r="BJ38" i="16" a="1"/>
  <c r="BJ38" i="16" s="1"/>
  <c r="BQ38" i="16" a="1"/>
  <c r="BQ38" i="16" s="1"/>
  <c r="BX38" i="16" a="1"/>
  <c r="BX38" i="16" s="1"/>
  <c r="CD38" i="16" a="1"/>
  <c r="CD38" i="16" s="1"/>
  <c r="CJ38" i="16" a="1"/>
  <c r="CJ38" i="16" s="1"/>
  <c r="CW38" i="16" a="1"/>
  <c r="CW38" i="16" s="1"/>
  <c r="AC39" i="16" a="1"/>
  <c r="AC39" i="16" s="1"/>
  <c r="AI39" i="16" a="1"/>
  <c r="AI39" i="16" s="1"/>
  <c r="AO39" i="16" a="1"/>
  <c r="AO39" i="16" s="1"/>
  <c r="BA39" i="16" a="1"/>
  <c r="BA39" i="16" s="1"/>
  <c r="BH39" i="16" a="1"/>
  <c r="BH39" i="16" s="1"/>
  <c r="BN39" i="16" a="1"/>
  <c r="BN39" i="16" s="1"/>
  <c r="BT39" i="16" a="1"/>
  <c r="BT39" i="16" s="1"/>
  <c r="CA39" i="16" a="1"/>
  <c r="CA39" i="16" s="1"/>
  <c r="CH39" i="16" a="1"/>
  <c r="CH39" i="16" s="1"/>
  <c r="CV39" i="16" a="1"/>
  <c r="CV39" i="16" s="1"/>
  <c r="AB40" i="16" a="1"/>
  <c r="AB40" i="16" s="1"/>
  <c r="AJ40" i="16" a="1"/>
  <c r="AJ40" i="16" s="1"/>
  <c r="AQ40" i="16" a="1"/>
  <c r="AQ40" i="16" s="1"/>
  <c r="AY40" i="16" a="1"/>
  <c r="AY40" i="16" s="1"/>
  <c r="BG40" i="16" a="1"/>
  <c r="BG40" i="16" s="1"/>
  <c r="BO40" i="16" a="1"/>
  <c r="BO40" i="16" s="1"/>
  <c r="BV40" i="16" a="1"/>
  <c r="BV40" i="16" s="1"/>
  <c r="CD40" i="16" a="1"/>
  <c r="CD40" i="16" s="1"/>
  <c r="CL40" i="16" a="1"/>
  <c r="CL40" i="16" s="1"/>
  <c r="CS40" i="16" a="1"/>
  <c r="CS40" i="16" s="1"/>
  <c r="DA40" i="16" a="1"/>
  <c r="DA40" i="16" s="1"/>
  <c r="AH41" i="16" a="1"/>
  <c r="AH41" i="16" s="1"/>
  <c r="AP41" i="16" a="1"/>
  <c r="AP41" i="16" s="1"/>
  <c r="AX41" i="16" a="1"/>
  <c r="AX41" i="16" s="1"/>
  <c r="BE41" i="16" a="1"/>
  <c r="BE41" i="16" s="1"/>
  <c r="BM41" i="16" a="1"/>
  <c r="BM41" i="16" s="1"/>
  <c r="BU41" i="16" a="1"/>
  <c r="BU41" i="16" s="1"/>
  <c r="CC41" i="16" a="1"/>
  <c r="CC41" i="16" s="1"/>
  <c r="CJ41" i="16" a="1"/>
  <c r="CJ41" i="16" s="1"/>
  <c r="CQ41" i="16" a="1"/>
  <c r="CQ41" i="16" s="1"/>
  <c r="CY41" i="16" a="1"/>
  <c r="CY41" i="16" s="1"/>
  <c r="AF42" i="16" a="1"/>
  <c r="AF42" i="16" s="1"/>
  <c r="AM42" i="16" a="1"/>
  <c r="AM42" i="16" s="1"/>
  <c r="AU42" i="16" a="1"/>
  <c r="AU42" i="16" s="1"/>
  <c r="BC42" i="16" a="1"/>
  <c r="BC42" i="16" s="1"/>
  <c r="BJ42" i="16" a="1"/>
  <c r="BJ42" i="16" s="1"/>
  <c r="BR42" i="16" a="1"/>
  <c r="BR42" i="16" s="1"/>
  <c r="BX42" i="16" a="1"/>
  <c r="BX42" i="16" s="1"/>
  <c r="CL42" i="16" a="1"/>
  <c r="CL42" i="16" s="1"/>
  <c r="CS42" i="16" a="1"/>
  <c r="CS42" i="16" s="1"/>
  <c r="DA42" i="16" a="1"/>
  <c r="DA42" i="16" s="1"/>
  <c r="AH43" i="16" a="1"/>
  <c r="AH43" i="16" s="1"/>
  <c r="AP43" i="16" a="1"/>
  <c r="AP43" i="16" s="1"/>
  <c r="AW43" i="16" a="1"/>
  <c r="AW43" i="16" s="1"/>
  <c r="BD43" i="16" a="1"/>
  <c r="BD43" i="16" s="1"/>
  <c r="BK43" i="16" a="1"/>
  <c r="BK43" i="16" s="1"/>
  <c r="BQ43" i="16" a="1"/>
  <c r="BQ43" i="16" s="1"/>
  <c r="BX43" i="16" a="1"/>
  <c r="BX43" i="16" s="1"/>
  <c r="CE43" i="16" a="1"/>
  <c r="CE43" i="16" s="1"/>
  <c r="CL43" i="16" a="1"/>
  <c r="CL43" i="16" s="1"/>
  <c r="CT43" i="16" a="1"/>
  <c r="CT43" i="16" s="1"/>
  <c r="DA43" i="16" a="1"/>
  <c r="DA43" i="16" s="1"/>
  <c r="AN44" i="16" a="1"/>
  <c r="AN44" i="16" s="1"/>
  <c r="AU44" i="16" a="1"/>
  <c r="AU44" i="16" s="1"/>
  <c r="BC44" i="16" a="1"/>
  <c r="BC44" i="16" s="1"/>
  <c r="BG27" i="16" a="1"/>
  <c r="BG27" i="16" s="1"/>
  <c r="AF32" i="16" a="1"/>
  <c r="AF32" i="16" s="1"/>
  <c r="CE32" i="16" a="1"/>
  <c r="CE32" i="16" s="1"/>
  <c r="BD33" i="16" a="1"/>
  <c r="BD33" i="16" s="1"/>
  <c r="AE34" i="16" a="1"/>
  <c r="AE34" i="16" s="1"/>
  <c r="CE34" i="16" a="1"/>
  <c r="CE34" i="16" s="1"/>
  <c r="BD35" i="16" a="1"/>
  <c r="BD35" i="16" s="1"/>
  <c r="AE36" i="16" a="1"/>
  <c r="AE36" i="16" s="1"/>
  <c r="BQ36" i="16" a="1"/>
  <c r="BQ36" i="16" s="1"/>
  <c r="CR36" i="16" a="1"/>
  <c r="CR36" i="16" s="1"/>
  <c r="AR37" i="16" a="1"/>
  <c r="AR37" i="16" s="1"/>
  <c r="BO37" i="16" a="1"/>
  <c r="BO37" i="16" s="1"/>
  <c r="BY37" i="16" a="1"/>
  <c r="BY37" i="16" s="1"/>
  <c r="CH37" i="16" a="1"/>
  <c r="CH37" i="16" s="1"/>
  <c r="CP37" i="16" a="1"/>
  <c r="CP37" i="16" s="1"/>
  <c r="CW37" i="16" a="1"/>
  <c r="CW37" i="16" s="1"/>
  <c r="AD38" i="16" a="1"/>
  <c r="AD38" i="16" s="1"/>
  <c r="AM38" i="16" a="1"/>
  <c r="AM38" i="16" s="1"/>
  <c r="BD38" i="16" a="1"/>
  <c r="BD38" i="16" s="1"/>
  <c r="BK38" i="16" a="1"/>
  <c r="BK38" i="16" s="1"/>
  <c r="BR38" i="16" a="1"/>
  <c r="BR38" i="16" s="1"/>
  <c r="CK38" i="16" a="1"/>
  <c r="CK38" i="16" s="1"/>
  <c r="CQ38" i="16" a="1"/>
  <c r="CQ38" i="16" s="1"/>
  <c r="CX38" i="16" a="1"/>
  <c r="CX38" i="16" s="1"/>
  <c r="AP39" i="16" a="1"/>
  <c r="AP39" i="16" s="1"/>
  <c r="AV39" i="16" a="1"/>
  <c r="AV39" i="16" s="1"/>
  <c r="BB39" i="16" a="1"/>
  <c r="BB39" i="16" s="1"/>
  <c r="BO39" i="16" a="1"/>
  <c r="BO39" i="16" s="1"/>
  <c r="BU39" i="16" a="1"/>
  <c r="BU39" i="16" s="1"/>
  <c r="CB39" i="16" a="1"/>
  <c r="CB39" i="16" s="1"/>
  <c r="CI39" i="16" a="1"/>
  <c r="CI39" i="16" s="1"/>
  <c r="CO39" i="16" a="1"/>
  <c r="CO39" i="16" s="1"/>
  <c r="AC40" i="16" a="1"/>
  <c r="AC40" i="16" s="1"/>
  <c r="AR40" i="16" a="1"/>
  <c r="AR40" i="16" s="1"/>
  <c r="AZ40" i="16" a="1"/>
  <c r="AZ40" i="16" s="1"/>
  <c r="BH40" i="16" a="1"/>
  <c r="BH40" i="16" s="1"/>
  <c r="BP40" i="16" a="1"/>
  <c r="BP40" i="16" s="1"/>
  <c r="BW40" i="16" a="1"/>
  <c r="BW40" i="16" s="1"/>
  <c r="CE40" i="16" a="1"/>
  <c r="CE40" i="16" s="1"/>
  <c r="CM40" i="16" a="1"/>
  <c r="CM40" i="16" s="1"/>
  <c r="CT40" i="16" a="1"/>
  <c r="CT40" i="16" s="1"/>
  <c r="DB40" i="16" a="1"/>
  <c r="DB40" i="16" s="1"/>
  <c r="AI41" i="16" a="1"/>
  <c r="AI41" i="16" s="1"/>
  <c r="AQ41" i="16" a="1"/>
  <c r="AQ41" i="16" s="1"/>
  <c r="AY41" i="16" a="1"/>
  <c r="AY41" i="16" s="1"/>
  <c r="BF41" i="16" a="1"/>
  <c r="BF41" i="16" s="1"/>
  <c r="BN41" i="16" a="1"/>
  <c r="BN41" i="16" s="1"/>
  <c r="BV41" i="16" a="1"/>
  <c r="BV41" i="16" s="1"/>
  <c r="CD41" i="16" a="1"/>
  <c r="CD41" i="16" s="1"/>
  <c r="CR41" i="16" a="1"/>
  <c r="CR41" i="16" s="1"/>
  <c r="CZ41" i="16" a="1"/>
  <c r="CZ41" i="16" s="1"/>
  <c r="AG42" i="16" a="1"/>
  <c r="AG42" i="16" s="1"/>
  <c r="AN42" i="16" a="1"/>
  <c r="AN42" i="16" s="1"/>
  <c r="AV42" i="16" a="1"/>
  <c r="AV42" i="16" s="1"/>
  <c r="BD42" i="16" a="1"/>
  <c r="BD42" i="16" s="1"/>
  <c r="BK42" i="16" a="1"/>
  <c r="BK42" i="16" s="1"/>
  <c r="BY42" i="16" a="1"/>
  <c r="BY42" i="16" s="1"/>
  <c r="CE42" i="16" a="1"/>
  <c r="CE42" i="16" s="1"/>
  <c r="CM42" i="16" a="1"/>
  <c r="CM42" i="16" s="1"/>
  <c r="CT42" i="16" a="1"/>
  <c r="CT42" i="16" s="1"/>
  <c r="DB42" i="16" a="1"/>
  <c r="DB42" i="16" s="1"/>
  <c r="AI43" i="16" a="1"/>
  <c r="AI43" i="16" s="1"/>
  <c r="AQ43" i="16" a="1"/>
  <c r="AQ43" i="16" s="1"/>
  <c r="AX43" i="16" a="1"/>
  <c r="AX43" i="16" s="1"/>
  <c r="BE43" i="16" a="1"/>
  <c r="BE43" i="16" s="1"/>
  <c r="BL43" i="16" a="1"/>
  <c r="BL43" i="16" s="1"/>
  <c r="BR43" i="16" a="1"/>
  <c r="BR43" i="16" s="1"/>
  <c r="BY43" i="16" a="1"/>
  <c r="BY43" i="16" s="1"/>
  <c r="CF43" i="16" a="1"/>
  <c r="CF43" i="16" s="1"/>
  <c r="CM43" i="16" a="1"/>
  <c r="CM43" i="16" s="1"/>
  <c r="DB43" i="16" a="1"/>
  <c r="DB43" i="16" s="1"/>
  <c r="AG44" i="16" a="1"/>
  <c r="AG44" i="16" s="1"/>
  <c r="AO44" i="16" a="1"/>
  <c r="AO44" i="16" s="1"/>
  <c r="AV44" i="16" a="1"/>
  <c r="AV44" i="16" s="1"/>
  <c r="AR28" i="16" a="1"/>
  <c r="AR28" i="16" s="1"/>
  <c r="CK32" i="16" a="1"/>
  <c r="CK32" i="16" s="1"/>
  <c r="BK33" i="16" a="1"/>
  <c r="BK33" i="16" s="1"/>
  <c r="AJ34" i="16" a="1"/>
  <c r="AJ34" i="16" s="1"/>
  <c r="CL34" i="16" a="1"/>
  <c r="CL34" i="16" s="1"/>
  <c r="BJ35" i="16" a="1"/>
  <c r="BJ35" i="16" s="1"/>
  <c r="AL36" i="16" a="1"/>
  <c r="AL36" i="16" s="1"/>
  <c r="BR36" i="16" a="1"/>
  <c r="BR36" i="16" s="1"/>
  <c r="AS37" i="16" a="1"/>
  <c r="AS37" i="16" s="1"/>
  <c r="BH37" i="16" a="1"/>
  <c r="BH37" i="16" s="1"/>
  <c r="BP37" i="16" a="1"/>
  <c r="BP37" i="16" s="1"/>
  <c r="BZ37" i="16" a="1"/>
  <c r="BZ37" i="16" s="1"/>
  <c r="CI37" i="16" a="1"/>
  <c r="CI37" i="16" s="1"/>
  <c r="CX37" i="16" a="1"/>
  <c r="CX37" i="16" s="1"/>
  <c r="AE38" i="16" a="1"/>
  <c r="AE38" i="16" s="1"/>
  <c r="AV38" i="16" a="1"/>
  <c r="AV38" i="16" s="1"/>
  <c r="BE38" i="16" a="1"/>
  <c r="BE38" i="16" s="1"/>
  <c r="BL38" i="16" a="1"/>
  <c r="BL38" i="16" s="1"/>
  <c r="BS38" i="16" a="1"/>
  <c r="BS38" i="16" s="1"/>
  <c r="BY38" i="16" a="1"/>
  <c r="BY38" i="16" s="1"/>
  <c r="CE38" i="16" a="1"/>
  <c r="CE38" i="16" s="1"/>
  <c r="CL38" i="16" a="1"/>
  <c r="CL38" i="16" s="1"/>
  <c r="CR38" i="16" a="1"/>
  <c r="CR38" i="16" s="1"/>
  <c r="AD39" i="16" a="1"/>
  <c r="AD39" i="16" s="1"/>
  <c r="AJ39" i="16" a="1"/>
  <c r="AJ39" i="16" s="1"/>
  <c r="AQ39" i="16" a="1"/>
  <c r="AQ39" i="16" s="1"/>
  <c r="AW39" i="16" a="1"/>
  <c r="AW39" i="16" s="1"/>
  <c r="BC39" i="16" a="1"/>
  <c r="BC39" i="16" s="1"/>
  <c r="BI39" i="16" a="1"/>
  <c r="BI39" i="16" s="1"/>
  <c r="BV39" i="16" a="1"/>
  <c r="BV39" i="16" s="1"/>
  <c r="CC39" i="16" a="1"/>
  <c r="CC39" i="16" s="1"/>
  <c r="CP39" i="16" a="1"/>
  <c r="CP39" i="16" s="1"/>
  <c r="CW39" i="16" a="1"/>
  <c r="CW39" i="16" s="1"/>
  <c r="AD40" i="16" a="1"/>
  <c r="AD40" i="16" s="1"/>
  <c r="AK40" i="16" a="1"/>
  <c r="AK40" i="16" s="1"/>
  <c r="AS40" i="16" a="1"/>
  <c r="AS40" i="16" s="1"/>
  <c r="BA40" i="16" a="1"/>
  <c r="BA40" i="16" s="1"/>
  <c r="BI40" i="16" a="1"/>
  <c r="BI40" i="16" s="1"/>
  <c r="BX40" i="16" a="1"/>
  <c r="BX40" i="16" s="1"/>
  <c r="CF40" i="16" a="1"/>
  <c r="CF40" i="16" s="1"/>
  <c r="CU40" i="16" a="1"/>
  <c r="CU40" i="16" s="1"/>
  <c r="AB41" i="16" a="1"/>
  <c r="AB41" i="16" s="1"/>
  <c r="AJ41" i="16" a="1"/>
  <c r="AJ41" i="16" s="1"/>
  <c r="AR41" i="16" a="1"/>
  <c r="AR41" i="16" s="1"/>
  <c r="AZ41" i="16" a="1"/>
  <c r="AZ41" i="16" s="1"/>
  <c r="BG41" i="16" a="1"/>
  <c r="BG41" i="16" s="1"/>
  <c r="BO41" i="16" a="1"/>
  <c r="BO41" i="16" s="1"/>
  <c r="BW41" i="16" a="1"/>
  <c r="BW41" i="16" s="1"/>
  <c r="CE41" i="16" a="1"/>
  <c r="CE41" i="16" s="1"/>
  <c r="CK41" i="16" a="1"/>
  <c r="CK41" i="16" s="1"/>
  <c r="CS41" i="16" a="1"/>
  <c r="CS41" i="16" s="1"/>
  <c r="DA41" i="16" a="1"/>
  <c r="DA41" i="16" s="1"/>
  <c r="AH42" i="16" a="1"/>
  <c r="AH42" i="16" s="1"/>
  <c r="AO42" i="16" a="1"/>
  <c r="AO42" i="16" s="1"/>
  <c r="AW42" i="16" a="1"/>
  <c r="AW42" i="16" s="1"/>
  <c r="BE42" i="16" a="1"/>
  <c r="BE42" i="16" s="1"/>
  <c r="BL42" i="16" a="1"/>
  <c r="BL42" i="16" s="1"/>
  <c r="BS42" i="16" a="1"/>
  <c r="BS42" i="16" s="1"/>
  <c r="BZ42" i="16" a="1"/>
  <c r="BZ42" i="16" s="1"/>
  <c r="CF42" i="16" a="1"/>
  <c r="CF42" i="16" s="1"/>
  <c r="CN42" i="16" a="1"/>
  <c r="CN42" i="16" s="1"/>
  <c r="CU42" i="16" a="1"/>
  <c r="CU42" i="16" s="1"/>
  <c r="AB43" i="16" a="1"/>
  <c r="AB43" i="16" s="1"/>
  <c r="AJ43" i="16" a="1"/>
  <c r="AJ43" i="16" s="1"/>
  <c r="AR43" i="16" a="1"/>
  <c r="AR43" i="16" s="1"/>
  <c r="AY43" i="16" a="1"/>
  <c r="AY43" i="16" s="1"/>
  <c r="BF43" i="16" a="1"/>
  <c r="BF43" i="16" s="1"/>
  <c r="BZ43" i="16" a="1"/>
  <c r="BZ43" i="16" s="1"/>
  <c r="CG43" i="16" a="1"/>
  <c r="CG43" i="16" s="1"/>
  <c r="CN43" i="16" a="1"/>
  <c r="CN43" i="16" s="1"/>
  <c r="CU43" i="16" a="1"/>
  <c r="CU43" i="16" s="1"/>
  <c r="AB44" i="16" a="1"/>
  <c r="AB44" i="16" s="1"/>
  <c r="AH44" i="16" a="1"/>
  <c r="AH44" i="16" s="1"/>
  <c r="AW44" i="16" a="1"/>
  <c r="AW44" i="16" s="1"/>
  <c r="BE44" i="16" a="1"/>
  <c r="BE44" i="16" s="1"/>
  <c r="BL44" i="16" a="1"/>
  <c r="BL44" i="16" s="1"/>
  <c r="BS44" i="16" a="1"/>
  <c r="BS44" i="16" s="1"/>
  <c r="AC29" i="16" a="1"/>
  <c r="AC29" i="16" s="1"/>
  <c r="BP31" i="16" a="1"/>
  <c r="BP31" i="16" s="1"/>
  <c r="CQ32" i="16" a="1"/>
  <c r="CQ32" i="16" s="1"/>
  <c r="AQ34" i="16" a="1"/>
  <c r="AQ34" i="16" s="1"/>
  <c r="CR34" i="16" a="1"/>
  <c r="CR34" i="16" s="1"/>
  <c r="BR35" i="16" a="1"/>
  <c r="BR35" i="16" s="1"/>
  <c r="AS36" i="16" a="1"/>
  <c r="AS36" i="16" s="1"/>
  <c r="BX36" i="16" a="1"/>
  <c r="BX36" i="16" s="1"/>
  <c r="CX36" i="16" a="1"/>
  <c r="CX36" i="16" s="1"/>
  <c r="AT37" i="16" a="1"/>
  <c r="AT37" i="16" s="1"/>
  <c r="BI37" i="16" a="1"/>
  <c r="BI37" i="16" s="1"/>
  <c r="BS37" i="16" a="1"/>
  <c r="BS37" i="16" s="1"/>
  <c r="CA37" i="16" a="1"/>
  <c r="CA37" i="16" s="1"/>
  <c r="CJ37" i="16" a="1"/>
  <c r="CJ37" i="16" s="1"/>
  <c r="CQ37" i="16" a="1"/>
  <c r="CQ37" i="16" s="1"/>
  <c r="CY37" i="16" a="1"/>
  <c r="CY37" i="16" s="1"/>
  <c r="AF38" i="16" a="1"/>
  <c r="AF38" i="16" s="1"/>
  <c r="AO38" i="16" a="1"/>
  <c r="AO38" i="16" s="1"/>
  <c r="AW38" i="16" a="1"/>
  <c r="AW38" i="16" s="1"/>
  <c r="BF38" i="16" a="1"/>
  <c r="BF38" i="16" s="1"/>
  <c r="BM38" i="16" a="1"/>
  <c r="BM38" i="16" s="1"/>
  <c r="BZ38" i="16" a="1"/>
  <c r="BZ38" i="16" s="1"/>
  <c r="CF38" i="16" a="1"/>
  <c r="CF38" i="16" s="1"/>
  <c r="CM38" i="16" a="1"/>
  <c r="CM38" i="16" s="1"/>
  <c r="CS38" i="16" a="1"/>
  <c r="CS38" i="16" s="1"/>
  <c r="CY38" i="16" a="1"/>
  <c r="CY38" i="16" s="1"/>
  <c r="AE39" i="16" a="1"/>
  <c r="AE39" i="16" s="1"/>
  <c r="AK39" i="16" a="1"/>
  <c r="AK39" i="16" s="1"/>
  <c r="AR39" i="16" a="1"/>
  <c r="AR39" i="16" s="1"/>
  <c r="BJ39" i="16" a="1"/>
  <c r="BJ39" i="16" s="1"/>
  <c r="BP39" i="16" a="1"/>
  <c r="BP39" i="16" s="1"/>
  <c r="BW39" i="16" a="1"/>
  <c r="BW39" i="16" s="1"/>
  <c r="CJ39" i="16" a="1"/>
  <c r="CJ39" i="16" s="1"/>
  <c r="CQ39" i="16" a="1"/>
  <c r="CQ39" i="16" s="1"/>
  <c r="CX39" i="16" a="1"/>
  <c r="CX39" i="16" s="1"/>
  <c r="AE40" i="16" a="1"/>
  <c r="AE40" i="16" s="1"/>
  <c r="AL40" i="16" a="1"/>
  <c r="AL40" i="16" s="1"/>
  <c r="AT40" i="16" a="1"/>
  <c r="AT40" i="16" s="1"/>
  <c r="BB40" i="16" a="1"/>
  <c r="BB40" i="16" s="1"/>
  <c r="BJ40" i="16" a="1"/>
  <c r="BJ40" i="16" s="1"/>
  <c r="BQ40" i="16" a="1"/>
  <c r="BQ40" i="16" s="1"/>
  <c r="BY40" i="16" a="1"/>
  <c r="BY40" i="16" s="1"/>
  <c r="CG40" i="16" a="1"/>
  <c r="CG40" i="16" s="1"/>
  <c r="CN40" i="16" a="1"/>
  <c r="CN40" i="16" s="1"/>
  <c r="CV40" i="16" a="1"/>
  <c r="CV40" i="16" s="1"/>
  <c r="AC41" i="16" a="1"/>
  <c r="AC41" i="16" s="1"/>
  <c r="AK41" i="16" a="1"/>
  <c r="AK41" i="16" s="1"/>
  <c r="AS41" i="16" a="1"/>
  <c r="AS41" i="16" s="1"/>
  <c r="BA41" i="16" a="1"/>
  <c r="BA41" i="16" s="1"/>
  <c r="BH41" i="16" a="1"/>
  <c r="BH41" i="16" s="1"/>
  <c r="BP41" i="16" a="1"/>
  <c r="BP41" i="16" s="1"/>
  <c r="BX41" i="16" a="1"/>
  <c r="BX41" i="16" s="1"/>
  <c r="CF41" i="16" a="1"/>
  <c r="CF41" i="16" s="1"/>
  <c r="CL41" i="16" a="1"/>
  <c r="CL41" i="16" s="1"/>
  <c r="CT41" i="16" a="1"/>
  <c r="CT41" i="16" s="1"/>
  <c r="DB41" i="16" a="1"/>
  <c r="DB41" i="16" s="1"/>
  <c r="AI42" i="16" a="1"/>
  <c r="AI42" i="16" s="1"/>
  <c r="AP42" i="16" a="1"/>
  <c r="AP42" i="16" s="1"/>
  <c r="AX42" i="16" a="1"/>
  <c r="AX42" i="16" s="1"/>
  <c r="BF42" i="16" a="1"/>
  <c r="BF42" i="16" s="1"/>
  <c r="BM42" i="16" a="1"/>
  <c r="BM42" i="16" s="1"/>
  <c r="BT42" i="16" a="1"/>
  <c r="BT42" i="16" s="1"/>
  <c r="CA42" i="16" a="1"/>
  <c r="CA42" i="16" s="1"/>
  <c r="CG42" i="16" a="1"/>
  <c r="CG42" i="16" s="1"/>
  <c r="CO42" i="16" a="1"/>
  <c r="CO42" i="16" s="1"/>
  <c r="CV42" i="16" a="1"/>
  <c r="CV42" i="16" s="1"/>
  <c r="AC43" i="16" a="1"/>
  <c r="AC43" i="16" s="1"/>
  <c r="AK43" i="16" a="1"/>
  <c r="AK43" i="16" s="1"/>
  <c r="AZ43" i="16" a="1"/>
  <c r="AZ43" i="16" s="1"/>
  <c r="BM43" i="16" a="1"/>
  <c r="BM43" i="16" s="1"/>
  <c r="BS43" i="16" a="1"/>
  <c r="BS43" i="16" s="1"/>
  <c r="CA43" i="16" a="1"/>
  <c r="CA43" i="16" s="1"/>
  <c r="CH43" i="16" a="1"/>
  <c r="CH43" i="16" s="1"/>
  <c r="CO43" i="16" a="1"/>
  <c r="CO43" i="16" s="1"/>
  <c r="CV43" i="16" a="1"/>
  <c r="CV43" i="16" s="1"/>
  <c r="AI44" i="16" a="1"/>
  <c r="AI44" i="16" s="1"/>
  <c r="AP44" i="16" a="1"/>
  <c r="AP44" i="16" s="1"/>
  <c r="AX44" i="16" a="1"/>
  <c r="AX44" i="16" s="1"/>
  <c r="BC22" i="16" a="1"/>
  <c r="BC22" i="16" s="1"/>
  <c r="CO29" i="16" a="1"/>
  <c r="CO29" i="16" s="1"/>
  <c r="BW31" i="16" a="1"/>
  <c r="BW31" i="16" s="1"/>
  <c r="AY32" i="16" a="1"/>
  <c r="AY32" i="16" s="1"/>
  <c r="AX34" i="16" a="1"/>
  <c r="AX34" i="16" s="1"/>
  <c r="CX34" i="16" a="1"/>
  <c r="CX34" i="16" s="1"/>
  <c r="BY35" i="16" a="1"/>
  <c r="BY35" i="16" s="1"/>
  <c r="BA36" i="16" a="1"/>
  <c r="BA36" i="16" s="1"/>
  <c r="CY36" i="16" a="1"/>
  <c r="CY36" i="16" s="1"/>
  <c r="AZ37" i="16" a="1"/>
  <c r="AZ37" i="16" s="1"/>
  <c r="BJ37" i="16" a="1"/>
  <c r="BJ37" i="16" s="1"/>
  <c r="BT37" i="16" a="1"/>
  <c r="BT37" i="16" s="1"/>
  <c r="CB37" i="16" a="1"/>
  <c r="CB37" i="16" s="1"/>
  <c r="CK37" i="16" a="1"/>
  <c r="CK37" i="16" s="1"/>
  <c r="CR37" i="16" a="1"/>
  <c r="CR37" i="16" s="1"/>
  <c r="CZ37" i="16" a="1"/>
  <c r="CZ37" i="16" s="1"/>
  <c r="AH38" i="16" a="1"/>
  <c r="AH38" i="16" s="1"/>
  <c r="AP38" i="16" a="1"/>
  <c r="AP38" i="16" s="1"/>
  <c r="AX38" i="16" a="1"/>
  <c r="AX38" i="16" s="1"/>
  <c r="BG38" i="16" a="1"/>
  <c r="BG38" i="16" s="1"/>
  <c r="BN38" i="16" a="1"/>
  <c r="BN38" i="16" s="1"/>
  <c r="BT38" i="16" a="1"/>
  <c r="BT38" i="16" s="1"/>
  <c r="CA38" i="16" a="1"/>
  <c r="CA38" i="16" s="1"/>
  <c r="CT38" i="16" a="1"/>
  <c r="CT38" i="16" s="1"/>
  <c r="CZ38" i="16" a="1"/>
  <c r="CZ38" i="16" s="1"/>
  <c r="AX39" i="16" a="1"/>
  <c r="AX39" i="16" s="1"/>
  <c r="BD39" i="16" a="1"/>
  <c r="BD39" i="16" s="1"/>
  <c r="BK39" i="16" a="1"/>
  <c r="BK39" i="16" s="1"/>
  <c r="BQ39" i="16" a="1"/>
  <c r="BQ39" i="16" s="1"/>
  <c r="BX39" i="16" a="1"/>
  <c r="BX39" i="16" s="1"/>
  <c r="CD39" i="16" a="1"/>
  <c r="CD39" i="16" s="1"/>
  <c r="CK39" i="16" a="1"/>
  <c r="CK39" i="16" s="1"/>
  <c r="CR39" i="16" a="1"/>
  <c r="CR39" i="16" s="1"/>
  <c r="CY39" i="16" a="1"/>
  <c r="CY39" i="16" s="1"/>
  <c r="AF40" i="16" a="1"/>
  <c r="AF40" i="16" s="1"/>
  <c r="AM40" i="16" a="1"/>
  <c r="AM40" i="16" s="1"/>
  <c r="AU40" i="16" a="1"/>
  <c r="AU40" i="16" s="1"/>
  <c r="BC40" i="16" a="1"/>
  <c r="BC40" i="16" s="1"/>
  <c r="BK40" i="16" a="1"/>
  <c r="BK40" i="16" s="1"/>
  <c r="BR40" i="16" a="1"/>
  <c r="BR40" i="16" s="1"/>
  <c r="BZ40" i="16" a="1"/>
  <c r="BZ40" i="16" s="1"/>
  <c r="CH40" i="16" a="1"/>
  <c r="CH40" i="16" s="1"/>
  <c r="CO40" i="16" a="1"/>
  <c r="CO40" i="16" s="1"/>
  <c r="CW40" i="16" a="1"/>
  <c r="CW40" i="16" s="1"/>
  <c r="AD41" i="16" a="1"/>
  <c r="AD41" i="16" s="1"/>
  <c r="AL41" i="16" a="1"/>
  <c r="AL41" i="16" s="1"/>
  <c r="AT41" i="16" a="1"/>
  <c r="AT41" i="16" s="1"/>
  <c r="BI41" i="16" a="1"/>
  <c r="BI41" i="16" s="1"/>
  <c r="BQ41" i="16" a="1"/>
  <c r="BQ41" i="16" s="1"/>
  <c r="BY41" i="16" a="1"/>
  <c r="BY41" i="16" s="1"/>
  <c r="CG41" i="16" a="1"/>
  <c r="CG41" i="16" s="1"/>
  <c r="CM41" i="16" a="1"/>
  <c r="CM41" i="16" s="1"/>
  <c r="CU41" i="16" a="1"/>
  <c r="CU41" i="16" s="1"/>
  <c r="AB42" i="16" a="1"/>
  <c r="AB42" i="16" s="1"/>
  <c r="AJ42" i="16" a="1"/>
  <c r="AJ42" i="16" s="1"/>
  <c r="AQ42" i="16" a="1"/>
  <c r="AQ42" i="16" s="1"/>
  <c r="AY42" i="16" a="1"/>
  <c r="AY42" i="16" s="1"/>
  <c r="BG42" i="16" a="1"/>
  <c r="BG42" i="16" s="1"/>
  <c r="BN42" i="16" a="1"/>
  <c r="BN42" i="16" s="1"/>
  <c r="BU42" i="16" a="1"/>
  <c r="BU42" i="16" s="1"/>
  <c r="CH42" i="16" a="1"/>
  <c r="CH42" i="16" s="1"/>
  <c r="CW42" i="16" a="1"/>
  <c r="CW42" i="16" s="1"/>
  <c r="AD43" i="16" a="1"/>
  <c r="AD43" i="16" s="1"/>
  <c r="AL43" i="16" a="1"/>
  <c r="AL43" i="16" s="1"/>
  <c r="AS43" i="16" a="1"/>
  <c r="AS43" i="16" s="1"/>
  <c r="BA43" i="16" a="1"/>
  <c r="BA43" i="16" s="1"/>
  <c r="BG43" i="16" a="1"/>
  <c r="BG43" i="16" s="1"/>
  <c r="BN43" i="16" a="1"/>
  <c r="BN43" i="16" s="1"/>
  <c r="BT43" i="16" a="1"/>
  <c r="BT43" i="16" s="1"/>
  <c r="CI43" i="16" a="1"/>
  <c r="CI43" i="16" s="1"/>
  <c r="CP43" i="16" a="1"/>
  <c r="CP43" i="16" s="1"/>
  <c r="CW43" i="16" a="1"/>
  <c r="CW43" i="16" s="1"/>
  <c r="AC44" i="16" a="1"/>
  <c r="AC44" i="16" s="1"/>
  <c r="AE44" i="16" a="1"/>
  <c r="AE44" i="16" s="1"/>
  <c r="BA44" i="16" a="1"/>
  <c r="BA44" i="16" s="1"/>
  <c r="BJ44" i="16" a="1"/>
  <c r="BJ44" i="16" s="1"/>
  <c r="BR44" i="16" a="1"/>
  <c r="BR44" i="16" s="1"/>
  <c r="BZ44" i="16" a="1"/>
  <c r="BZ44" i="16" s="1"/>
  <c r="CG44" i="16" a="1"/>
  <c r="CG44" i="16" s="1"/>
  <c r="CO44" i="16" a="1"/>
  <c r="CO44" i="16" s="1"/>
  <c r="CV44" i="16" a="1"/>
  <c r="CV44" i="16" s="1"/>
  <c r="AB45" i="16" a="1"/>
  <c r="AB45" i="16" s="1"/>
  <c r="AJ45" i="16" a="1"/>
  <c r="AJ45" i="16" s="1"/>
  <c r="AR45" i="16" a="1"/>
  <c r="AR45" i="16" s="1"/>
  <c r="AX45" i="16" a="1"/>
  <c r="AX45" i="16" s="1"/>
  <c r="BF45" i="16" a="1"/>
  <c r="BF45" i="16" s="1"/>
  <c r="BM45" i="16" a="1"/>
  <c r="BM45" i="16" s="1"/>
  <c r="BT45" i="16" a="1"/>
  <c r="BT45" i="16" s="1"/>
  <c r="CB45" i="16" a="1"/>
  <c r="CB45" i="16" s="1"/>
  <c r="CI45" i="16" a="1"/>
  <c r="CI45" i="16" s="1"/>
  <c r="CP45" i="16" a="1"/>
  <c r="CP45" i="16" s="1"/>
  <c r="CX45" i="16" a="1"/>
  <c r="CX45" i="16" s="1"/>
  <c r="AK46" i="16" a="1"/>
  <c r="AK46" i="16" s="1"/>
  <c r="AR46" i="16" a="1"/>
  <c r="AR46" i="16" s="1"/>
  <c r="AZ46" i="16" a="1"/>
  <c r="AZ46" i="16" s="1"/>
  <c r="BG46" i="16" a="1"/>
  <c r="BG46" i="16" s="1"/>
  <c r="BV46" i="16" a="1"/>
  <c r="BV46" i="16" s="1"/>
  <c r="CC46" i="16" a="1"/>
  <c r="CC46" i="16" s="1"/>
  <c r="CJ46" i="16" a="1"/>
  <c r="CJ46" i="16" s="1"/>
  <c r="CQ46" i="16" a="1"/>
  <c r="CQ46" i="16" s="1"/>
  <c r="CX46" i="16" a="1"/>
  <c r="CX46" i="16" s="1"/>
  <c r="AC47" i="16" a="1"/>
  <c r="AC47" i="16" s="1"/>
  <c r="AK47" i="16" a="1"/>
  <c r="AK47" i="16" s="1"/>
  <c r="AR47" i="16" a="1"/>
  <c r="AR47" i="16" s="1"/>
  <c r="AY47" i="16" a="1"/>
  <c r="AY47" i="16" s="1"/>
  <c r="BF47" i="16" a="1"/>
  <c r="BF47" i="16" s="1"/>
  <c r="BM47" i="16" a="1"/>
  <c r="BM47" i="16" s="1"/>
  <c r="BT47" i="16" a="1"/>
  <c r="BT47" i="16" s="1"/>
  <c r="CH47" i="16" a="1"/>
  <c r="CH47" i="16" s="1"/>
  <c r="CV47" i="16" a="1"/>
  <c r="CV47" i="16" s="1"/>
  <c r="AB48" i="16" a="1"/>
  <c r="AB48" i="16" s="1"/>
  <c r="AV48" i="16" a="1"/>
  <c r="AV48" i="16" s="1"/>
  <c r="BC48" i="16" a="1"/>
  <c r="BC48" i="16" s="1"/>
  <c r="BK48" i="16" a="1"/>
  <c r="BK48" i="16" s="1"/>
  <c r="BQ48" i="16" a="1"/>
  <c r="BQ48" i="16" s="1"/>
  <c r="BY48" i="16" a="1"/>
  <c r="BY48" i="16" s="1"/>
  <c r="CF48" i="16" a="1"/>
  <c r="CF48" i="16" s="1"/>
  <c r="CM48" i="16" a="1"/>
  <c r="CM48" i="16" s="1"/>
  <c r="CT48" i="16" a="1"/>
  <c r="CT48" i="16" s="1"/>
  <c r="DA48" i="16" a="1"/>
  <c r="DA48" i="16" s="1"/>
  <c r="AG49" i="16" a="1"/>
  <c r="AG49" i="16" s="1"/>
  <c r="AM49" i="16" a="1"/>
  <c r="AM49" i="16" s="1"/>
  <c r="BA49" i="16" a="1"/>
  <c r="BA49" i="16" s="1"/>
  <c r="BH49" i="16" a="1"/>
  <c r="BH49" i="16" s="1"/>
  <c r="BN49" i="16" a="1"/>
  <c r="BN49" i="16" s="1"/>
  <c r="BU49" i="16" a="1"/>
  <c r="BU49" i="16" s="1"/>
  <c r="CB49" i="16" a="1"/>
  <c r="CB49" i="16" s="1"/>
  <c r="CI49" i="16" a="1"/>
  <c r="CI49" i="16" s="1"/>
  <c r="CO49" i="16" a="1"/>
  <c r="CO49" i="16" s="1"/>
  <c r="CV49" i="16" a="1"/>
  <c r="CV49" i="16" s="1"/>
  <c r="AB50" i="16" a="1"/>
  <c r="AB50" i="16" s="1"/>
  <c r="AI50" i="16" a="1"/>
  <c r="AI50" i="16" s="1"/>
  <c r="AW50" i="16" a="1"/>
  <c r="AW50" i="16" s="1"/>
  <c r="BD50" i="16" a="1"/>
  <c r="BD50" i="16" s="1"/>
  <c r="BR50" i="16" a="1"/>
  <c r="BR50" i="16" s="1"/>
  <c r="BY50" i="16" a="1"/>
  <c r="BY50" i="16" s="1"/>
  <c r="CM50" i="16" a="1"/>
  <c r="CM50" i="16" s="1"/>
  <c r="CT50" i="16" a="1"/>
  <c r="CT50" i="16" s="1"/>
  <c r="DB50" i="16" a="1"/>
  <c r="DB50" i="16" s="1"/>
  <c r="AG51" i="16" a="1"/>
  <c r="AG51" i="16" s="1"/>
  <c r="AN51" i="16" a="1"/>
  <c r="AN51" i="16" s="1"/>
  <c r="AV51" i="16" a="1"/>
  <c r="AV51" i="16" s="1"/>
  <c r="BC51" i="16" a="1"/>
  <c r="BC51" i="16" s="1"/>
  <c r="BJ51" i="16" a="1"/>
  <c r="BJ51" i="16" s="1"/>
  <c r="BX51" i="16" a="1"/>
  <c r="BX51" i="16" s="1"/>
  <c r="CE51" i="16" a="1"/>
  <c r="CE51" i="16" s="1"/>
  <c r="CM51" i="16" a="1"/>
  <c r="CM51" i="16" s="1"/>
  <c r="CS51" i="16" a="1"/>
  <c r="CS51" i="16" s="1"/>
  <c r="CZ51" i="16" a="1"/>
  <c r="CZ51" i="16" s="1"/>
  <c r="AG52" i="16" a="1"/>
  <c r="AG52" i="16" s="1"/>
  <c r="AN52" i="16" a="1"/>
  <c r="AN52" i="16" s="1"/>
  <c r="AU52" i="16" a="1"/>
  <c r="AU52" i="16" s="1"/>
  <c r="BI52" i="16" a="1"/>
  <c r="BI52" i="16" s="1"/>
  <c r="BP52" i="16" a="1"/>
  <c r="BP52" i="16" s="1"/>
  <c r="BX52" i="16" a="1"/>
  <c r="BX52" i="16" s="1"/>
  <c r="CD52" i="16" a="1"/>
  <c r="CD52" i="16" s="1"/>
  <c r="CK52" i="16" a="1"/>
  <c r="CK52" i="16" s="1"/>
  <c r="CS52" i="16" a="1"/>
  <c r="CS52" i="16" s="1"/>
  <c r="CZ52" i="16" a="1"/>
  <c r="CZ52" i="16" s="1"/>
  <c r="AF53" i="16" a="1"/>
  <c r="AF53" i="16" s="1"/>
  <c r="AT53" i="16" a="1"/>
  <c r="AT53" i="16" s="1"/>
  <c r="BA53" i="16" a="1"/>
  <c r="BA53" i="16" s="1"/>
  <c r="BI53" i="16" a="1"/>
  <c r="BI53" i="16" s="1"/>
  <c r="BO53" i="16" a="1"/>
  <c r="BO53" i="16" s="1"/>
  <c r="BV53" i="16" a="1"/>
  <c r="BV53" i="16" s="1"/>
  <c r="CD53" i="16" a="1"/>
  <c r="CD53" i="16" s="1"/>
  <c r="CK53" i="16" a="1"/>
  <c r="CK53" i="16" s="1"/>
  <c r="CR53" i="16" a="1"/>
  <c r="CR53" i="16" s="1"/>
  <c r="AE54" i="16" a="1"/>
  <c r="AE54" i="16" s="1"/>
  <c r="AK54" i="16" a="1"/>
  <c r="AK54" i="16" s="1"/>
  <c r="AR54" i="16" a="1"/>
  <c r="AR54" i="16" s="1"/>
  <c r="AX54" i="16" a="1"/>
  <c r="AX54" i="16" s="1"/>
  <c r="BD54" i="16" a="1"/>
  <c r="BD54" i="16" s="1"/>
  <c r="BL54" i="16" a="1"/>
  <c r="BL54" i="16" s="1"/>
  <c r="BT54" i="16" a="1"/>
  <c r="BT54" i="16" s="1"/>
  <c r="CB54" i="16" a="1"/>
  <c r="CB54" i="16" s="1"/>
  <c r="CJ54" i="16" a="1"/>
  <c r="CJ54" i="16" s="1"/>
  <c r="CR54" i="16" a="1"/>
  <c r="CR54" i="16" s="1"/>
  <c r="CZ54" i="16" a="1"/>
  <c r="CZ54" i="16" s="1"/>
  <c r="AG55" i="16" a="1"/>
  <c r="AG55" i="16" s="1"/>
  <c r="AO55" i="16" a="1"/>
  <c r="AO55" i="16" s="1"/>
  <c r="AW55" i="16" a="1"/>
  <c r="AW55" i="16" s="1"/>
  <c r="BE55" i="16" a="1"/>
  <c r="BE55" i="16" s="1"/>
  <c r="BM55" i="16" a="1"/>
  <c r="BM55" i="16" s="1"/>
  <c r="BU55" i="16" a="1"/>
  <c r="BU55" i="16" s="1"/>
  <c r="CC55" i="16" a="1"/>
  <c r="CC55" i="16" s="1"/>
  <c r="CK55" i="16" a="1"/>
  <c r="CK55" i="16" s="1"/>
  <c r="CS55" i="16" a="1"/>
  <c r="CS55" i="16" s="1"/>
  <c r="DA55" i="16" a="1"/>
  <c r="DA55" i="16" s="1"/>
  <c r="AH56" i="16" a="1"/>
  <c r="AH56" i="16" s="1"/>
  <c r="AP56" i="16" a="1"/>
  <c r="AP56" i="16" s="1"/>
  <c r="AX56" i="16" a="1"/>
  <c r="AX56" i="16" s="1"/>
  <c r="BF56" i="16" a="1"/>
  <c r="BF56" i="16" s="1"/>
  <c r="BN56" i="16" a="1"/>
  <c r="BN56" i="16" s="1"/>
  <c r="BV56" i="16" a="1"/>
  <c r="BV56" i="16" s="1"/>
  <c r="CD56" i="16" a="1"/>
  <c r="CD56" i="16" s="1"/>
  <c r="CL56" i="16" a="1"/>
  <c r="CL56" i="16" s="1"/>
  <c r="CT56" i="16" a="1"/>
  <c r="CT56" i="16" s="1"/>
  <c r="DB56" i="16" a="1"/>
  <c r="DB56" i="16" s="1"/>
  <c r="AI57" i="16" a="1"/>
  <c r="AI57" i="16" s="1"/>
  <c r="AQ57" i="16" a="1"/>
  <c r="AQ57" i="16" s="1"/>
  <c r="AY57" i="16" a="1"/>
  <c r="AY57" i="16" s="1"/>
  <c r="BG57" i="16" a="1"/>
  <c r="BG57" i="16" s="1"/>
  <c r="BO57" i="16" a="1"/>
  <c r="BO57" i="16" s="1"/>
  <c r="BW57" i="16" a="1"/>
  <c r="BW57" i="16" s="1"/>
  <c r="CE57" i="16" a="1"/>
  <c r="CE57" i="16" s="1"/>
  <c r="CM57" i="16" a="1"/>
  <c r="CM57" i="16" s="1"/>
  <c r="CU57" i="16" a="1"/>
  <c r="CU57" i="16" s="1"/>
  <c r="AB58" i="16" a="1"/>
  <c r="AB58" i="16" s="1"/>
  <c r="AJ58" i="16" a="1"/>
  <c r="AJ58" i="16" s="1"/>
  <c r="AR58" i="16" a="1"/>
  <c r="AR58" i="16" s="1"/>
  <c r="AZ58" i="16" a="1"/>
  <c r="AZ58" i="16" s="1"/>
  <c r="BH58" i="16" a="1"/>
  <c r="BH58" i="16" s="1"/>
  <c r="BP58" i="16" a="1"/>
  <c r="BP58" i="16" s="1"/>
  <c r="BX58" i="16" a="1"/>
  <c r="BX58" i="16" s="1"/>
  <c r="CF58" i="16" a="1"/>
  <c r="CF58" i="16" s="1"/>
  <c r="CN58" i="16" a="1"/>
  <c r="CN58" i="16" s="1"/>
  <c r="CV58" i="16" a="1"/>
  <c r="CV58" i="16" s="1"/>
  <c r="AJ44" i="16" a="1"/>
  <c r="AJ44" i="16" s="1"/>
  <c r="BB44" i="16" a="1"/>
  <c r="BB44" i="16" s="1"/>
  <c r="BK44" i="16" a="1"/>
  <c r="BK44" i="16" s="1"/>
  <c r="BT44" i="16" a="1"/>
  <c r="BT44" i="16" s="1"/>
  <c r="CA44" i="16" a="1"/>
  <c r="CA44" i="16" s="1"/>
  <c r="CH44" i="16" a="1"/>
  <c r="CH44" i="16" s="1"/>
  <c r="CP44" i="16" a="1"/>
  <c r="CP44" i="16" s="1"/>
  <c r="CW44" i="16" a="1"/>
  <c r="CW44" i="16" s="1"/>
  <c r="AC45" i="16" a="1"/>
  <c r="AC45" i="16" s="1"/>
  <c r="AK45" i="16" a="1"/>
  <c r="AK45" i="16" s="1"/>
  <c r="AS45" i="16" a="1"/>
  <c r="AS45" i="16" s="1"/>
  <c r="AY45" i="16" a="1"/>
  <c r="AY45" i="16" s="1"/>
  <c r="BN45" i="16" a="1"/>
  <c r="BN45" i="16" s="1"/>
  <c r="BU45" i="16" a="1"/>
  <c r="BU45" i="16" s="1"/>
  <c r="CC45" i="16" a="1"/>
  <c r="CC45" i="16" s="1"/>
  <c r="CJ45" i="16" a="1"/>
  <c r="CJ45" i="16" s="1"/>
  <c r="CQ45" i="16" a="1"/>
  <c r="CQ45" i="16" s="1"/>
  <c r="CY45" i="16" a="1"/>
  <c r="CY45" i="16" s="1"/>
  <c r="AE46" i="16" a="1"/>
  <c r="AE46" i="16" s="1"/>
  <c r="AL46" i="16" a="1"/>
  <c r="AL46" i="16" s="1"/>
  <c r="AS46" i="16" a="1"/>
  <c r="AS46" i="16" s="1"/>
  <c r="BA46" i="16" a="1"/>
  <c r="BA46" i="16" s="1"/>
  <c r="BH46" i="16" a="1"/>
  <c r="BH46" i="16" s="1"/>
  <c r="BO46" i="16" a="1"/>
  <c r="BO46" i="16" s="1"/>
  <c r="BW46" i="16" a="1"/>
  <c r="BW46" i="16" s="1"/>
  <c r="CD46" i="16" a="1"/>
  <c r="CD46" i="16" s="1"/>
  <c r="CK46" i="16" a="1"/>
  <c r="CK46" i="16" s="1"/>
  <c r="CR46" i="16" a="1"/>
  <c r="CR46" i="16" s="1"/>
  <c r="CY46" i="16" a="1"/>
  <c r="CY46" i="16" s="1"/>
  <c r="AD47" i="16" a="1"/>
  <c r="AD47" i="16" s="1"/>
  <c r="AL47" i="16" a="1"/>
  <c r="AL47" i="16" s="1"/>
  <c r="AS47" i="16" a="1"/>
  <c r="AS47" i="16" s="1"/>
  <c r="BG47" i="16" a="1"/>
  <c r="BG47" i="16" s="1"/>
  <c r="BN47" i="16" a="1"/>
  <c r="BN47" i="16" s="1"/>
  <c r="BU47" i="16" a="1"/>
  <c r="BU47" i="16" s="1"/>
  <c r="CB47" i="16" a="1"/>
  <c r="CB47" i="16" s="1"/>
  <c r="CI47" i="16" a="1"/>
  <c r="CI47" i="16" s="1"/>
  <c r="CO47" i="16" a="1"/>
  <c r="CO47" i="16" s="1"/>
  <c r="CW47" i="16" a="1"/>
  <c r="CW47" i="16" s="1"/>
  <c r="AC48" i="16" a="1"/>
  <c r="AC48" i="16" s="1"/>
  <c r="AJ48" i="16" a="1"/>
  <c r="AJ48" i="16" s="1"/>
  <c r="AP48" i="16" a="1"/>
  <c r="AP48" i="16" s="1"/>
  <c r="AW48" i="16" a="1"/>
  <c r="AW48" i="16" s="1"/>
  <c r="BD48" i="16" a="1"/>
  <c r="BD48" i="16" s="1"/>
  <c r="BL48" i="16" a="1"/>
  <c r="BL48" i="16" s="1"/>
  <c r="BR48" i="16" a="1"/>
  <c r="BR48" i="16" s="1"/>
  <c r="CG48" i="16" a="1"/>
  <c r="CG48" i="16" s="1"/>
  <c r="CN48" i="16" a="1"/>
  <c r="CN48" i="16" s="1"/>
  <c r="CU48" i="16" a="1"/>
  <c r="CU48" i="16" s="1"/>
  <c r="DB48" i="16" a="1"/>
  <c r="DB48" i="16" s="1"/>
  <c r="AH49" i="16" a="1"/>
  <c r="AH49" i="16" s="1"/>
  <c r="AN49" i="16" a="1"/>
  <c r="AN49" i="16" s="1"/>
  <c r="AU49" i="16" a="1"/>
  <c r="AU49" i="16" s="1"/>
  <c r="BB49" i="16" a="1"/>
  <c r="BB49" i="16" s="1"/>
  <c r="BV49" i="16" a="1"/>
  <c r="BV49" i="16" s="1"/>
  <c r="CJ49" i="16" a="1"/>
  <c r="CJ49" i="16" s="1"/>
  <c r="CP49" i="16" a="1"/>
  <c r="CP49" i="16" s="1"/>
  <c r="CW49" i="16" a="1"/>
  <c r="CW49" i="16" s="1"/>
  <c r="AC50" i="16" a="1"/>
  <c r="AC50" i="16" s="1"/>
  <c r="AJ50" i="16" a="1"/>
  <c r="AJ50" i="16" s="1"/>
  <c r="AQ50" i="16" a="1"/>
  <c r="AQ50" i="16" s="1"/>
  <c r="AX50" i="16" a="1"/>
  <c r="AX50" i="16" s="1"/>
  <c r="BE50" i="16" a="1"/>
  <c r="BE50" i="16" s="1"/>
  <c r="BL50" i="16" a="1"/>
  <c r="BL50" i="16" s="1"/>
  <c r="BS50" i="16" a="1"/>
  <c r="BS50" i="16" s="1"/>
  <c r="CF50" i="16" a="1"/>
  <c r="CF50" i="16" s="1"/>
  <c r="CN50" i="16" a="1"/>
  <c r="CN50" i="16" s="1"/>
  <c r="CU50" i="16" a="1"/>
  <c r="CU50" i="16" s="1"/>
  <c r="AH51" i="16" a="1"/>
  <c r="AH51" i="16" s="1"/>
  <c r="AO51" i="16" a="1"/>
  <c r="AO51" i="16" s="1"/>
  <c r="AW51" i="16" a="1"/>
  <c r="AW51" i="16" s="1"/>
  <c r="BD51" i="16" a="1"/>
  <c r="BD51" i="16" s="1"/>
  <c r="BQ51" i="16" a="1"/>
  <c r="BQ51" i="16" s="1"/>
  <c r="BY51" i="16" a="1"/>
  <c r="BY51" i="16" s="1"/>
  <c r="CF51" i="16" a="1"/>
  <c r="CF51" i="16" s="1"/>
  <c r="CT51" i="16" a="1"/>
  <c r="CT51" i="16" s="1"/>
  <c r="DA51" i="16" a="1"/>
  <c r="DA51" i="16" s="1"/>
  <c r="AH52" i="16" a="1"/>
  <c r="AH52" i="16" s="1"/>
  <c r="AO52" i="16" a="1"/>
  <c r="AO52" i="16" s="1"/>
  <c r="BB52" i="16" a="1"/>
  <c r="BB52" i="16" s="1"/>
  <c r="BJ52" i="16" a="1"/>
  <c r="BJ52" i="16" s="1"/>
  <c r="BQ52" i="16" a="1"/>
  <c r="BQ52" i="16" s="1"/>
  <c r="CE52" i="16" a="1"/>
  <c r="CE52" i="16" s="1"/>
  <c r="CL52" i="16" a="1"/>
  <c r="CL52" i="16" s="1"/>
  <c r="CT52" i="16" a="1"/>
  <c r="CT52" i="16" s="1"/>
  <c r="DA52" i="16" a="1"/>
  <c r="DA52" i="16" s="1"/>
  <c r="AM53" i="16" a="1"/>
  <c r="AM53" i="16" s="1"/>
  <c r="AU53" i="16" a="1"/>
  <c r="AU53" i="16" s="1"/>
  <c r="BB53" i="16" a="1"/>
  <c r="BB53" i="16" s="1"/>
  <c r="BP53" i="16" a="1"/>
  <c r="BP53" i="16" s="1"/>
  <c r="BW53" i="16" a="1"/>
  <c r="BW53" i="16" s="1"/>
  <c r="CE53" i="16" a="1"/>
  <c r="CE53" i="16" s="1"/>
  <c r="CL53" i="16" a="1"/>
  <c r="CL53" i="16" s="1"/>
  <c r="CY53" i="16" a="1"/>
  <c r="CY53" i="16" s="1"/>
  <c r="AF54" i="16" a="1"/>
  <c r="AF54" i="16" s="1"/>
  <c r="AS54" i="16" a="1"/>
  <c r="AS54" i="16" s="1"/>
  <c r="AY54" i="16" a="1"/>
  <c r="AY54" i="16" s="1"/>
  <c r="BE54" i="16" a="1"/>
  <c r="BE54" i="16" s="1"/>
  <c r="BM54" i="16" a="1"/>
  <c r="BM54" i="16" s="1"/>
  <c r="BU54" i="16" a="1"/>
  <c r="BU54" i="16" s="1"/>
  <c r="CC54" i="16" a="1"/>
  <c r="CC54" i="16" s="1"/>
  <c r="CK54" i="16" a="1"/>
  <c r="CK54" i="16" s="1"/>
  <c r="CS54" i="16" a="1"/>
  <c r="CS54" i="16" s="1"/>
  <c r="DA54" i="16" a="1"/>
  <c r="DA54" i="16" s="1"/>
  <c r="AH55" i="16" a="1"/>
  <c r="AH55" i="16" s="1"/>
  <c r="AP55" i="16" a="1"/>
  <c r="AP55" i="16" s="1"/>
  <c r="AX55" i="16" a="1"/>
  <c r="AX55" i="16" s="1"/>
  <c r="BF55" i="16" a="1"/>
  <c r="BF55" i="16" s="1"/>
  <c r="BN55" i="16" a="1"/>
  <c r="BN55" i="16" s="1"/>
  <c r="BV55" i="16" a="1"/>
  <c r="BV55" i="16" s="1"/>
  <c r="CD55" i="16" a="1"/>
  <c r="CD55" i="16" s="1"/>
  <c r="CL55" i="16" a="1"/>
  <c r="CL55" i="16" s="1"/>
  <c r="CT55" i="16" a="1"/>
  <c r="CT55" i="16" s="1"/>
  <c r="DB55" i="16" a="1"/>
  <c r="DB55" i="16" s="1"/>
  <c r="AI56" i="16" a="1"/>
  <c r="AI56" i="16" s="1"/>
  <c r="AQ56" i="16" a="1"/>
  <c r="AQ56" i="16" s="1"/>
  <c r="AY56" i="16" a="1"/>
  <c r="AY56" i="16" s="1"/>
  <c r="BG56" i="16" a="1"/>
  <c r="BG56" i="16" s="1"/>
  <c r="BO56" i="16" a="1"/>
  <c r="BO56" i="16" s="1"/>
  <c r="BW56" i="16" a="1"/>
  <c r="BW56" i="16" s="1"/>
  <c r="CE56" i="16" a="1"/>
  <c r="CE56" i="16" s="1"/>
  <c r="CM56" i="16" a="1"/>
  <c r="CM56" i="16" s="1"/>
  <c r="CU56" i="16" a="1"/>
  <c r="CU56" i="16" s="1"/>
  <c r="AB57" i="16" a="1"/>
  <c r="AB57" i="16" s="1"/>
  <c r="AJ57" i="16" a="1"/>
  <c r="AJ57" i="16" s="1"/>
  <c r="AR57" i="16" a="1"/>
  <c r="AR57" i="16" s="1"/>
  <c r="AZ57" i="16" a="1"/>
  <c r="AZ57" i="16" s="1"/>
  <c r="BH57" i="16" a="1"/>
  <c r="BH57" i="16" s="1"/>
  <c r="BP57" i="16" a="1"/>
  <c r="BP57" i="16" s="1"/>
  <c r="BX57" i="16" a="1"/>
  <c r="BX57" i="16" s="1"/>
  <c r="CF57" i="16" a="1"/>
  <c r="CF57" i="16" s="1"/>
  <c r="CN57" i="16" a="1"/>
  <c r="CN57" i="16" s="1"/>
  <c r="CV57" i="16" a="1"/>
  <c r="CV57" i="16" s="1"/>
  <c r="AC58" i="16" a="1"/>
  <c r="AC58" i="16" s="1"/>
  <c r="AK58" i="16" a="1"/>
  <c r="AK58" i="16" s="1"/>
  <c r="AS58" i="16" a="1"/>
  <c r="AS58" i="16" s="1"/>
  <c r="BA58" i="16" a="1"/>
  <c r="BA58" i="16" s="1"/>
  <c r="BI58" i="16" a="1"/>
  <c r="BI58" i="16" s="1"/>
  <c r="BQ58" i="16" a="1"/>
  <c r="BQ58" i="16" s="1"/>
  <c r="BY58" i="16" a="1"/>
  <c r="BY58" i="16" s="1"/>
  <c r="CG58" i="16" a="1"/>
  <c r="CG58" i="16" s="1"/>
  <c r="CO58" i="16" a="1"/>
  <c r="CO58" i="16" s="1"/>
  <c r="CW58" i="16" a="1"/>
  <c r="CW58" i="16" s="1"/>
  <c r="AL44" i="16" a="1"/>
  <c r="AL44" i="16" s="1"/>
  <c r="BD44" i="16" a="1"/>
  <c r="BD44" i="16" s="1"/>
  <c r="BU44" i="16" a="1"/>
  <c r="BU44" i="16" s="1"/>
  <c r="CB44" i="16" a="1"/>
  <c r="CB44" i="16" s="1"/>
  <c r="CI44" i="16" a="1"/>
  <c r="CI44" i="16" s="1"/>
  <c r="CQ44" i="16" a="1"/>
  <c r="CQ44" i="16" s="1"/>
  <c r="CX44" i="16" a="1"/>
  <c r="CX44" i="16" s="1"/>
  <c r="AD45" i="16" a="1"/>
  <c r="AD45" i="16" s="1"/>
  <c r="AL45" i="16" a="1"/>
  <c r="AL45" i="16" s="1"/>
  <c r="AZ45" i="16" a="1"/>
  <c r="AZ45" i="16" s="1"/>
  <c r="BG45" i="16" a="1"/>
  <c r="BG45" i="16" s="1"/>
  <c r="BO45" i="16" a="1"/>
  <c r="BO45" i="16" s="1"/>
  <c r="BV45" i="16" a="1"/>
  <c r="BV45" i="16" s="1"/>
  <c r="CK45" i="16" a="1"/>
  <c r="CK45" i="16" s="1"/>
  <c r="CR45" i="16" a="1"/>
  <c r="CR45" i="16" s="1"/>
  <c r="CZ45" i="16" a="1"/>
  <c r="CZ45" i="16" s="1"/>
  <c r="AF46" i="16" a="1"/>
  <c r="AF46" i="16" s="1"/>
  <c r="AM46" i="16" a="1"/>
  <c r="AM46" i="16" s="1"/>
  <c r="AT46" i="16" a="1"/>
  <c r="AT46" i="16" s="1"/>
  <c r="BI46" i="16" a="1"/>
  <c r="BI46" i="16" s="1"/>
  <c r="BP46" i="16" a="1"/>
  <c r="BP46" i="16" s="1"/>
  <c r="CE46" i="16" a="1"/>
  <c r="CE46" i="16" s="1"/>
  <c r="CL46" i="16" a="1"/>
  <c r="CL46" i="16" s="1"/>
  <c r="CS46" i="16" a="1"/>
  <c r="CS46" i="16" s="1"/>
  <c r="CZ46" i="16" a="1"/>
  <c r="CZ46" i="16" s="1"/>
  <c r="AE47" i="16" a="1"/>
  <c r="AE47" i="16" s="1"/>
  <c r="AT47" i="16" a="1"/>
  <c r="AT47" i="16" s="1"/>
  <c r="AZ47" i="16" a="1"/>
  <c r="AZ47" i="16" s="1"/>
  <c r="BH47" i="16" a="1"/>
  <c r="BH47" i="16" s="1"/>
  <c r="BO47" i="16" a="1"/>
  <c r="BO47" i="16" s="1"/>
  <c r="BV47" i="16" a="1"/>
  <c r="BV47" i="16" s="1"/>
  <c r="CC47" i="16" a="1"/>
  <c r="CC47" i="16" s="1"/>
  <c r="CJ47" i="16" a="1"/>
  <c r="CJ47" i="16" s="1"/>
  <c r="CP47" i="16" a="1"/>
  <c r="CP47" i="16" s="1"/>
  <c r="CX47" i="16" a="1"/>
  <c r="CX47" i="16" s="1"/>
  <c r="AD48" i="16" a="1"/>
  <c r="AD48" i="16" s="1"/>
  <c r="AQ48" i="16" a="1"/>
  <c r="AQ48" i="16" s="1"/>
  <c r="AX48" i="16" a="1"/>
  <c r="AX48" i="16" s="1"/>
  <c r="BE48" i="16" a="1"/>
  <c r="BE48" i="16" s="1"/>
  <c r="BS48" i="16" a="1"/>
  <c r="BS48" i="16" s="1"/>
  <c r="BZ48" i="16" a="1"/>
  <c r="BZ48" i="16" s="1"/>
  <c r="CH48" i="16" a="1"/>
  <c r="CH48" i="16" s="1"/>
  <c r="CO48" i="16" a="1"/>
  <c r="CO48" i="16" s="1"/>
  <c r="CV48" i="16" a="1"/>
  <c r="CV48" i="16" s="1"/>
  <c r="AB49" i="16" a="1"/>
  <c r="AB49" i="16" s="1"/>
  <c r="AO49" i="16" a="1"/>
  <c r="AO49" i="16" s="1"/>
  <c r="AV49" i="16" a="1"/>
  <c r="AV49" i="16" s="1"/>
  <c r="BC49" i="16" a="1"/>
  <c r="BC49" i="16" s="1"/>
  <c r="BI49" i="16" a="1"/>
  <c r="BI49" i="16" s="1"/>
  <c r="BO49" i="16" a="1"/>
  <c r="BO49" i="16" s="1"/>
  <c r="BW49" i="16" a="1"/>
  <c r="BW49" i="16" s="1"/>
  <c r="CC49" i="16" a="1"/>
  <c r="CC49" i="16" s="1"/>
  <c r="CK49" i="16" a="1"/>
  <c r="CK49" i="16" s="1"/>
  <c r="CQ49" i="16" a="1"/>
  <c r="CQ49" i="16" s="1"/>
  <c r="AD50" i="16" a="1"/>
  <c r="AD50" i="16" s="1"/>
  <c r="AK50" i="16" a="1"/>
  <c r="AK50" i="16" s="1"/>
  <c r="AR50" i="16" a="1"/>
  <c r="AR50" i="16" s="1"/>
  <c r="AY50" i="16" a="1"/>
  <c r="AY50" i="16" s="1"/>
  <c r="BF50" i="16" a="1"/>
  <c r="BF50" i="16" s="1"/>
  <c r="BM50" i="16" a="1"/>
  <c r="BM50" i="16" s="1"/>
  <c r="BT50" i="16" a="1"/>
  <c r="BT50" i="16" s="1"/>
  <c r="BZ50" i="16" a="1"/>
  <c r="BZ50" i="16" s="1"/>
  <c r="CG50" i="16" a="1"/>
  <c r="CG50" i="16" s="1"/>
  <c r="CO50" i="16" a="1"/>
  <c r="CO50" i="16" s="1"/>
  <c r="CV50" i="16" a="1"/>
  <c r="CV50" i="16" s="1"/>
  <c r="AB51" i="16" a="1"/>
  <c r="AB51" i="16" s="1"/>
  <c r="AI51" i="16" a="1"/>
  <c r="AI51" i="16" s="1"/>
  <c r="AP51" i="16" a="1"/>
  <c r="AP51" i="16" s="1"/>
  <c r="AX51" i="16" a="1"/>
  <c r="AX51" i="16" s="1"/>
  <c r="BE51" i="16" a="1"/>
  <c r="BE51" i="16" s="1"/>
  <c r="BK51" i="16" a="1"/>
  <c r="BK51" i="16" s="1"/>
  <c r="BR51" i="16" a="1"/>
  <c r="BR51" i="16" s="1"/>
  <c r="BZ51" i="16" a="1"/>
  <c r="BZ51" i="16" s="1"/>
  <c r="CG51" i="16" a="1"/>
  <c r="CG51" i="16" s="1"/>
  <c r="CN51" i="16" a="1"/>
  <c r="CN51" i="16" s="1"/>
  <c r="CU51" i="16" a="1"/>
  <c r="CU51" i="16" s="1"/>
  <c r="DB51" i="16" a="1"/>
  <c r="DB51" i="16" s="1"/>
  <c r="AI52" i="16" a="1"/>
  <c r="AI52" i="16" s="1"/>
  <c r="AP52" i="16" a="1"/>
  <c r="AP52" i="16" s="1"/>
  <c r="AV52" i="16" a="1"/>
  <c r="AV52" i="16" s="1"/>
  <c r="BC52" i="16" a="1"/>
  <c r="BC52" i="16" s="1"/>
  <c r="BK52" i="16" a="1"/>
  <c r="BK52" i="16" s="1"/>
  <c r="BR52" i="16" a="1"/>
  <c r="BR52" i="16" s="1"/>
  <c r="BY52" i="16" a="1"/>
  <c r="BY52" i="16" s="1"/>
  <c r="CF52" i="16" a="1"/>
  <c r="CF52" i="16" s="1"/>
  <c r="CM52" i="16" a="1"/>
  <c r="CM52" i="16" s="1"/>
  <c r="CU52" i="16" a="1"/>
  <c r="CU52" i="16" s="1"/>
  <c r="DB52" i="16" a="1"/>
  <c r="DB52" i="16" s="1"/>
  <c r="AG53" i="16" a="1"/>
  <c r="AG53" i="16" s="1"/>
  <c r="AN53" i="16" a="1"/>
  <c r="AN53" i="16" s="1"/>
  <c r="AV53" i="16" a="1"/>
  <c r="AV53" i="16" s="1"/>
  <c r="BC53" i="16" a="1"/>
  <c r="BC53" i="16" s="1"/>
  <c r="BJ53" i="16" a="1"/>
  <c r="BJ53" i="16" s="1"/>
  <c r="BQ53" i="16" a="1"/>
  <c r="BQ53" i="16" s="1"/>
  <c r="BX53" i="16" a="1"/>
  <c r="BX53" i="16" s="1"/>
  <c r="CF53" i="16" a="1"/>
  <c r="CF53" i="16" s="1"/>
  <c r="CM53" i="16" a="1"/>
  <c r="CM53" i="16" s="1"/>
  <c r="CS53" i="16" a="1"/>
  <c r="CS53" i="16" s="1"/>
  <c r="CZ53" i="16" a="1"/>
  <c r="CZ53" i="16" s="1"/>
  <c r="AG54" i="16" a="1"/>
  <c r="AG54" i="16" s="1"/>
  <c r="AL54" i="16" a="1"/>
  <c r="AL54" i="16" s="1"/>
  <c r="AT54" i="16" a="1"/>
  <c r="AT54" i="16" s="1"/>
  <c r="AZ54" i="16" a="1"/>
  <c r="AZ54" i="16" s="1"/>
  <c r="BF54" i="16" a="1"/>
  <c r="BF54" i="16" s="1"/>
  <c r="BN54" i="16" a="1"/>
  <c r="BN54" i="16" s="1"/>
  <c r="BV54" i="16" a="1"/>
  <c r="BV54" i="16" s="1"/>
  <c r="CD54" i="16" a="1"/>
  <c r="CD54" i="16" s="1"/>
  <c r="CL54" i="16" a="1"/>
  <c r="CL54" i="16" s="1"/>
  <c r="CT54" i="16" a="1"/>
  <c r="CT54" i="16" s="1"/>
  <c r="DB54" i="16" a="1"/>
  <c r="DB54" i="16" s="1"/>
  <c r="AI55" i="16" a="1"/>
  <c r="AI55" i="16" s="1"/>
  <c r="AQ55" i="16" a="1"/>
  <c r="AQ55" i="16" s="1"/>
  <c r="AY55" i="16" a="1"/>
  <c r="AY55" i="16" s="1"/>
  <c r="BG55" i="16" a="1"/>
  <c r="BG55" i="16" s="1"/>
  <c r="BO55" i="16" a="1"/>
  <c r="BO55" i="16" s="1"/>
  <c r="BW55" i="16" a="1"/>
  <c r="BW55" i="16" s="1"/>
  <c r="CE55" i="16" a="1"/>
  <c r="CE55" i="16" s="1"/>
  <c r="CM55" i="16" a="1"/>
  <c r="CM55" i="16" s="1"/>
  <c r="CU55" i="16" a="1"/>
  <c r="CU55" i="16" s="1"/>
  <c r="AB56" i="16" a="1"/>
  <c r="AB56" i="16" s="1"/>
  <c r="AJ56" i="16" a="1"/>
  <c r="AJ56" i="16" s="1"/>
  <c r="AR56" i="16" a="1"/>
  <c r="AR56" i="16" s="1"/>
  <c r="AZ56" i="16" a="1"/>
  <c r="AZ56" i="16" s="1"/>
  <c r="BH56" i="16" a="1"/>
  <c r="BH56" i="16" s="1"/>
  <c r="BP56" i="16" a="1"/>
  <c r="BP56" i="16" s="1"/>
  <c r="BX56" i="16" a="1"/>
  <c r="BX56" i="16" s="1"/>
  <c r="CF56" i="16" a="1"/>
  <c r="CF56" i="16" s="1"/>
  <c r="CN56" i="16" a="1"/>
  <c r="CN56" i="16" s="1"/>
  <c r="CV56" i="16" a="1"/>
  <c r="CV56" i="16" s="1"/>
  <c r="AC57" i="16" a="1"/>
  <c r="AC57" i="16" s="1"/>
  <c r="AK57" i="16" a="1"/>
  <c r="AK57" i="16" s="1"/>
  <c r="AS57" i="16" a="1"/>
  <c r="AS57" i="16" s="1"/>
  <c r="BA57" i="16" a="1"/>
  <c r="BA57" i="16" s="1"/>
  <c r="BI57" i="16" a="1"/>
  <c r="BI57" i="16" s="1"/>
  <c r="BQ57" i="16" a="1"/>
  <c r="BQ57" i="16" s="1"/>
  <c r="BY57" i="16" a="1"/>
  <c r="BY57" i="16" s="1"/>
  <c r="CG57" i="16" a="1"/>
  <c r="CG57" i="16" s="1"/>
  <c r="CO57" i="16" a="1"/>
  <c r="CO57" i="16" s="1"/>
  <c r="CW57" i="16" a="1"/>
  <c r="CW57" i="16" s="1"/>
  <c r="AD58" i="16" a="1"/>
  <c r="AD58" i="16" s="1"/>
  <c r="AL58" i="16" a="1"/>
  <c r="AL58" i="16" s="1"/>
  <c r="AT58" i="16" a="1"/>
  <c r="AT58" i="16" s="1"/>
  <c r="BB58" i="16" a="1"/>
  <c r="BB58" i="16" s="1"/>
  <c r="BJ58" i="16" a="1"/>
  <c r="BJ58" i="16" s="1"/>
  <c r="BR58" i="16" a="1"/>
  <c r="BR58" i="16" s="1"/>
  <c r="BZ58" i="16" a="1"/>
  <c r="BZ58" i="16" s="1"/>
  <c r="CH58" i="16" a="1"/>
  <c r="CH58" i="16" s="1"/>
  <c r="CP58" i="16" a="1"/>
  <c r="CP58" i="16" s="1"/>
  <c r="CX58" i="16" a="1"/>
  <c r="CX58" i="16" s="1"/>
  <c r="AQ44" i="16" a="1"/>
  <c r="AQ44" i="16" s="1"/>
  <c r="BF44" i="16" a="1"/>
  <c r="BF44" i="16" s="1"/>
  <c r="BM44" i="16" a="1"/>
  <c r="BM44" i="16" s="1"/>
  <c r="CC44" i="16" a="1"/>
  <c r="CC44" i="16" s="1"/>
  <c r="CJ44" i="16" a="1"/>
  <c r="CJ44" i="16" s="1"/>
  <c r="CR44" i="16" a="1"/>
  <c r="CR44" i="16" s="1"/>
  <c r="CY44" i="16" a="1"/>
  <c r="CY44" i="16" s="1"/>
  <c r="AE45" i="16" a="1"/>
  <c r="AE45" i="16" s="1"/>
  <c r="AM45" i="16" a="1"/>
  <c r="AM45" i="16" s="1"/>
  <c r="AT45" i="16" a="1"/>
  <c r="AT45" i="16" s="1"/>
  <c r="BA45" i="16" a="1"/>
  <c r="BA45" i="16" s="1"/>
  <c r="BH45" i="16" a="1"/>
  <c r="BH45" i="16" s="1"/>
  <c r="BP45" i="16" a="1"/>
  <c r="BP45" i="16" s="1"/>
  <c r="BW45" i="16" a="1"/>
  <c r="BW45" i="16" s="1"/>
  <c r="CD45" i="16" a="1"/>
  <c r="CD45" i="16" s="1"/>
  <c r="CL45" i="16" a="1"/>
  <c r="CL45" i="16" s="1"/>
  <c r="CS45" i="16" a="1"/>
  <c r="CS45" i="16" s="1"/>
  <c r="DA45" i="16" a="1"/>
  <c r="DA45" i="16" s="1"/>
  <c r="AG46" i="16" a="1"/>
  <c r="AG46" i="16" s="1"/>
  <c r="AN46" i="16" a="1"/>
  <c r="AN46" i="16" s="1"/>
  <c r="AU46" i="16" a="1"/>
  <c r="AU46" i="16" s="1"/>
  <c r="BB46" i="16" a="1"/>
  <c r="BB46" i="16" s="1"/>
  <c r="BJ46" i="16" a="1"/>
  <c r="BJ46" i="16" s="1"/>
  <c r="BQ46" i="16" a="1"/>
  <c r="BQ46" i="16" s="1"/>
  <c r="BX46" i="16" a="1"/>
  <c r="BX46" i="16" s="1"/>
  <c r="CF46" i="16" a="1"/>
  <c r="CF46" i="16" s="1"/>
  <c r="CM46" i="16" a="1"/>
  <c r="CM46" i="16" s="1"/>
  <c r="CT46" i="16" a="1"/>
  <c r="CT46" i="16" s="1"/>
  <c r="DA46" i="16" a="1"/>
  <c r="DA46" i="16" s="1"/>
  <c r="AF47" i="16" a="1"/>
  <c r="AF47" i="16" s="1"/>
  <c r="AM47" i="16" a="1"/>
  <c r="AM47" i="16" s="1"/>
  <c r="AU47" i="16" a="1"/>
  <c r="AU47" i="16" s="1"/>
  <c r="BA47" i="16" a="1"/>
  <c r="BA47" i="16" s="1"/>
  <c r="BP47" i="16" a="1"/>
  <c r="BP47" i="16" s="1"/>
  <c r="BW47" i="16" a="1"/>
  <c r="BW47" i="16" s="1"/>
  <c r="CD47" i="16" a="1"/>
  <c r="CD47" i="16" s="1"/>
  <c r="CK47" i="16" a="1"/>
  <c r="CK47" i="16" s="1"/>
  <c r="CQ47" i="16" a="1"/>
  <c r="CQ47" i="16" s="1"/>
  <c r="AE48" i="16" a="1"/>
  <c r="AE48" i="16" s="1"/>
  <c r="AK48" i="16" a="1"/>
  <c r="AK48" i="16" s="1"/>
  <c r="AR48" i="16" a="1"/>
  <c r="AR48" i="16" s="1"/>
  <c r="AY48" i="16" a="1"/>
  <c r="AY48" i="16" s="1"/>
  <c r="BF48" i="16" a="1"/>
  <c r="BF48" i="16" s="1"/>
  <c r="BM48" i="16" a="1"/>
  <c r="BM48" i="16" s="1"/>
  <c r="BT48" i="16" a="1"/>
  <c r="BT48" i="16" s="1"/>
  <c r="CA48" i="16" a="1"/>
  <c r="CA48" i="16" s="1"/>
  <c r="CI48" i="16" a="1"/>
  <c r="CI48" i="16" s="1"/>
  <c r="CW48" i="16" a="1"/>
  <c r="CW48" i="16" s="1"/>
  <c r="AI49" i="16" a="1"/>
  <c r="AI49" i="16" s="1"/>
  <c r="AP49" i="16" a="1"/>
  <c r="AP49" i="16" s="1"/>
  <c r="BD49" i="16" a="1"/>
  <c r="BD49" i="16" s="1"/>
  <c r="BJ49" i="16" a="1"/>
  <c r="BJ49" i="16" s="1"/>
  <c r="BP49" i="16" a="1"/>
  <c r="BP49" i="16" s="1"/>
  <c r="BX49" i="16" a="1"/>
  <c r="BX49" i="16" s="1"/>
  <c r="CD49" i="16" a="1"/>
  <c r="CD49" i="16" s="1"/>
  <c r="CR49" i="16" a="1"/>
  <c r="CR49" i="16" s="1"/>
  <c r="CX49" i="16" a="1"/>
  <c r="CX49" i="16" s="1"/>
  <c r="AE50" i="16" a="1"/>
  <c r="AE50" i="16" s="1"/>
  <c r="AL50" i="16" a="1"/>
  <c r="AL50" i="16" s="1"/>
  <c r="AS50" i="16" a="1"/>
  <c r="AS50" i="16" s="1"/>
  <c r="BG50" i="16" a="1"/>
  <c r="BG50" i="16" s="1"/>
  <c r="BU50" i="16" a="1"/>
  <c r="BU50" i="16" s="1"/>
  <c r="CA50" i="16" a="1"/>
  <c r="CA50" i="16" s="1"/>
  <c r="CH50" i="16" a="1"/>
  <c r="CH50" i="16" s="1"/>
  <c r="CP50" i="16" a="1"/>
  <c r="CP50" i="16" s="1"/>
  <c r="CW50" i="16" a="1"/>
  <c r="CW50" i="16" s="1"/>
  <c r="AC51" i="16" a="1"/>
  <c r="AC51" i="16" s="1"/>
  <c r="AJ51" i="16" a="1"/>
  <c r="AJ51" i="16" s="1"/>
  <c r="AQ51" i="16" a="1"/>
  <c r="AQ51" i="16" s="1"/>
  <c r="BF51" i="16" a="1"/>
  <c r="BF51" i="16" s="1"/>
  <c r="BL51" i="16" a="1"/>
  <c r="BL51" i="16" s="1"/>
  <c r="BS51" i="16" a="1"/>
  <c r="BS51" i="16" s="1"/>
  <c r="CA51" i="16" a="1"/>
  <c r="CA51" i="16" s="1"/>
  <c r="CH51" i="16" a="1"/>
  <c r="CH51" i="16" s="1"/>
  <c r="CO51" i="16" a="1"/>
  <c r="CO51" i="16" s="1"/>
  <c r="CV51" i="16" a="1"/>
  <c r="CV51" i="16" s="1"/>
  <c r="AB52" i="16" a="1"/>
  <c r="AB52" i="16" s="1"/>
  <c r="AQ52" i="16" a="1"/>
  <c r="AQ52" i="16" s="1"/>
  <c r="AW52" i="16" a="1"/>
  <c r="AW52" i="16" s="1"/>
  <c r="BD52" i="16" a="1"/>
  <c r="BD52" i="16" s="1"/>
  <c r="BL52" i="16" a="1"/>
  <c r="BL52" i="16" s="1"/>
  <c r="BS52" i="16" a="1"/>
  <c r="BS52" i="16" s="1"/>
  <c r="BZ52" i="16" a="1"/>
  <c r="BZ52" i="16" s="1"/>
  <c r="CG52" i="16" a="1"/>
  <c r="CG52" i="16" s="1"/>
  <c r="CN52" i="16" a="1"/>
  <c r="CN52" i="16" s="1"/>
  <c r="AB53" i="16" a="1"/>
  <c r="AB53" i="16" s="1"/>
  <c r="AH53" i="16" a="1"/>
  <c r="AH53" i="16" s="1"/>
  <c r="AO53" i="16" a="1"/>
  <c r="AO53" i="16" s="1"/>
  <c r="AW53" i="16" a="1"/>
  <c r="AW53" i="16" s="1"/>
  <c r="BD53" i="16" a="1"/>
  <c r="BD53" i="16" s="1"/>
  <c r="BK53" i="16" a="1"/>
  <c r="BK53" i="16" s="1"/>
  <c r="BR53" i="16" a="1"/>
  <c r="BR53" i="16" s="1"/>
  <c r="BY53" i="16" a="1"/>
  <c r="BY53" i="16" s="1"/>
  <c r="CN53" i="16" a="1"/>
  <c r="CN53" i="16" s="1"/>
  <c r="CT53" i="16" a="1"/>
  <c r="CT53" i="16" s="1"/>
  <c r="DA53" i="16" a="1"/>
  <c r="DA53" i="16" s="1"/>
  <c r="AH54" i="16" a="1"/>
  <c r="AH54" i="16" s="1"/>
  <c r="AM54" i="16" a="1"/>
  <c r="AM54" i="16" s="1"/>
  <c r="BA54" i="16" a="1"/>
  <c r="BA54" i="16" s="1"/>
  <c r="BG54" i="16" a="1"/>
  <c r="BG54" i="16" s="1"/>
  <c r="BO54" i="16" a="1"/>
  <c r="BO54" i="16" s="1"/>
  <c r="BW54" i="16" a="1"/>
  <c r="BW54" i="16" s="1"/>
  <c r="CE54" i="16" a="1"/>
  <c r="CE54" i="16" s="1"/>
  <c r="CM54" i="16" a="1"/>
  <c r="CM54" i="16" s="1"/>
  <c r="CU54" i="16" a="1"/>
  <c r="CU54" i="16" s="1"/>
  <c r="AB55" i="16" a="1"/>
  <c r="AB55" i="16" s="1"/>
  <c r="AJ55" i="16" a="1"/>
  <c r="AJ55" i="16" s="1"/>
  <c r="AR55" i="16" a="1"/>
  <c r="AR55" i="16" s="1"/>
  <c r="AZ55" i="16" a="1"/>
  <c r="AZ55" i="16" s="1"/>
  <c r="BH55" i="16" a="1"/>
  <c r="BH55" i="16" s="1"/>
  <c r="BP55" i="16" a="1"/>
  <c r="BP55" i="16" s="1"/>
  <c r="BX55" i="16" a="1"/>
  <c r="BX55" i="16" s="1"/>
  <c r="CF55" i="16" a="1"/>
  <c r="CF55" i="16" s="1"/>
  <c r="CN55" i="16" a="1"/>
  <c r="CN55" i="16" s="1"/>
  <c r="CV55" i="16" a="1"/>
  <c r="CV55" i="16" s="1"/>
  <c r="AC56" i="16" a="1"/>
  <c r="AC56" i="16" s="1"/>
  <c r="AK56" i="16" a="1"/>
  <c r="AK56" i="16" s="1"/>
  <c r="AS56" i="16" a="1"/>
  <c r="AS56" i="16" s="1"/>
  <c r="BA56" i="16" a="1"/>
  <c r="BA56" i="16" s="1"/>
  <c r="BI56" i="16" a="1"/>
  <c r="BI56" i="16" s="1"/>
  <c r="BQ56" i="16" a="1"/>
  <c r="BQ56" i="16" s="1"/>
  <c r="BY56" i="16" a="1"/>
  <c r="BY56" i="16" s="1"/>
  <c r="CG56" i="16" a="1"/>
  <c r="CG56" i="16" s="1"/>
  <c r="CO56" i="16" a="1"/>
  <c r="CO56" i="16" s="1"/>
  <c r="CW56" i="16" a="1"/>
  <c r="CW56" i="16" s="1"/>
  <c r="AD57" i="16" a="1"/>
  <c r="AD57" i="16" s="1"/>
  <c r="AL57" i="16" a="1"/>
  <c r="AL57" i="16" s="1"/>
  <c r="AT57" i="16" a="1"/>
  <c r="AT57" i="16" s="1"/>
  <c r="BB57" i="16" a="1"/>
  <c r="BB57" i="16" s="1"/>
  <c r="BJ57" i="16" a="1"/>
  <c r="BJ57" i="16" s="1"/>
  <c r="BR57" i="16" a="1"/>
  <c r="BR57" i="16" s="1"/>
  <c r="BZ57" i="16" a="1"/>
  <c r="BZ57" i="16" s="1"/>
  <c r="CH57" i="16" a="1"/>
  <c r="CH57" i="16" s="1"/>
  <c r="CP57" i="16" a="1"/>
  <c r="CP57" i="16" s="1"/>
  <c r="CX57" i="16" a="1"/>
  <c r="CX57" i="16" s="1"/>
  <c r="AE58" i="16" a="1"/>
  <c r="AE58" i="16" s="1"/>
  <c r="AM58" i="16" a="1"/>
  <c r="AM58" i="16" s="1"/>
  <c r="AU58" i="16" a="1"/>
  <c r="AU58" i="16" s="1"/>
  <c r="BC58" i="16" a="1"/>
  <c r="BC58" i="16" s="1"/>
  <c r="BK58" i="16" a="1"/>
  <c r="BK58" i="16" s="1"/>
  <c r="BS58" i="16" a="1"/>
  <c r="BS58" i="16" s="1"/>
  <c r="CA58" i="16" a="1"/>
  <c r="CA58" i="16" s="1"/>
  <c r="CI58" i="16" a="1"/>
  <c r="CI58" i="16" s="1"/>
  <c r="CQ58" i="16" a="1"/>
  <c r="CQ58" i="16" s="1"/>
  <c r="CY58" i="16" a="1"/>
  <c r="CY58" i="16" s="1"/>
  <c r="AS44" i="16" a="1"/>
  <c r="AS44" i="16" s="1"/>
  <c r="BG44" i="16" a="1"/>
  <c r="BG44" i="16" s="1"/>
  <c r="BN44" i="16" a="1"/>
  <c r="BN44" i="16" s="1"/>
  <c r="BV44" i="16" a="1"/>
  <c r="BV44" i="16" s="1"/>
  <c r="CD44" i="16" a="1"/>
  <c r="CD44" i="16" s="1"/>
  <c r="CK44" i="16" a="1"/>
  <c r="CK44" i="16" s="1"/>
  <c r="CZ44" i="16" a="1"/>
  <c r="CZ44" i="16" s="1"/>
  <c r="AF45" i="16" a="1"/>
  <c r="AF45" i="16" s="1"/>
  <c r="AN45" i="16" a="1"/>
  <c r="AN45" i="16" s="1"/>
  <c r="AU45" i="16" a="1"/>
  <c r="AU45" i="16" s="1"/>
  <c r="BB45" i="16" a="1"/>
  <c r="BB45" i="16" s="1"/>
  <c r="BI45" i="16" a="1"/>
  <c r="BI45" i="16" s="1"/>
  <c r="BX45" i="16" a="1"/>
  <c r="BX45" i="16" s="1"/>
  <c r="CE45" i="16" a="1"/>
  <c r="CE45" i="16" s="1"/>
  <c r="CT45" i="16" a="1"/>
  <c r="CT45" i="16" s="1"/>
  <c r="DB45" i="16" a="1"/>
  <c r="DB45" i="16" s="1"/>
  <c r="AH46" i="16" a="1"/>
  <c r="AH46" i="16" s="1"/>
  <c r="AO46" i="16" a="1"/>
  <c r="AO46" i="16" s="1"/>
  <c r="AV46" i="16" a="1"/>
  <c r="AV46" i="16" s="1"/>
  <c r="BC46" i="16" a="1"/>
  <c r="BC46" i="16" s="1"/>
  <c r="BK46" i="16" a="1"/>
  <c r="BK46" i="16" s="1"/>
  <c r="BR46" i="16" a="1"/>
  <c r="BR46" i="16" s="1"/>
  <c r="BY46" i="16" a="1"/>
  <c r="BY46" i="16" s="1"/>
  <c r="CG46" i="16" a="1"/>
  <c r="CG46" i="16" s="1"/>
  <c r="CN46" i="16" a="1"/>
  <c r="CN46" i="16" s="1"/>
  <c r="DB46" i="16" a="1"/>
  <c r="DB46" i="16" s="1"/>
  <c r="AG47" i="16" a="1"/>
  <c r="AG47" i="16" s="1"/>
  <c r="AN47" i="16" a="1"/>
  <c r="AN47" i="16" s="1"/>
  <c r="BB47" i="16" a="1"/>
  <c r="BB47" i="16" s="1"/>
  <c r="BI47" i="16" a="1"/>
  <c r="BI47" i="16" s="1"/>
  <c r="BQ47" i="16" a="1"/>
  <c r="BQ47" i="16" s="1"/>
  <c r="BX47" i="16" a="1"/>
  <c r="BX47" i="16" s="1"/>
  <c r="CE47" i="16" a="1"/>
  <c r="CE47" i="16" s="1"/>
  <c r="CL47" i="16" a="1"/>
  <c r="CL47" i="16" s="1"/>
  <c r="CR47" i="16" a="1"/>
  <c r="CR47" i="16" s="1"/>
  <c r="CY47" i="16" a="1"/>
  <c r="CY47" i="16" s="1"/>
  <c r="AF48" i="16" a="1"/>
  <c r="AF48" i="16" s="1"/>
  <c r="AL48" i="16" a="1"/>
  <c r="AL48" i="16" s="1"/>
  <c r="AS48" i="16" a="1"/>
  <c r="AS48" i="16" s="1"/>
  <c r="AZ48" i="16" a="1"/>
  <c r="AZ48" i="16" s="1"/>
  <c r="BG48" i="16" a="1"/>
  <c r="BG48" i="16" s="1"/>
  <c r="BN48" i="16" a="1"/>
  <c r="BN48" i="16" s="1"/>
  <c r="BU48" i="16" a="1"/>
  <c r="BU48" i="16" s="1"/>
  <c r="CB48" i="16" a="1"/>
  <c r="CB48" i="16" s="1"/>
  <c r="CP48" i="16" a="1"/>
  <c r="CP48" i="16" s="1"/>
  <c r="CX48" i="16" a="1"/>
  <c r="CX48" i="16" s="1"/>
  <c r="AC49" i="16" a="1"/>
  <c r="AC49" i="16" s="1"/>
  <c r="AJ49" i="16" a="1"/>
  <c r="AJ49" i="16" s="1"/>
  <c r="AQ49" i="16" a="1"/>
  <c r="AQ49" i="16" s="1"/>
  <c r="AW49" i="16" a="1"/>
  <c r="AW49" i="16" s="1"/>
  <c r="BE49" i="16" a="1"/>
  <c r="BE49" i="16" s="1"/>
  <c r="BK49" i="16" a="1"/>
  <c r="BK49" i="16" s="1"/>
  <c r="BQ49" i="16" a="1"/>
  <c r="BQ49" i="16" s="1"/>
  <c r="BY49" i="16" a="1"/>
  <c r="BY49" i="16" s="1"/>
  <c r="CE49" i="16" a="1"/>
  <c r="CE49" i="16" s="1"/>
  <c r="CL49" i="16" a="1"/>
  <c r="CL49" i="16" s="1"/>
  <c r="CS49" i="16" a="1"/>
  <c r="CS49" i="16" s="1"/>
  <c r="CY49" i="16" a="1"/>
  <c r="CY49" i="16" s="1"/>
  <c r="AF50" i="16" a="1"/>
  <c r="AF50" i="16" s="1"/>
  <c r="AM50" i="16" a="1"/>
  <c r="AM50" i="16" s="1"/>
  <c r="AZ50" i="16" a="1"/>
  <c r="AZ50" i="16" s="1"/>
  <c r="BH50" i="16" a="1"/>
  <c r="BH50" i="16" s="1"/>
  <c r="BN50" i="16" a="1"/>
  <c r="BN50" i="16" s="1"/>
  <c r="BV50" i="16" a="1"/>
  <c r="BV50" i="16" s="1"/>
  <c r="CB50" i="16" a="1"/>
  <c r="CB50" i="16" s="1"/>
  <c r="CI50" i="16" a="1"/>
  <c r="CI50" i="16" s="1"/>
  <c r="CQ50" i="16" a="1"/>
  <c r="CQ50" i="16" s="1"/>
  <c r="CX50" i="16" a="1"/>
  <c r="CX50" i="16" s="1"/>
  <c r="AD51" i="16" a="1"/>
  <c r="AD51" i="16" s="1"/>
  <c r="AR51" i="16" a="1"/>
  <c r="AR51" i="16" s="1"/>
  <c r="AY51" i="16" a="1"/>
  <c r="AY51" i="16" s="1"/>
  <c r="BG51" i="16" a="1"/>
  <c r="BG51" i="16" s="1"/>
  <c r="BM51" i="16" a="1"/>
  <c r="BM51" i="16" s="1"/>
  <c r="BT51" i="16" a="1"/>
  <c r="BT51" i="16" s="1"/>
  <c r="CB51" i="16" a="1"/>
  <c r="CB51" i="16" s="1"/>
  <c r="CI51" i="16" a="1"/>
  <c r="CI51" i="16" s="1"/>
  <c r="CP51" i="16" a="1"/>
  <c r="CP51" i="16" s="1"/>
  <c r="AC52" i="16" a="1"/>
  <c r="AC52" i="16" s="1"/>
  <c r="AJ52" i="16" a="1"/>
  <c r="AJ52" i="16" s="1"/>
  <c r="AR52" i="16" a="1"/>
  <c r="AR52" i="16" s="1"/>
  <c r="AX52" i="16" a="1"/>
  <c r="AX52" i="16" s="1"/>
  <c r="BE52" i="16" a="1"/>
  <c r="BE52" i="16" s="1"/>
  <c r="BM52" i="16" a="1"/>
  <c r="BM52" i="16" s="1"/>
  <c r="BT52" i="16" a="1"/>
  <c r="BT52" i="16" s="1"/>
  <c r="CA52" i="16" a="1"/>
  <c r="CA52" i="16" s="1"/>
  <c r="CO52" i="16" a="1"/>
  <c r="CO52" i="16" s="1"/>
  <c r="CV52" i="16" a="1"/>
  <c r="CV52" i="16" s="1"/>
  <c r="AC53" i="16" a="1"/>
  <c r="AC53" i="16" s="1"/>
  <c r="AI53" i="16" a="1"/>
  <c r="AI53" i="16" s="1"/>
  <c r="AP53" i="16" a="1"/>
  <c r="AP53" i="16" s="1"/>
  <c r="AX53" i="16" a="1"/>
  <c r="AX53" i="16" s="1"/>
  <c r="BE53" i="16" a="1"/>
  <c r="BE53" i="16" s="1"/>
  <c r="BL53" i="16" a="1"/>
  <c r="BL53" i="16" s="1"/>
  <c r="BZ53" i="16" a="1"/>
  <c r="BZ53" i="16" s="1"/>
  <c r="CG53" i="16" a="1"/>
  <c r="CG53" i="16" s="1"/>
  <c r="CO53" i="16" a="1"/>
  <c r="CO53" i="16" s="1"/>
  <c r="CU53" i="16" a="1"/>
  <c r="CU53" i="16" s="1"/>
  <c r="DB53" i="16" a="1"/>
  <c r="DB53" i="16" s="1"/>
  <c r="AN54" i="16" a="1"/>
  <c r="AN54" i="16" s="1"/>
  <c r="AU54" i="16" a="1"/>
  <c r="AU54" i="16" s="1"/>
  <c r="BH54" i="16" a="1"/>
  <c r="BH54" i="16" s="1"/>
  <c r="BP54" i="16" a="1"/>
  <c r="BP54" i="16" s="1"/>
  <c r="BX54" i="16" a="1"/>
  <c r="BX54" i="16" s="1"/>
  <c r="CF54" i="16" a="1"/>
  <c r="CF54" i="16" s="1"/>
  <c r="CN54" i="16" a="1"/>
  <c r="CN54" i="16" s="1"/>
  <c r="CV54" i="16" a="1"/>
  <c r="CV54" i="16" s="1"/>
  <c r="AC55" i="16" a="1"/>
  <c r="AC55" i="16" s="1"/>
  <c r="AK55" i="16" a="1"/>
  <c r="AK55" i="16" s="1"/>
  <c r="AS55" i="16" a="1"/>
  <c r="AS55" i="16" s="1"/>
  <c r="BA55" i="16" a="1"/>
  <c r="BA55" i="16" s="1"/>
  <c r="BI55" i="16" a="1"/>
  <c r="BI55" i="16" s="1"/>
  <c r="BQ55" i="16" a="1"/>
  <c r="BQ55" i="16" s="1"/>
  <c r="BY55" i="16" a="1"/>
  <c r="BY55" i="16" s="1"/>
  <c r="CG55" i="16" a="1"/>
  <c r="CG55" i="16" s="1"/>
  <c r="CO55" i="16" a="1"/>
  <c r="CO55" i="16" s="1"/>
  <c r="CW55" i="16" a="1"/>
  <c r="CW55" i="16" s="1"/>
  <c r="AD56" i="16" a="1"/>
  <c r="AD56" i="16" s="1"/>
  <c r="AL56" i="16" a="1"/>
  <c r="AL56" i="16" s="1"/>
  <c r="AT56" i="16" a="1"/>
  <c r="AT56" i="16" s="1"/>
  <c r="BB56" i="16" a="1"/>
  <c r="BB56" i="16" s="1"/>
  <c r="BJ56" i="16" a="1"/>
  <c r="BJ56" i="16" s="1"/>
  <c r="BR56" i="16" a="1"/>
  <c r="BR56" i="16" s="1"/>
  <c r="BZ56" i="16" a="1"/>
  <c r="BZ56" i="16" s="1"/>
  <c r="CH56" i="16" a="1"/>
  <c r="CH56" i="16" s="1"/>
  <c r="CP56" i="16" a="1"/>
  <c r="CP56" i="16" s="1"/>
  <c r="CX56" i="16" a="1"/>
  <c r="CX56" i="16" s="1"/>
  <c r="AE57" i="16" a="1"/>
  <c r="AE57" i="16" s="1"/>
  <c r="AM57" i="16" a="1"/>
  <c r="AM57" i="16" s="1"/>
  <c r="AU57" i="16" a="1"/>
  <c r="AU57" i="16" s="1"/>
  <c r="BC57" i="16" a="1"/>
  <c r="BC57" i="16" s="1"/>
  <c r="BK57" i="16" a="1"/>
  <c r="BK57" i="16" s="1"/>
  <c r="BS57" i="16" a="1"/>
  <c r="BS57" i="16" s="1"/>
  <c r="CA57" i="16" a="1"/>
  <c r="CA57" i="16" s="1"/>
  <c r="CI57" i="16" a="1"/>
  <c r="CI57" i="16" s="1"/>
  <c r="CQ57" i="16" a="1"/>
  <c r="CQ57" i="16" s="1"/>
  <c r="CY57" i="16" a="1"/>
  <c r="CY57" i="16" s="1"/>
  <c r="AF58" i="16" a="1"/>
  <c r="AF58" i="16" s="1"/>
  <c r="AN58" i="16" a="1"/>
  <c r="AN58" i="16" s="1"/>
  <c r="AV58" i="16" a="1"/>
  <c r="AV58" i="16" s="1"/>
  <c r="BD58" i="16" a="1"/>
  <c r="BD58" i="16" s="1"/>
  <c r="BL58" i="16" a="1"/>
  <c r="BL58" i="16" s="1"/>
  <c r="BT58" i="16" a="1"/>
  <c r="BT58" i="16" s="1"/>
  <c r="CB58" i="16" a="1"/>
  <c r="CB58" i="16" s="1"/>
  <c r="CJ58" i="16" a="1"/>
  <c r="CJ58" i="16" s="1"/>
  <c r="CR58" i="16" a="1"/>
  <c r="CR58" i="16" s="1"/>
  <c r="CZ58" i="16" a="1"/>
  <c r="CZ58" i="16" s="1"/>
  <c r="AT44" i="16" a="1"/>
  <c r="AT44" i="16" s="1"/>
  <c r="BH44" i="16" a="1"/>
  <c r="BH44" i="16" s="1"/>
  <c r="BO44" i="16" a="1"/>
  <c r="BO44" i="16" s="1"/>
  <c r="BW44" i="16" a="1"/>
  <c r="BW44" i="16" s="1"/>
  <c r="CE44" i="16" a="1"/>
  <c r="CE44" i="16" s="1"/>
  <c r="CL44" i="16" a="1"/>
  <c r="CL44" i="16" s="1"/>
  <c r="CS44" i="16" a="1"/>
  <c r="CS44" i="16" s="1"/>
  <c r="DA44" i="16" a="1"/>
  <c r="DA44" i="16" s="1"/>
  <c r="AG45" i="16" a="1"/>
  <c r="AG45" i="16" s="1"/>
  <c r="AO45" i="16" a="1"/>
  <c r="AO45" i="16" s="1"/>
  <c r="AV45" i="16" a="1"/>
  <c r="AV45" i="16" s="1"/>
  <c r="BC45" i="16" a="1"/>
  <c r="BC45" i="16" s="1"/>
  <c r="BJ45" i="16" a="1"/>
  <c r="BJ45" i="16" s="1"/>
  <c r="BQ45" i="16" a="1"/>
  <c r="BQ45" i="16" s="1"/>
  <c r="BY45" i="16" a="1"/>
  <c r="BY45" i="16" s="1"/>
  <c r="CF45" i="16" a="1"/>
  <c r="CF45" i="16" s="1"/>
  <c r="CM45" i="16" a="1"/>
  <c r="CM45" i="16" s="1"/>
  <c r="CU45" i="16" a="1"/>
  <c r="CU45" i="16" s="1"/>
  <c r="AB46" i="16" a="1"/>
  <c r="AB46" i="16" s="1"/>
  <c r="AP46" i="16" a="1"/>
  <c r="AP46" i="16" s="1"/>
  <c r="AW46" i="16" a="1"/>
  <c r="AW46" i="16" s="1"/>
  <c r="BD46" i="16" a="1"/>
  <c r="BD46" i="16" s="1"/>
  <c r="BL46" i="16" a="1"/>
  <c r="BL46" i="16" s="1"/>
  <c r="BS46" i="16" a="1"/>
  <c r="BS46" i="16" s="1"/>
  <c r="BZ46" i="16" a="1"/>
  <c r="BZ46" i="16" s="1"/>
  <c r="CO46" i="16" a="1"/>
  <c r="CO46" i="16" s="1"/>
  <c r="CU46" i="16" a="1"/>
  <c r="CU46" i="16" s="1"/>
  <c r="AH47" i="16" a="1"/>
  <c r="AH47" i="16" s="1"/>
  <c r="AO47" i="16" a="1"/>
  <c r="AO47" i="16" s="1"/>
  <c r="AV47" i="16" a="1"/>
  <c r="AV47" i="16" s="1"/>
  <c r="BC47" i="16" a="1"/>
  <c r="BC47" i="16" s="1"/>
  <c r="BJ47" i="16" a="1"/>
  <c r="BJ47" i="16" s="1"/>
  <c r="BR47" i="16" a="1"/>
  <c r="BR47" i="16" s="1"/>
  <c r="BY47" i="16" a="1"/>
  <c r="BY47" i="16" s="1"/>
  <c r="CM47" i="16" a="1"/>
  <c r="CM47" i="16" s="1"/>
  <c r="CS47" i="16" a="1"/>
  <c r="CS47" i="16" s="1"/>
  <c r="CZ47" i="16" a="1"/>
  <c r="CZ47" i="16" s="1"/>
  <c r="AG48" i="16" a="1"/>
  <c r="AG48" i="16" s="1"/>
  <c r="AM48" i="16" a="1"/>
  <c r="AM48" i="16" s="1"/>
  <c r="BA48" i="16" a="1"/>
  <c r="BA48" i="16" s="1"/>
  <c r="BH48" i="16" a="1"/>
  <c r="BH48" i="16" s="1"/>
  <c r="BO48" i="16" a="1"/>
  <c r="BO48" i="16" s="1"/>
  <c r="BV48" i="16" a="1"/>
  <c r="BV48" i="16" s="1"/>
  <c r="CC48" i="16" a="1"/>
  <c r="CC48" i="16" s="1"/>
  <c r="CJ48" i="16" a="1"/>
  <c r="CJ48" i="16" s="1"/>
  <c r="CQ48" i="16" a="1"/>
  <c r="CQ48" i="16" s="1"/>
  <c r="CY48" i="16" a="1"/>
  <c r="CY48" i="16" s="1"/>
  <c r="AD49" i="16" a="1"/>
  <c r="AD49" i="16" s="1"/>
  <c r="AK49" i="16" a="1"/>
  <c r="AK49" i="16" s="1"/>
  <c r="AR49" i="16" a="1"/>
  <c r="AR49" i="16" s="1"/>
  <c r="AX49" i="16" a="1"/>
  <c r="AX49" i="16" s="1"/>
  <c r="BL49" i="16" a="1"/>
  <c r="BL49" i="16" s="1"/>
  <c r="BR49" i="16" a="1"/>
  <c r="BR49" i="16" s="1"/>
  <c r="BZ49" i="16" a="1"/>
  <c r="BZ49" i="16" s="1"/>
  <c r="CF49" i="16" a="1"/>
  <c r="CF49" i="16" s="1"/>
  <c r="CM49" i="16" a="1"/>
  <c r="CM49" i="16" s="1"/>
  <c r="CT49" i="16" a="1"/>
  <c r="CT49" i="16" s="1"/>
  <c r="CZ49" i="16" a="1"/>
  <c r="CZ49" i="16" s="1"/>
  <c r="AG50" i="16" a="1"/>
  <c r="AG50" i="16" s="1"/>
  <c r="AN50" i="16" a="1"/>
  <c r="AN50" i="16" s="1"/>
  <c r="AT50" i="16" a="1"/>
  <c r="AT50" i="16" s="1"/>
  <c r="BA50" i="16" a="1"/>
  <c r="BA50" i="16" s="1"/>
  <c r="BI50" i="16" a="1"/>
  <c r="BI50" i="16" s="1"/>
  <c r="BO50" i="16" a="1"/>
  <c r="BO50" i="16" s="1"/>
  <c r="CC50" i="16" a="1"/>
  <c r="CC50" i="16" s="1"/>
  <c r="CJ50" i="16" a="1"/>
  <c r="CJ50" i="16" s="1"/>
  <c r="CR50" i="16" a="1"/>
  <c r="CR50" i="16" s="1"/>
  <c r="CY50" i="16" a="1"/>
  <c r="CY50" i="16" s="1"/>
  <c r="AK51" i="16" a="1"/>
  <c r="AK51" i="16" s="1"/>
  <c r="AS51" i="16" a="1"/>
  <c r="AS51" i="16" s="1"/>
  <c r="AZ51" i="16" a="1"/>
  <c r="AZ51" i="16" s="1"/>
  <c r="BN51" i="16" a="1"/>
  <c r="BN51" i="16" s="1"/>
  <c r="BU51" i="16" a="1"/>
  <c r="BU51" i="16" s="1"/>
  <c r="CC51" i="16" a="1"/>
  <c r="CC51" i="16" s="1"/>
  <c r="CJ51" i="16" a="1"/>
  <c r="CJ51" i="16" s="1"/>
  <c r="CW51" i="16" a="1"/>
  <c r="CW51" i="16" s="1"/>
  <c r="AD52" i="16" a="1"/>
  <c r="AD52" i="16" s="1"/>
  <c r="AK52" i="16" a="1"/>
  <c r="AK52" i="16" s="1"/>
  <c r="AY52" i="16" a="1"/>
  <c r="AY52" i="16" s="1"/>
  <c r="BF52" i="16" a="1"/>
  <c r="BF52" i="16" s="1"/>
  <c r="BN52" i="16" a="1"/>
  <c r="BN52" i="16" s="1"/>
  <c r="BU52" i="16" a="1"/>
  <c r="BU52" i="16" s="1"/>
  <c r="CH52" i="16" a="1"/>
  <c r="CH52" i="16" s="1"/>
  <c r="CP52" i="16" a="1"/>
  <c r="CP52" i="16" s="1"/>
  <c r="CW52" i="16" a="1"/>
  <c r="CW52" i="16" s="1"/>
  <c r="AJ53" i="16" a="1"/>
  <c r="AJ53" i="16" s="1"/>
  <c r="AQ53" i="16" a="1"/>
  <c r="AQ53" i="16" s="1"/>
  <c r="AY53" i="16" a="1"/>
  <c r="AY53" i="16" s="1"/>
  <c r="BF53" i="16" a="1"/>
  <c r="BF53" i="16" s="1"/>
  <c r="BS53" i="16" a="1"/>
  <c r="BS53" i="16" s="1"/>
  <c r="CA53" i="16" a="1"/>
  <c r="CA53" i="16" s="1"/>
  <c r="CH53" i="16" a="1"/>
  <c r="CH53" i="16" s="1"/>
  <c r="CV53" i="16" a="1"/>
  <c r="CV53" i="16" s="1"/>
  <c r="AB54" i="16" a="1"/>
  <c r="AB54" i="16" s="1"/>
  <c r="AI54" i="16" a="1"/>
  <c r="AI54" i="16" s="1"/>
  <c r="AO54" i="16" a="1"/>
  <c r="AO54" i="16" s="1"/>
  <c r="AV54" i="16" a="1"/>
  <c r="AV54" i="16" s="1"/>
  <c r="BB54" i="16" a="1"/>
  <c r="BB54" i="16" s="1"/>
  <c r="BI54" i="16" a="1"/>
  <c r="BI54" i="16" s="1"/>
  <c r="BQ54" i="16" a="1"/>
  <c r="BQ54" i="16" s="1"/>
  <c r="BY54" i="16" a="1"/>
  <c r="BY54" i="16" s="1"/>
  <c r="CG54" i="16" a="1"/>
  <c r="CG54" i="16" s="1"/>
  <c r="CO54" i="16" a="1"/>
  <c r="CO54" i="16" s="1"/>
  <c r="CW54" i="16" a="1"/>
  <c r="CW54" i="16" s="1"/>
  <c r="AD55" i="16" a="1"/>
  <c r="AD55" i="16" s="1"/>
  <c r="AL55" i="16" a="1"/>
  <c r="AL55" i="16" s="1"/>
  <c r="AT55" i="16" a="1"/>
  <c r="AT55" i="16" s="1"/>
  <c r="BB55" i="16" a="1"/>
  <c r="BB55" i="16" s="1"/>
  <c r="BJ55" i="16" a="1"/>
  <c r="BJ55" i="16" s="1"/>
  <c r="BR55" i="16" a="1"/>
  <c r="BR55" i="16" s="1"/>
  <c r="BZ55" i="16" a="1"/>
  <c r="BZ55" i="16" s="1"/>
  <c r="CH55" i="16" a="1"/>
  <c r="CH55" i="16" s="1"/>
  <c r="CP55" i="16" a="1"/>
  <c r="CP55" i="16" s="1"/>
  <c r="CX55" i="16" a="1"/>
  <c r="CX55" i="16" s="1"/>
  <c r="AE56" i="16" a="1"/>
  <c r="AE56" i="16" s="1"/>
  <c r="AM56" i="16" a="1"/>
  <c r="AM56" i="16" s="1"/>
  <c r="AU56" i="16" a="1"/>
  <c r="AU56" i="16" s="1"/>
  <c r="BC56" i="16" a="1"/>
  <c r="BC56" i="16" s="1"/>
  <c r="BK56" i="16" a="1"/>
  <c r="BK56" i="16" s="1"/>
  <c r="BS56" i="16" a="1"/>
  <c r="BS56" i="16" s="1"/>
  <c r="CA56" i="16" a="1"/>
  <c r="CA56" i="16" s="1"/>
  <c r="CI56" i="16" a="1"/>
  <c r="CI56" i="16" s="1"/>
  <c r="CQ56" i="16" a="1"/>
  <c r="CQ56" i="16" s="1"/>
  <c r="CY56" i="16" a="1"/>
  <c r="CY56" i="16" s="1"/>
  <c r="AF57" i="16" a="1"/>
  <c r="AF57" i="16" s="1"/>
  <c r="AN57" i="16" a="1"/>
  <c r="AN57" i="16" s="1"/>
  <c r="AV57" i="16" a="1"/>
  <c r="AV57" i="16" s="1"/>
  <c r="BD57" i="16" a="1"/>
  <c r="BD57" i="16" s="1"/>
  <c r="BL57" i="16" a="1"/>
  <c r="BL57" i="16" s="1"/>
  <c r="BT57" i="16" a="1"/>
  <c r="BT57" i="16" s="1"/>
  <c r="CB57" i="16" a="1"/>
  <c r="CB57" i="16" s="1"/>
  <c r="CJ57" i="16" a="1"/>
  <c r="CJ57" i="16" s="1"/>
  <c r="CR57" i="16" a="1"/>
  <c r="CR57" i="16" s="1"/>
  <c r="CZ57" i="16" a="1"/>
  <c r="CZ57" i="16" s="1"/>
  <c r="AG58" i="16" a="1"/>
  <c r="AG58" i="16" s="1"/>
  <c r="AO58" i="16" a="1"/>
  <c r="AO58" i="16" s="1"/>
  <c r="AW58" i="16" a="1"/>
  <c r="AW58" i="16" s="1"/>
  <c r="BE58" i="16" a="1"/>
  <c r="BE58" i="16" s="1"/>
  <c r="BM58" i="16" a="1"/>
  <c r="BM58" i="16" s="1"/>
  <c r="BU58" i="16" a="1"/>
  <c r="BU58" i="16" s="1"/>
  <c r="CC58" i="16" a="1"/>
  <c r="CC58" i="16" s="1"/>
  <c r="CK58" i="16" a="1"/>
  <c r="CK58" i="16" s="1"/>
  <c r="CS58" i="16" a="1"/>
  <c r="CS58" i="16" s="1"/>
  <c r="DA58" i="16" a="1"/>
  <c r="DA58" i="16" s="1"/>
  <c r="AY44" i="16" a="1"/>
  <c r="AY44" i="16" s="1"/>
  <c r="BP44" i="16" a="1"/>
  <c r="BP44" i="16" s="1"/>
  <c r="BX44" i="16" a="1"/>
  <c r="BX44" i="16" s="1"/>
  <c r="CM44" i="16" a="1"/>
  <c r="CM44" i="16" s="1"/>
  <c r="CT44" i="16" a="1"/>
  <c r="CT44" i="16" s="1"/>
  <c r="AH45" i="16" a="1"/>
  <c r="AH45" i="16" s="1"/>
  <c r="AP45" i="16" a="1"/>
  <c r="AP45" i="16" s="1"/>
  <c r="AW45" i="16" a="1"/>
  <c r="AW45" i="16" s="1"/>
  <c r="BD45" i="16" a="1"/>
  <c r="BD45" i="16" s="1"/>
  <c r="BK45" i="16" a="1"/>
  <c r="BK45" i="16" s="1"/>
  <c r="BR45" i="16" a="1"/>
  <c r="BR45" i="16" s="1"/>
  <c r="BZ45" i="16" a="1"/>
  <c r="BZ45" i="16" s="1"/>
  <c r="CG45" i="16" a="1"/>
  <c r="CG45" i="16" s="1"/>
  <c r="CN45" i="16" a="1"/>
  <c r="CN45" i="16" s="1"/>
  <c r="CV45" i="16" a="1"/>
  <c r="CV45" i="16" s="1"/>
  <c r="AC46" i="16" a="1"/>
  <c r="AC46" i="16" s="1"/>
  <c r="AI46" i="16" a="1"/>
  <c r="AI46" i="16" s="1"/>
  <c r="AQ46" i="16" a="1"/>
  <c r="AQ46" i="16" s="1"/>
  <c r="AX46" i="16" a="1"/>
  <c r="AX46" i="16" s="1"/>
  <c r="BE46" i="16" a="1"/>
  <c r="BE46" i="16" s="1"/>
  <c r="BM46" i="16" a="1"/>
  <c r="BM46" i="16" s="1"/>
  <c r="BT46" i="16" a="1"/>
  <c r="BT46" i="16" s="1"/>
  <c r="CA46" i="16" a="1"/>
  <c r="CA46" i="16" s="1"/>
  <c r="CH46" i="16" a="1"/>
  <c r="CH46" i="16" s="1"/>
  <c r="CP46" i="16" a="1"/>
  <c r="CP46" i="16" s="1"/>
  <c r="CV46" i="16" a="1"/>
  <c r="CV46" i="16" s="1"/>
  <c r="AB47" i="16" a="1"/>
  <c r="AB47" i="16" s="1"/>
  <c r="AI47" i="16" a="1"/>
  <c r="AI47" i="16" s="1"/>
  <c r="AP47" i="16" a="1"/>
  <c r="AP47" i="16" s="1"/>
  <c r="AW47" i="16" a="1"/>
  <c r="AW47" i="16" s="1"/>
  <c r="BD47" i="16" a="1"/>
  <c r="BD47" i="16" s="1"/>
  <c r="BK47" i="16" a="1"/>
  <c r="BK47" i="16" s="1"/>
  <c r="BZ47" i="16" a="1"/>
  <c r="BZ47" i="16" s="1"/>
  <c r="CF47" i="16" a="1"/>
  <c r="CF47" i="16" s="1"/>
  <c r="CT47" i="16" a="1"/>
  <c r="CT47" i="16" s="1"/>
  <c r="DA47" i="16" a="1"/>
  <c r="DA47" i="16" s="1"/>
  <c r="AH48" i="16" a="1"/>
  <c r="AH48" i="16" s="1"/>
  <c r="AN48" i="16" a="1"/>
  <c r="AN48" i="16" s="1"/>
  <c r="AT48" i="16" a="1"/>
  <c r="AT48" i="16" s="1"/>
  <c r="BI48" i="16" a="1"/>
  <c r="BI48" i="16" s="1"/>
  <c r="BP48" i="16" a="1"/>
  <c r="BP48" i="16" s="1"/>
  <c r="BW48" i="16" a="1"/>
  <c r="BW48" i="16" s="1"/>
  <c r="CD48" i="16" a="1"/>
  <c r="CD48" i="16" s="1"/>
  <c r="CK48" i="16" a="1"/>
  <c r="CK48" i="16" s="1"/>
  <c r="CR48" i="16" a="1"/>
  <c r="CR48" i="16" s="1"/>
  <c r="CZ48" i="16" a="1"/>
  <c r="CZ48" i="16" s="1"/>
  <c r="AE49" i="16" a="1"/>
  <c r="AE49" i="16" s="1"/>
  <c r="AS49" i="16" a="1"/>
  <c r="AS49" i="16" s="1"/>
  <c r="AY49" i="16" a="1"/>
  <c r="AY49" i="16" s="1"/>
  <c r="BF49" i="16" a="1"/>
  <c r="BF49" i="16" s="1"/>
  <c r="BM49" i="16" a="1"/>
  <c r="BM49" i="16" s="1"/>
  <c r="BS49" i="16" a="1"/>
  <c r="BS49" i="16" s="1"/>
  <c r="CG49" i="16" a="1"/>
  <c r="CG49" i="16" s="1"/>
  <c r="CN49" i="16" a="1"/>
  <c r="CN49" i="16" s="1"/>
  <c r="DA49" i="16" a="1"/>
  <c r="DA49" i="16" s="1"/>
  <c r="AO50" i="16" a="1"/>
  <c r="AO50" i="16" s="1"/>
  <c r="AU50" i="16" a="1"/>
  <c r="AU50" i="16" s="1"/>
  <c r="BB50" i="16" a="1"/>
  <c r="BB50" i="16" s="1"/>
  <c r="BJ50" i="16" a="1"/>
  <c r="BJ50" i="16" s="1"/>
  <c r="BP50" i="16" a="1"/>
  <c r="BP50" i="16" s="1"/>
  <c r="BW50" i="16" a="1"/>
  <c r="BW50" i="16" s="1"/>
  <c r="CD50" i="16" a="1"/>
  <c r="CD50" i="16" s="1"/>
  <c r="CK50" i="16" a="1"/>
  <c r="CK50" i="16" s="1"/>
  <c r="CS50" i="16" a="1"/>
  <c r="CS50" i="16" s="1"/>
  <c r="CZ50" i="16" a="1"/>
  <c r="CZ50" i="16" s="1"/>
  <c r="AE51" i="16" a="1"/>
  <c r="AE51" i="16" s="1"/>
  <c r="AL51" i="16" a="1"/>
  <c r="AL51" i="16" s="1"/>
  <c r="AT51" i="16" a="1"/>
  <c r="AT51" i="16" s="1"/>
  <c r="BA51" i="16" a="1"/>
  <c r="BA51" i="16" s="1"/>
  <c r="BH51" i="16" a="1"/>
  <c r="BH51" i="16" s="1"/>
  <c r="BO51" i="16" a="1"/>
  <c r="BO51" i="16" s="1"/>
  <c r="BV51" i="16" a="1"/>
  <c r="BV51" i="16" s="1"/>
  <c r="CD51" i="16" a="1"/>
  <c r="CD51" i="16" s="1"/>
  <c r="CK51" i="16" a="1"/>
  <c r="CK51" i="16" s="1"/>
  <c r="CQ51" i="16" a="1"/>
  <c r="CQ51" i="16" s="1"/>
  <c r="CX51" i="16" a="1"/>
  <c r="CX51" i="16" s="1"/>
  <c r="AE52" i="16" a="1"/>
  <c r="AE52" i="16" s="1"/>
  <c r="AL52" i="16" a="1"/>
  <c r="AL52" i="16" s="1"/>
  <c r="AS52" i="16" a="1"/>
  <c r="AS52" i="16" s="1"/>
  <c r="AZ52" i="16" a="1"/>
  <c r="AZ52" i="16" s="1"/>
  <c r="BG52" i="16" a="1"/>
  <c r="BG52" i="16" s="1"/>
  <c r="BO52" i="16" a="1"/>
  <c r="BO52" i="16" s="1"/>
  <c r="BV52" i="16" a="1"/>
  <c r="BV52" i="16" s="1"/>
  <c r="CB52" i="16" a="1"/>
  <c r="CB52" i="16" s="1"/>
  <c r="CI52" i="16" a="1"/>
  <c r="CI52" i="16" s="1"/>
  <c r="CQ52" i="16" a="1"/>
  <c r="CQ52" i="16" s="1"/>
  <c r="CX52" i="16" a="1"/>
  <c r="CX52" i="16" s="1"/>
  <c r="AD53" i="16" a="1"/>
  <c r="AD53" i="16" s="1"/>
  <c r="AK53" i="16" a="1"/>
  <c r="AK53" i="16" s="1"/>
  <c r="AR53" i="16" a="1"/>
  <c r="AR53" i="16" s="1"/>
  <c r="AZ53" i="16" a="1"/>
  <c r="AZ53" i="16" s="1"/>
  <c r="BG53" i="16" a="1"/>
  <c r="BG53" i="16" s="1"/>
  <c r="BM53" i="16" a="1"/>
  <c r="BM53" i="16" s="1"/>
  <c r="BT53" i="16" a="1"/>
  <c r="BT53" i="16" s="1"/>
  <c r="CB53" i="16" a="1"/>
  <c r="CB53" i="16" s="1"/>
  <c r="CI53" i="16" a="1"/>
  <c r="CI53" i="16" s="1"/>
  <c r="CP53" i="16" a="1"/>
  <c r="CP53" i="16" s="1"/>
  <c r="CW53" i="16" a="1"/>
  <c r="CW53" i="16" s="1"/>
  <c r="AC54" i="16" a="1"/>
  <c r="AC54" i="16" s="1"/>
  <c r="AP54" i="16" a="1"/>
  <c r="AP54" i="16" s="1"/>
  <c r="AW54" i="16" a="1"/>
  <c r="AW54" i="16" s="1"/>
  <c r="BJ54" i="16" a="1"/>
  <c r="BJ54" i="16" s="1"/>
  <c r="BR54" i="16" a="1"/>
  <c r="BR54" i="16" s="1"/>
  <c r="BZ54" i="16" a="1"/>
  <c r="BZ54" i="16" s="1"/>
  <c r="CH54" i="16" a="1"/>
  <c r="CH54" i="16" s="1"/>
  <c r="CP54" i="16" a="1"/>
  <c r="CP54" i="16" s="1"/>
  <c r="CX54" i="16" a="1"/>
  <c r="CX54" i="16" s="1"/>
  <c r="AE55" i="16" a="1"/>
  <c r="AE55" i="16" s="1"/>
  <c r="AM55" i="16" a="1"/>
  <c r="AM55" i="16" s="1"/>
  <c r="AU55" i="16" a="1"/>
  <c r="AU55" i="16" s="1"/>
  <c r="BC55" i="16" a="1"/>
  <c r="BC55" i="16" s="1"/>
  <c r="BK55" i="16" a="1"/>
  <c r="BK55" i="16" s="1"/>
  <c r="BS55" i="16" a="1"/>
  <c r="BS55" i="16" s="1"/>
  <c r="CA55" i="16" a="1"/>
  <c r="CA55" i="16" s="1"/>
  <c r="CI55" i="16" a="1"/>
  <c r="CI55" i="16" s="1"/>
  <c r="CQ55" i="16" a="1"/>
  <c r="CQ55" i="16" s="1"/>
  <c r="CY55" i="16" a="1"/>
  <c r="CY55" i="16" s="1"/>
  <c r="AF56" i="16" a="1"/>
  <c r="AF56" i="16" s="1"/>
  <c r="AN56" i="16" a="1"/>
  <c r="AN56" i="16" s="1"/>
  <c r="AV56" i="16" a="1"/>
  <c r="AV56" i="16" s="1"/>
  <c r="BD56" i="16" a="1"/>
  <c r="BD56" i="16" s="1"/>
  <c r="BL56" i="16" a="1"/>
  <c r="BL56" i="16" s="1"/>
  <c r="BT56" i="16" a="1"/>
  <c r="BT56" i="16" s="1"/>
  <c r="CB56" i="16" a="1"/>
  <c r="CB56" i="16" s="1"/>
  <c r="CJ56" i="16" a="1"/>
  <c r="CJ56" i="16" s="1"/>
  <c r="CR56" i="16" a="1"/>
  <c r="CR56" i="16" s="1"/>
  <c r="CZ56" i="16" a="1"/>
  <c r="CZ56" i="16" s="1"/>
  <c r="AG57" i="16" a="1"/>
  <c r="AG57" i="16" s="1"/>
  <c r="AO57" i="16" a="1"/>
  <c r="AO57" i="16" s="1"/>
  <c r="AW57" i="16" a="1"/>
  <c r="AW57" i="16" s="1"/>
  <c r="BE57" i="16" a="1"/>
  <c r="BE57" i="16" s="1"/>
  <c r="BM57" i="16" a="1"/>
  <c r="BM57" i="16" s="1"/>
  <c r="BU57" i="16" a="1"/>
  <c r="BU57" i="16" s="1"/>
  <c r="CC57" i="16" a="1"/>
  <c r="CC57" i="16" s="1"/>
  <c r="CK57" i="16" a="1"/>
  <c r="CK57" i="16" s="1"/>
  <c r="CS57" i="16" a="1"/>
  <c r="CS57" i="16" s="1"/>
  <c r="DA57" i="16" a="1"/>
  <c r="DA57" i="16" s="1"/>
  <c r="AH58" i="16" a="1"/>
  <c r="AH58" i="16" s="1"/>
  <c r="AP58" i="16" a="1"/>
  <c r="AP58" i="16" s="1"/>
  <c r="AX58" i="16" a="1"/>
  <c r="AX58" i="16" s="1"/>
  <c r="BF58" i="16" a="1"/>
  <c r="BF58" i="16" s="1"/>
  <c r="BN58" i="16" a="1"/>
  <c r="BN58" i="16" s="1"/>
  <c r="BV58" i="16" a="1"/>
  <c r="BV58" i="16" s="1"/>
  <c r="CD58" i="16" a="1"/>
  <c r="CD58" i="16" s="1"/>
  <c r="CL58" i="16" a="1"/>
  <c r="CL58" i="16" s="1"/>
  <c r="CT58" i="16" a="1"/>
  <c r="CT58" i="16" s="1"/>
  <c r="DB58" i="16" a="1"/>
  <c r="DB58" i="16" s="1"/>
  <c r="CY43" i="16" a="1"/>
  <c r="CY43" i="16" s="1"/>
  <c r="AZ44" i="16" a="1"/>
  <c r="AZ44" i="16" s="1"/>
  <c r="BI44" i="16" a="1"/>
  <c r="BI44" i="16" s="1"/>
  <c r="BQ44" i="16" a="1"/>
  <c r="BQ44" i="16" s="1"/>
  <c r="BY44" i="16" a="1"/>
  <c r="BY44" i="16" s="1"/>
  <c r="CF44" i="16" a="1"/>
  <c r="CF44" i="16" s="1"/>
  <c r="CN44" i="16" a="1"/>
  <c r="CN44" i="16" s="1"/>
  <c r="CU44" i="16" a="1"/>
  <c r="CU44" i="16" s="1"/>
  <c r="DB44" i="16" a="1"/>
  <c r="DB44" i="16" s="1"/>
  <c r="AI45" i="16" a="1"/>
  <c r="AI45" i="16" s="1"/>
  <c r="AQ45" i="16" a="1"/>
  <c r="AQ45" i="16" s="1"/>
  <c r="BE45" i="16" a="1"/>
  <c r="BE45" i="16" s="1"/>
  <c r="BL45" i="16" a="1"/>
  <c r="BL45" i="16" s="1"/>
  <c r="BS45" i="16" a="1"/>
  <c r="BS45" i="16" s="1"/>
  <c r="CA45" i="16" a="1"/>
  <c r="CA45" i="16" s="1"/>
  <c r="CH45" i="16" a="1"/>
  <c r="CH45" i="16" s="1"/>
  <c r="CO45" i="16" a="1"/>
  <c r="CO45" i="16" s="1"/>
  <c r="CW45" i="16" a="1"/>
  <c r="CW45" i="16" s="1"/>
  <c r="AD46" i="16" a="1"/>
  <c r="AD46" i="16" s="1"/>
  <c r="AJ46" i="16" a="1"/>
  <c r="AJ46" i="16" s="1"/>
  <c r="AY46" i="16" a="1"/>
  <c r="AY46" i="16" s="1"/>
  <c r="BF46" i="16" a="1"/>
  <c r="BF46" i="16" s="1"/>
  <c r="BN46" i="16" a="1"/>
  <c r="BN46" i="16" s="1"/>
  <c r="BU46" i="16" a="1"/>
  <c r="BU46" i="16" s="1"/>
  <c r="CB46" i="16" a="1"/>
  <c r="CB46" i="16" s="1"/>
  <c r="CI46" i="16" a="1"/>
  <c r="CI46" i="16" s="1"/>
  <c r="CW46" i="16" a="1"/>
  <c r="CW46" i="16" s="1"/>
  <c r="AJ47" i="16" a="1"/>
  <c r="AJ47" i="16" s="1"/>
  <c r="AQ47" i="16" a="1"/>
  <c r="AQ47" i="16" s="1"/>
  <c r="AX47" i="16" a="1"/>
  <c r="AX47" i="16" s="1"/>
  <c r="BE47" i="16" a="1"/>
  <c r="BE47" i="16" s="1"/>
  <c r="BL47" i="16" a="1"/>
  <c r="BL47" i="16" s="1"/>
  <c r="BS47" i="16" a="1"/>
  <c r="BS47" i="16" s="1"/>
  <c r="CA47" i="16" a="1"/>
  <c r="CA47" i="16" s="1"/>
  <c r="CG47" i="16" a="1"/>
  <c r="CG47" i="16" s="1"/>
  <c r="CN47" i="16" a="1"/>
  <c r="CN47" i="16" s="1"/>
  <c r="CU47" i="16" a="1"/>
  <c r="CU47" i="16" s="1"/>
  <c r="DB47" i="16" a="1"/>
  <c r="DB47" i="16" s="1"/>
  <c r="AI48" i="16" a="1"/>
  <c r="AI48" i="16" s="1"/>
  <c r="AO48" i="16" a="1"/>
  <c r="AO48" i="16" s="1"/>
  <c r="AU48" i="16" a="1"/>
  <c r="AU48" i="16" s="1"/>
  <c r="BB48" i="16" a="1"/>
  <c r="BB48" i="16" s="1"/>
  <c r="BJ48" i="16" a="1"/>
  <c r="BJ48" i="16" s="1"/>
  <c r="BX48" i="16" a="1"/>
  <c r="BX48" i="16" s="1"/>
  <c r="CE48" i="16" a="1"/>
  <c r="CE48" i="16" s="1"/>
  <c r="CL48" i="16" a="1"/>
  <c r="CL48" i="16" s="1"/>
  <c r="CS48" i="16" a="1"/>
  <c r="CS48" i="16" s="1"/>
  <c r="AF49" i="16" a="1"/>
  <c r="AF49" i="16" s="1"/>
  <c r="AL49" i="16" a="1"/>
  <c r="AL49" i="16" s="1"/>
  <c r="AT49" i="16" a="1"/>
  <c r="AT49" i="16" s="1"/>
  <c r="AZ49" i="16" a="1"/>
  <c r="AZ49" i="16" s="1"/>
  <c r="BG49" i="16" a="1"/>
  <c r="BG49" i="16" s="1"/>
  <c r="BT49" i="16" a="1"/>
  <c r="BT49" i="16" s="1"/>
  <c r="CA49" i="16" a="1"/>
  <c r="CA49" i="16" s="1"/>
  <c r="CH49" i="16" a="1"/>
  <c r="CH49" i="16" s="1"/>
  <c r="CU49" i="16" a="1"/>
  <c r="CU49" i="16" s="1"/>
  <c r="DB49" i="16" a="1"/>
  <c r="DB49" i="16" s="1"/>
  <c r="AH50" i="16" a="1"/>
  <c r="AH50" i="16" s="1"/>
  <c r="AP50" i="16" a="1"/>
  <c r="AP50" i="16" s="1"/>
  <c r="AV50" i="16" a="1"/>
  <c r="AV50" i="16" s="1"/>
  <c r="BC50" i="16" a="1"/>
  <c r="BC50" i="16" s="1"/>
  <c r="BK50" i="16" a="1"/>
  <c r="BK50" i="16" s="1"/>
  <c r="BQ50" i="16" a="1"/>
  <c r="BQ50" i="16" s="1"/>
  <c r="BX50" i="16" a="1"/>
  <c r="BX50" i="16" s="1"/>
  <c r="CE50" i="16" a="1"/>
  <c r="CE50" i="16" s="1"/>
  <c r="CL50" i="16" a="1"/>
  <c r="CL50" i="16" s="1"/>
  <c r="DA50" i="16" a="1"/>
  <c r="DA50" i="16" s="1"/>
  <c r="AF51" i="16" a="1"/>
  <c r="AF51" i="16" s="1"/>
  <c r="AM51" i="16" a="1"/>
  <c r="AM51" i="16" s="1"/>
  <c r="AU51" i="16" a="1"/>
  <c r="AU51" i="16" s="1"/>
  <c r="BB51" i="16" a="1"/>
  <c r="BB51" i="16" s="1"/>
  <c r="BI51" i="16" a="1"/>
  <c r="BI51" i="16" s="1"/>
  <c r="BP51" i="16" a="1"/>
  <c r="BP51" i="16" s="1"/>
  <c r="BW51" i="16" a="1"/>
  <c r="BW51" i="16" s="1"/>
  <c r="CL51" i="16" a="1"/>
  <c r="CL51" i="16" s="1"/>
  <c r="CR51" i="16" a="1"/>
  <c r="CR51" i="16" s="1"/>
  <c r="CY51" i="16" a="1"/>
  <c r="CY51" i="16" s="1"/>
  <c r="AF52" i="16" a="1"/>
  <c r="AF52" i="16" s="1"/>
  <c r="AM52" i="16" a="1"/>
  <c r="AM52" i="16" s="1"/>
  <c r="AT52" i="16" a="1"/>
  <c r="AT52" i="16" s="1"/>
  <c r="BA52" i="16" a="1"/>
  <c r="BA52" i="16" s="1"/>
  <c r="BH52" i="16" a="1"/>
  <c r="BH52" i="16" s="1"/>
  <c r="BW52" i="16" a="1"/>
  <c r="BW52" i="16" s="1"/>
  <c r="CC52" i="16" a="1"/>
  <c r="CC52" i="16" s="1"/>
  <c r="CJ52" i="16" a="1"/>
  <c r="CJ52" i="16" s="1"/>
  <c r="CR52" i="16" a="1"/>
  <c r="CR52" i="16" s="1"/>
  <c r="CY52" i="16" a="1"/>
  <c r="CY52" i="16" s="1"/>
  <c r="AE53" i="16" a="1"/>
  <c r="AE53" i="16" s="1"/>
  <c r="AL53" i="16" a="1"/>
  <c r="AL53" i="16" s="1"/>
  <c r="AS53" i="16" a="1"/>
  <c r="AS53" i="16" s="1"/>
  <c r="BH53" i="16" a="1"/>
  <c r="BH53" i="16" s="1"/>
  <c r="BN53" i="16" a="1"/>
  <c r="BN53" i="16" s="1"/>
  <c r="BU53" i="16" a="1"/>
  <c r="BU53" i="16" s="1"/>
  <c r="CC53" i="16" a="1"/>
  <c r="CC53" i="16" s="1"/>
  <c r="CJ53" i="16" a="1"/>
  <c r="CJ53" i="16" s="1"/>
  <c r="CQ53" i="16" a="1"/>
  <c r="CQ53" i="16" s="1"/>
  <c r="CX53" i="16" a="1"/>
  <c r="CX53" i="16" s="1"/>
  <c r="AD54" i="16" a="1"/>
  <c r="AD54" i="16" s="1"/>
  <c r="AJ54" i="16" a="1"/>
  <c r="AJ54" i="16" s="1"/>
  <c r="AQ54" i="16" a="1"/>
  <c r="AQ54" i="16" s="1"/>
  <c r="BC54" i="16" a="1"/>
  <c r="BC54" i="16" s="1"/>
  <c r="BK54" i="16" a="1"/>
  <c r="BK54" i="16" s="1"/>
  <c r="BS54" i="16" a="1"/>
  <c r="BS54" i="16" s="1"/>
  <c r="CA54" i="16" a="1"/>
  <c r="CA54" i="16" s="1"/>
  <c r="CI54" i="16" a="1"/>
  <c r="CI54" i="16" s="1"/>
  <c r="CQ54" i="16" a="1"/>
  <c r="CQ54" i="16" s="1"/>
  <c r="CY54" i="16" a="1"/>
  <c r="CY54" i="16" s="1"/>
  <c r="AF55" i="16" a="1"/>
  <c r="AF55" i="16" s="1"/>
  <c r="AN55" i="16" a="1"/>
  <c r="AN55" i="16" s="1"/>
  <c r="AV55" i="16" a="1"/>
  <c r="AV55" i="16" s="1"/>
  <c r="BD55" i="16" a="1"/>
  <c r="BD55" i="16" s="1"/>
  <c r="BL55" i="16" a="1"/>
  <c r="BL55" i="16" s="1"/>
  <c r="BT55" i="16" a="1"/>
  <c r="BT55" i="16" s="1"/>
  <c r="CB55" i="16" a="1"/>
  <c r="CB55" i="16" s="1"/>
  <c r="CJ55" i="16" a="1"/>
  <c r="CJ55" i="16" s="1"/>
  <c r="CR55" i="16" a="1"/>
  <c r="CR55" i="16" s="1"/>
  <c r="CZ55" i="16" a="1"/>
  <c r="CZ55" i="16" s="1"/>
  <c r="AG56" i="16" a="1"/>
  <c r="AG56" i="16" s="1"/>
  <c r="AO56" i="16" a="1"/>
  <c r="AO56" i="16" s="1"/>
  <c r="AW56" i="16" a="1"/>
  <c r="AW56" i="16" s="1"/>
  <c r="BE56" i="16" a="1"/>
  <c r="BE56" i="16" s="1"/>
  <c r="BM56" i="16" a="1"/>
  <c r="BM56" i="16" s="1"/>
  <c r="BU56" i="16" a="1"/>
  <c r="BU56" i="16" s="1"/>
  <c r="CC56" i="16" a="1"/>
  <c r="CC56" i="16" s="1"/>
  <c r="CK56" i="16" a="1"/>
  <c r="CK56" i="16" s="1"/>
  <c r="CS56" i="16" a="1"/>
  <c r="CS56" i="16" s="1"/>
  <c r="DA56" i="16" a="1"/>
  <c r="DA56" i="16" s="1"/>
  <c r="AH57" i="16" a="1"/>
  <c r="AH57" i="16" s="1"/>
  <c r="AP57" i="16" a="1"/>
  <c r="AP57" i="16" s="1"/>
  <c r="AX57" i="16" a="1"/>
  <c r="AX57" i="16" s="1"/>
  <c r="BF57" i="16" a="1"/>
  <c r="BF57" i="16" s="1"/>
  <c r="BN57" i="16" a="1"/>
  <c r="BN57" i="16" s="1"/>
  <c r="BV57" i="16" a="1"/>
  <c r="BV57" i="16" s="1"/>
  <c r="CD57" i="16" a="1"/>
  <c r="CD57" i="16" s="1"/>
  <c r="CL57" i="16" a="1"/>
  <c r="CL57" i="16" s="1"/>
  <c r="CT57" i="16" a="1"/>
  <c r="CT57" i="16" s="1"/>
  <c r="DB57" i="16" a="1"/>
  <c r="DB57" i="16" s="1"/>
  <c r="AI58" i="16" a="1"/>
  <c r="AI58" i="16" s="1"/>
  <c r="AQ58" i="16" a="1"/>
  <c r="AQ58" i="16" s="1"/>
  <c r="AY58" i="16" a="1"/>
  <c r="AY58" i="16" s="1"/>
  <c r="BG58" i="16" a="1"/>
  <c r="BG58" i="16" s="1"/>
  <c r="BO58" i="16" a="1"/>
  <c r="BO58" i="16" s="1"/>
  <c r="BW58" i="16" a="1"/>
  <c r="BW58" i="16" s="1"/>
  <c r="CE58" i="16" a="1"/>
  <c r="CE58" i="16" s="1"/>
  <c r="CM58" i="16" a="1"/>
  <c r="CM58" i="16" s="1"/>
  <c r="CU58" i="16" a="1"/>
  <c r="CU58" i="16" s="1"/>
  <c r="AE59" i="16" a="1"/>
  <c r="AE59" i="16" s="1"/>
  <c r="AM59" i="16" a="1"/>
  <c r="AM59" i="16" s="1"/>
  <c r="AU59" i="16" a="1"/>
  <c r="AU59" i="16" s="1"/>
  <c r="BC59" i="16" a="1"/>
  <c r="BC59" i="16" s="1"/>
  <c r="BK59" i="16" a="1"/>
  <c r="BK59" i="16" s="1"/>
  <c r="BS59" i="16" a="1"/>
  <c r="BS59" i="16" s="1"/>
  <c r="AB60" i="16" a="1"/>
  <c r="AB60" i="16" s="1"/>
  <c r="AJ60" i="16" a="1"/>
  <c r="AJ60" i="16" s="1"/>
  <c r="AR60" i="16" a="1"/>
  <c r="AR60" i="16" s="1"/>
  <c r="AZ60" i="16" a="1"/>
  <c r="AZ60" i="16" s="1"/>
  <c r="BH60" i="16" a="1"/>
  <c r="BH60" i="16" s="1"/>
  <c r="BP60" i="16" a="1"/>
  <c r="BP60" i="16" s="1"/>
  <c r="BX60" i="16" a="1"/>
  <c r="BX60" i="16" s="1"/>
  <c r="AG61" i="16" a="1"/>
  <c r="AG61" i="16" s="1"/>
  <c r="AO61" i="16" a="1"/>
  <c r="AO61" i="16" s="1"/>
  <c r="AW61" i="16" a="1"/>
  <c r="AW61" i="16" s="1"/>
  <c r="BE61" i="16" a="1"/>
  <c r="BE61" i="16" s="1"/>
  <c r="BM61" i="16" a="1"/>
  <c r="BM61" i="16" s="1"/>
  <c r="BU61" i="16" a="1"/>
  <c r="BU61" i="16" s="1"/>
  <c r="AD62" i="16" a="1"/>
  <c r="AD62" i="16" s="1"/>
  <c r="AK62" i="16" a="1"/>
  <c r="AK62" i="16" s="1"/>
  <c r="AS62" i="16" a="1"/>
  <c r="AS62" i="16" s="1"/>
  <c r="BA62" i="16" a="1"/>
  <c r="BA62" i="16" s="1"/>
  <c r="BI62" i="16" a="1"/>
  <c r="BI62" i="16" s="1"/>
  <c r="BQ62" i="16" a="1"/>
  <c r="BQ62" i="16" s="1"/>
  <c r="BY62" i="16" a="1"/>
  <c r="BY62" i="16" s="1"/>
  <c r="AH63" i="16" a="1"/>
  <c r="AH63" i="16" s="1"/>
  <c r="AP63" i="16" a="1"/>
  <c r="AP63" i="16" s="1"/>
  <c r="AX63" i="16" a="1"/>
  <c r="AX63" i="16" s="1"/>
  <c r="BF63" i="16" a="1"/>
  <c r="BF63" i="16" s="1"/>
  <c r="BN63" i="16" a="1"/>
  <c r="BN63" i="16" s="1"/>
  <c r="BU63" i="16" a="1"/>
  <c r="BU63" i="16" s="1"/>
  <c r="AD64" i="16" a="1"/>
  <c r="AD64" i="16" s="1"/>
  <c r="AL64" i="16" a="1"/>
  <c r="AL64" i="16" s="1"/>
  <c r="AS64" i="16" a="1"/>
  <c r="AS64" i="16" s="1"/>
  <c r="BA64" i="16" a="1"/>
  <c r="BA64" i="16" s="1"/>
  <c r="BI64" i="16" a="1"/>
  <c r="BI64" i="16" s="1"/>
  <c r="BQ64" i="16" a="1"/>
  <c r="BQ64" i="16" s="1"/>
  <c r="BY64" i="16" a="1"/>
  <c r="BY64" i="16" s="1"/>
  <c r="AH65" i="16" a="1"/>
  <c r="AH65" i="16" s="1"/>
  <c r="AO65" i="16" a="1"/>
  <c r="AO65" i="16" s="1"/>
  <c r="AW65" i="16" a="1"/>
  <c r="AW65" i="16" s="1"/>
  <c r="BE65" i="16" a="1"/>
  <c r="BE65" i="16" s="1"/>
  <c r="BL65" i="16" a="1"/>
  <c r="BL65" i="16" s="1"/>
  <c r="BS65" i="16" a="1"/>
  <c r="BS65" i="16" s="1"/>
  <c r="AB66" i="16" a="1"/>
  <c r="AB66" i="16" s="1"/>
  <c r="AJ66" i="16" a="1"/>
  <c r="AJ66" i="16" s="1"/>
  <c r="AQ66" i="16" a="1"/>
  <c r="AQ66" i="16" s="1"/>
  <c r="AY66" i="16" a="1"/>
  <c r="AY66" i="16" s="1"/>
  <c r="BG66" i="16" a="1"/>
  <c r="BG66" i="16" s="1"/>
  <c r="BO66" i="16" a="1"/>
  <c r="BO66" i="16" s="1"/>
  <c r="BW66" i="16" a="1"/>
  <c r="BW66" i="16" s="1"/>
  <c r="AF67" i="16" a="1"/>
  <c r="AF67" i="16" s="1"/>
  <c r="AN67" i="16" a="1"/>
  <c r="AN67" i="16" s="1"/>
  <c r="AV67" i="16" a="1"/>
  <c r="AV67" i="16" s="1"/>
  <c r="AF59" i="16" a="1"/>
  <c r="AF59" i="16" s="1"/>
  <c r="AN59" i="16" a="1"/>
  <c r="AN59" i="16" s="1"/>
  <c r="AV59" i="16" a="1"/>
  <c r="AV59" i="16" s="1"/>
  <c r="BD59" i="16" a="1"/>
  <c r="BD59" i="16" s="1"/>
  <c r="BL59" i="16" a="1"/>
  <c r="BL59" i="16" s="1"/>
  <c r="BT59" i="16" a="1"/>
  <c r="BT59" i="16" s="1"/>
  <c r="AC60" i="16" a="1"/>
  <c r="AC60" i="16" s="1"/>
  <c r="AK60" i="16" a="1"/>
  <c r="AK60" i="16" s="1"/>
  <c r="AS60" i="16" a="1"/>
  <c r="AS60" i="16" s="1"/>
  <c r="BA60" i="16" a="1"/>
  <c r="BA60" i="16" s="1"/>
  <c r="BI60" i="16" a="1"/>
  <c r="BI60" i="16" s="1"/>
  <c r="BQ60" i="16" a="1"/>
  <c r="BQ60" i="16" s="1"/>
  <c r="BY60" i="16" a="1"/>
  <c r="BY60" i="16" s="1"/>
  <c r="AH61" i="16" a="1"/>
  <c r="AH61" i="16" s="1"/>
  <c r="AP61" i="16" a="1"/>
  <c r="AP61" i="16" s="1"/>
  <c r="AX61" i="16" a="1"/>
  <c r="AX61" i="16" s="1"/>
  <c r="BF61" i="16" a="1"/>
  <c r="BF61" i="16" s="1"/>
  <c r="BN61" i="16" a="1"/>
  <c r="BN61" i="16" s="1"/>
  <c r="BV61" i="16" a="1"/>
  <c r="BV61" i="16" s="1"/>
  <c r="AE62" i="16" a="1"/>
  <c r="AE62" i="16" s="1"/>
  <c r="AL62" i="16" a="1"/>
  <c r="AL62" i="16" s="1"/>
  <c r="AT62" i="16" a="1"/>
  <c r="AT62" i="16" s="1"/>
  <c r="BB62" i="16" a="1"/>
  <c r="BB62" i="16" s="1"/>
  <c r="BJ62" i="16" a="1"/>
  <c r="BJ62" i="16" s="1"/>
  <c r="BR62" i="16" a="1"/>
  <c r="BR62" i="16" s="1"/>
  <c r="BZ62" i="16" a="1"/>
  <c r="BZ62" i="16" s="1"/>
  <c r="AI63" i="16" a="1"/>
  <c r="AI63" i="16" s="1"/>
  <c r="AQ63" i="16" a="1"/>
  <c r="AQ63" i="16" s="1"/>
  <c r="AY63" i="16" a="1"/>
  <c r="AY63" i="16" s="1"/>
  <c r="BG63" i="16" a="1"/>
  <c r="BG63" i="16" s="1"/>
  <c r="BO63" i="16" a="1"/>
  <c r="BO63" i="16" s="1"/>
  <c r="BV63" i="16" a="1"/>
  <c r="BV63" i="16" s="1"/>
  <c r="AE64" i="16" a="1"/>
  <c r="AE64" i="16" s="1"/>
  <c r="AM64" i="16" a="1"/>
  <c r="AM64" i="16" s="1"/>
  <c r="AT64" i="16" a="1"/>
  <c r="AT64" i="16" s="1"/>
  <c r="BB64" i="16" a="1"/>
  <c r="BB64" i="16" s="1"/>
  <c r="BJ64" i="16" a="1"/>
  <c r="BJ64" i="16" s="1"/>
  <c r="BR64" i="16" a="1"/>
  <c r="BR64" i="16" s="1"/>
  <c r="BZ64" i="16" a="1"/>
  <c r="BZ64" i="16" s="1"/>
  <c r="AI65" i="16" a="1"/>
  <c r="AI65" i="16" s="1"/>
  <c r="AP65" i="16" a="1"/>
  <c r="AP65" i="16" s="1"/>
  <c r="AX65" i="16" a="1"/>
  <c r="AX65" i="16" s="1"/>
  <c r="BT65" i="16" a="1"/>
  <c r="BT65" i="16" s="1"/>
  <c r="AC66" i="16" a="1"/>
  <c r="AC66" i="16" s="1"/>
  <c r="AK66" i="16" a="1"/>
  <c r="AK66" i="16" s="1"/>
  <c r="AR66" i="16" a="1"/>
  <c r="AR66" i="16" s="1"/>
  <c r="AZ66" i="16" a="1"/>
  <c r="AZ66" i="16" s="1"/>
  <c r="BH66" i="16" a="1"/>
  <c r="BH66" i="16" s="1"/>
  <c r="BP66" i="16" a="1"/>
  <c r="BP66" i="16" s="1"/>
  <c r="BX66" i="16" a="1"/>
  <c r="BX66" i="16" s="1"/>
  <c r="AG67" i="16" a="1"/>
  <c r="AG67" i="16" s="1"/>
  <c r="AO67" i="16" a="1"/>
  <c r="AO67" i="16" s="1"/>
  <c r="AW67" i="16" a="1"/>
  <c r="AW67" i="16" s="1"/>
  <c r="BE67" i="16" a="1"/>
  <c r="BE67" i="16" s="1"/>
  <c r="BM67" i="16" a="1"/>
  <c r="BM67" i="16" s="1"/>
  <c r="BU67" i="16" a="1"/>
  <c r="BU67" i="16" s="1"/>
  <c r="AC68" i="16" a="1"/>
  <c r="AC68" i="16" s="1"/>
  <c r="AG59" i="16" a="1"/>
  <c r="AG59" i="16" s="1"/>
  <c r="AO59" i="16" a="1"/>
  <c r="AO59" i="16" s="1"/>
  <c r="AW59" i="16" a="1"/>
  <c r="AW59" i="16" s="1"/>
  <c r="BE59" i="16" a="1"/>
  <c r="BE59" i="16" s="1"/>
  <c r="BM59" i="16" a="1"/>
  <c r="BM59" i="16" s="1"/>
  <c r="BU59" i="16" a="1"/>
  <c r="BU59" i="16" s="1"/>
  <c r="AD60" i="16" a="1"/>
  <c r="AD60" i="16" s="1"/>
  <c r="AL60" i="16" a="1"/>
  <c r="AL60" i="16" s="1"/>
  <c r="AT60" i="16" a="1"/>
  <c r="AT60" i="16" s="1"/>
  <c r="BB60" i="16" a="1"/>
  <c r="BB60" i="16" s="1"/>
  <c r="BJ60" i="16" a="1"/>
  <c r="BJ60" i="16" s="1"/>
  <c r="BR60" i="16" a="1"/>
  <c r="BR60" i="16" s="1"/>
  <c r="BZ60" i="16" a="1"/>
  <c r="BZ60" i="16" s="1"/>
  <c r="AI61" i="16" a="1"/>
  <c r="AI61" i="16" s="1"/>
  <c r="AQ61" i="16" a="1"/>
  <c r="AQ61" i="16" s="1"/>
  <c r="AY61" i="16" a="1"/>
  <c r="AY61" i="16" s="1"/>
  <c r="BG61" i="16" a="1"/>
  <c r="BG61" i="16" s="1"/>
  <c r="BO61" i="16" a="1"/>
  <c r="BO61" i="16" s="1"/>
  <c r="BW61" i="16" a="1"/>
  <c r="BW61" i="16" s="1"/>
  <c r="AM62" i="16" a="1"/>
  <c r="AM62" i="16" s="1"/>
  <c r="AU62" i="16" a="1"/>
  <c r="AU62" i="16" s="1"/>
  <c r="BC62" i="16" a="1"/>
  <c r="BC62" i="16" s="1"/>
  <c r="BK62" i="16" a="1"/>
  <c r="BK62" i="16" s="1"/>
  <c r="BS62" i="16" a="1"/>
  <c r="BS62" i="16" s="1"/>
  <c r="AB63" i="16" a="1"/>
  <c r="AB63" i="16" s="1"/>
  <c r="AJ63" i="16" a="1"/>
  <c r="AJ63" i="16" s="1"/>
  <c r="AR63" i="16" a="1"/>
  <c r="AR63" i="16" s="1"/>
  <c r="AZ63" i="16" a="1"/>
  <c r="AZ63" i="16" s="1"/>
  <c r="BH63" i="16" a="1"/>
  <c r="BH63" i="16" s="1"/>
  <c r="BP63" i="16" a="1"/>
  <c r="BP63" i="16" s="1"/>
  <c r="BW63" i="16" a="1"/>
  <c r="BW63" i="16" s="1"/>
  <c r="AF64" i="16" a="1"/>
  <c r="AF64" i="16" s="1"/>
  <c r="AU64" i="16" a="1"/>
  <c r="AU64" i="16" s="1"/>
  <c r="BC64" i="16" a="1"/>
  <c r="BC64" i="16" s="1"/>
  <c r="BK64" i="16" a="1"/>
  <c r="BK64" i="16" s="1"/>
  <c r="BS64" i="16" a="1"/>
  <c r="BS64" i="16" s="1"/>
  <c r="AB65" i="16" a="1"/>
  <c r="AB65" i="16" s="1"/>
  <c r="AJ65" i="16" a="1"/>
  <c r="AJ65" i="16" s="1"/>
  <c r="AQ65" i="16" a="1"/>
  <c r="AQ65" i="16" s="1"/>
  <c r="AY65" i="16" a="1"/>
  <c r="AY65" i="16" s="1"/>
  <c r="BF65" i="16" a="1"/>
  <c r="BF65" i="16" s="1"/>
  <c r="BM65" i="16" a="1"/>
  <c r="BM65" i="16" s="1"/>
  <c r="BU65" i="16" a="1"/>
  <c r="BU65" i="16" s="1"/>
  <c r="AD66" i="16" a="1"/>
  <c r="AD66" i="16" s="1"/>
  <c r="AL66" i="16" a="1"/>
  <c r="AL66" i="16" s="1"/>
  <c r="AS66" i="16" a="1"/>
  <c r="AS66" i="16" s="1"/>
  <c r="BA66" i="16" a="1"/>
  <c r="BA66" i="16" s="1"/>
  <c r="BI66" i="16" a="1"/>
  <c r="BI66" i="16" s="1"/>
  <c r="BQ66" i="16" a="1"/>
  <c r="BQ66" i="16" s="1"/>
  <c r="BY66" i="16" a="1"/>
  <c r="BY66" i="16" s="1"/>
  <c r="AH67" i="16" a="1"/>
  <c r="AH67" i="16" s="1"/>
  <c r="AP67" i="16" a="1"/>
  <c r="AP67" i="16" s="1"/>
  <c r="AX67" i="16" a="1"/>
  <c r="AX67" i="16" s="1"/>
  <c r="BF67" i="16" a="1"/>
  <c r="BF67" i="16" s="1"/>
  <c r="BN67" i="16" a="1"/>
  <c r="BN67" i="16" s="1"/>
  <c r="AH59" i="16" a="1"/>
  <c r="AH59" i="16" s="1"/>
  <c r="AP59" i="16" a="1"/>
  <c r="AP59" i="16" s="1"/>
  <c r="AX59" i="16" a="1"/>
  <c r="AX59" i="16" s="1"/>
  <c r="BF59" i="16" a="1"/>
  <c r="BF59" i="16" s="1"/>
  <c r="BN59" i="16" a="1"/>
  <c r="BN59" i="16" s="1"/>
  <c r="BV59" i="16" a="1"/>
  <c r="BV59" i="16" s="1"/>
  <c r="AE60" i="16" a="1"/>
  <c r="AE60" i="16" s="1"/>
  <c r="AM60" i="16" a="1"/>
  <c r="AM60" i="16" s="1"/>
  <c r="AU60" i="16" a="1"/>
  <c r="AU60" i="16" s="1"/>
  <c r="BC60" i="16" a="1"/>
  <c r="BC60" i="16" s="1"/>
  <c r="BK60" i="16" a="1"/>
  <c r="BK60" i="16" s="1"/>
  <c r="BS60" i="16" a="1"/>
  <c r="BS60" i="16" s="1"/>
  <c r="AB61" i="16" a="1"/>
  <c r="AB61" i="16" s="1"/>
  <c r="AJ61" i="16" a="1"/>
  <c r="AJ61" i="16" s="1"/>
  <c r="AR61" i="16" a="1"/>
  <c r="AR61" i="16" s="1"/>
  <c r="AZ61" i="16" a="1"/>
  <c r="AZ61" i="16" s="1"/>
  <c r="BH61" i="16" a="1"/>
  <c r="BH61" i="16" s="1"/>
  <c r="BP61" i="16" a="1"/>
  <c r="BP61" i="16" s="1"/>
  <c r="BX61" i="16" a="1"/>
  <c r="BX61" i="16" s="1"/>
  <c r="AF62" i="16" a="1"/>
  <c r="AF62" i="16" s="1"/>
  <c r="AN62" i="16" a="1"/>
  <c r="AN62" i="16" s="1"/>
  <c r="AV62" i="16" a="1"/>
  <c r="AV62" i="16" s="1"/>
  <c r="BD62" i="16" a="1"/>
  <c r="BD62" i="16" s="1"/>
  <c r="BL62" i="16" a="1"/>
  <c r="BL62" i="16" s="1"/>
  <c r="BT62" i="16" a="1"/>
  <c r="BT62" i="16" s="1"/>
  <c r="AC63" i="16" a="1"/>
  <c r="AC63" i="16" s="1"/>
  <c r="AK63" i="16" a="1"/>
  <c r="AK63" i="16" s="1"/>
  <c r="AS63" i="16" a="1"/>
  <c r="AS63" i="16" s="1"/>
  <c r="BA63" i="16" a="1"/>
  <c r="BA63" i="16" s="1"/>
  <c r="BI63" i="16" a="1"/>
  <c r="BI63" i="16" s="1"/>
  <c r="BQ63" i="16" a="1"/>
  <c r="BQ63" i="16" s="1"/>
  <c r="BX63" i="16" a="1"/>
  <c r="BX63" i="16" s="1"/>
  <c r="AG64" i="16" a="1"/>
  <c r="AG64" i="16" s="1"/>
  <c r="AN64" i="16" a="1"/>
  <c r="AN64" i="16" s="1"/>
  <c r="AV64" i="16" a="1"/>
  <c r="AV64" i="16" s="1"/>
  <c r="BD64" i="16" a="1"/>
  <c r="BD64" i="16" s="1"/>
  <c r="BL64" i="16" a="1"/>
  <c r="BL64" i="16" s="1"/>
  <c r="BT64" i="16" a="1"/>
  <c r="BT64" i="16" s="1"/>
  <c r="AC65" i="16" a="1"/>
  <c r="AC65" i="16" s="1"/>
  <c r="AK65" i="16" a="1"/>
  <c r="AK65" i="16" s="1"/>
  <c r="AR65" i="16" a="1"/>
  <c r="AR65" i="16" s="1"/>
  <c r="AZ65" i="16" a="1"/>
  <c r="AZ65" i="16" s="1"/>
  <c r="BG65" i="16" a="1"/>
  <c r="BG65" i="16" s="1"/>
  <c r="BN65" i="16" a="1"/>
  <c r="BN65" i="16" s="1"/>
  <c r="BV65" i="16" a="1"/>
  <c r="BV65" i="16" s="1"/>
  <c r="AE66" i="16" a="1"/>
  <c r="AE66" i="16" s="1"/>
  <c r="AT66" i="16" a="1"/>
  <c r="AT66" i="16" s="1"/>
  <c r="BB66" i="16" a="1"/>
  <c r="BB66" i="16" s="1"/>
  <c r="BJ66" i="16" a="1"/>
  <c r="BJ66" i="16" s="1"/>
  <c r="BR66" i="16" a="1"/>
  <c r="BR66" i="16" s="1"/>
  <c r="BZ66" i="16" a="1"/>
  <c r="BZ66" i="16" s="1"/>
  <c r="AI67" i="16" a="1"/>
  <c r="AI67" i="16" s="1"/>
  <c r="AQ67" i="16" a="1"/>
  <c r="AQ67" i="16" s="1"/>
  <c r="AY67" i="16" a="1"/>
  <c r="AY67" i="16" s="1"/>
  <c r="BG67" i="16" a="1"/>
  <c r="BG67" i="16" s="1"/>
  <c r="BO67" i="16" a="1"/>
  <c r="BO67" i="16" s="1"/>
  <c r="BW67" i="16" a="1"/>
  <c r="BW67" i="16" s="1"/>
  <c r="AE68" i="16" a="1"/>
  <c r="AE68" i="16" s="1"/>
  <c r="AI59" i="16" a="1"/>
  <c r="AI59" i="16" s="1"/>
  <c r="AQ59" i="16" a="1"/>
  <c r="AQ59" i="16" s="1"/>
  <c r="AY59" i="16" a="1"/>
  <c r="AY59" i="16" s="1"/>
  <c r="BG59" i="16" a="1"/>
  <c r="BG59" i="16" s="1"/>
  <c r="BO59" i="16" a="1"/>
  <c r="BO59" i="16" s="1"/>
  <c r="BW59" i="16" a="1"/>
  <c r="BW59" i="16" s="1"/>
  <c r="AF60" i="16" a="1"/>
  <c r="AF60" i="16" s="1"/>
  <c r="AN60" i="16" a="1"/>
  <c r="AN60" i="16" s="1"/>
  <c r="AV60" i="16" a="1"/>
  <c r="AV60" i="16" s="1"/>
  <c r="BD60" i="16" a="1"/>
  <c r="BD60" i="16" s="1"/>
  <c r="BL60" i="16" a="1"/>
  <c r="BL60" i="16" s="1"/>
  <c r="BT60" i="16" a="1"/>
  <c r="BT60" i="16" s="1"/>
  <c r="AC61" i="16" a="1"/>
  <c r="AC61" i="16" s="1"/>
  <c r="AK61" i="16" a="1"/>
  <c r="AK61" i="16" s="1"/>
  <c r="AS61" i="16" a="1"/>
  <c r="AS61" i="16" s="1"/>
  <c r="BA61" i="16" a="1"/>
  <c r="BA61" i="16" s="1"/>
  <c r="BI61" i="16" a="1"/>
  <c r="BI61" i="16" s="1"/>
  <c r="BQ61" i="16" a="1"/>
  <c r="BQ61" i="16" s="1"/>
  <c r="BY61" i="16" a="1"/>
  <c r="BY61" i="16" s="1"/>
  <c r="AG62" i="16" a="1"/>
  <c r="AG62" i="16" s="1"/>
  <c r="AO62" i="16" a="1"/>
  <c r="AO62" i="16" s="1"/>
  <c r="AW62" i="16" a="1"/>
  <c r="AW62" i="16" s="1"/>
  <c r="BE62" i="16" a="1"/>
  <c r="BE62" i="16" s="1"/>
  <c r="BM62" i="16" a="1"/>
  <c r="BM62" i="16" s="1"/>
  <c r="BU62" i="16" a="1"/>
  <c r="BU62" i="16" s="1"/>
  <c r="AD63" i="16" a="1"/>
  <c r="AD63" i="16" s="1"/>
  <c r="AL63" i="16" a="1"/>
  <c r="AL63" i="16" s="1"/>
  <c r="AT63" i="16" a="1"/>
  <c r="AT63" i="16" s="1"/>
  <c r="BB63" i="16" a="1"/>
  <c r="BB63" i="16" s="1"/>
  <c r="BJ63" i="16" a="1"/>
  <c r="BJ63" i="16" s="1"/>
  <c r="BR63" i="16" a="1"/>
  <c r="BR63" i="16" s="1"/>
  <c r="BY63" i="16" a="1"/>
  <c r="BY63" i="16" s="1"/>
  <c r="AH64" i="16" a="1"/>
  <c r="AH64" i="16" s="1"/>
  <c r="AO64" i="16" a="1"/>
  <c r="AO64" i="16" s="1"/>
  <c r="AW64" i="16" a="1"/>
  <c r="AW64" i="16" s="1"/>
  <c r="BE64" i="16" a="1"/>
  <c r="BE64" i="16" s="1"/>
  <c r="BM64" i="16" a="1"/>
  <c r="BM64" i="16" s="1"/>
  <c r="BU64" i="16" a="1"/>
  <c r="BU64" i="16" s="1"/>
  <c r="AD65" i="16" a="1"/>
  <c r="AD65" i="16" s="1"/>
  <c r="AL65" i="16" a="1"/>
  <c r="AL65" i="16" s="1"/>
  <c r="AS65" i="16" a="1"/>
  <c r="AS65" i="16" s="1"/>
  <c r="BA65" i="16" a="1"/>
  <c r="BA65" i="16" s="1"/>
  <c r="BH65" i="16" a="1"/>
  <c r="BH65" i="16" s="1"/>
  <c r="BO65" i="16" a="1"/>
  <c r="BO65" i="16" s="1"/>
  <c r="BW65" i="16" a="1"/>
  <c r="BW65" i="16" s="1"/>
  <c r="AF66" i="16" a="1"/>
  <c r="AF66" i="16" s="1"/>
  <c r="AM66" i="16" a="1"/>
  <c r="AM66" i="16" s="1"/>
  <c r="AU66" i="16" a="1"/>
  <c r="AU66" i="16" s="1"/>
  <c r="BC66" i="16" a="1"/>
  <c r="BC66" i="16" s="1"/>
  <c r="BK66" i="16" a="1"/>
  <c r="BK66" i="16" s="1"/>
  <c r="BS66" i="16" a="1"/>
  <c r="BS66" i="16" s="1"/>
  <c r="AB67" i="16" a="1"/>
  <c r="AB67" i="16" s="1"/>
  <c r="AJ67" i="16" a="1"/>
  <c r="AJ67" i="16" s="1"/>
  <c r="AR67" i="16" a="1"/>
  <c r="AR67" i="16" s="1"/>
  <c r="AB59" i="16" a="1"/>
  <c r="AB59" i="16" s="1"/>
  <c r="AJ59" i="16" a="1"/>
  <c r="AJ59" i="16" s="1"/>
  <c r="AR59" i="16" a="1"/>
  <c r="AR59" i="16" s="1"/>
  <c r="AZ59" i="16" a="1"/>
  <c r="AZ59" i="16" s="1"/>
  <c r="BH59" i="16" a="1"/>
  <c r="BH59" i="16" s="1"/>
  <c r="BP59" i="16" a="1"/>
  <c r="BP59" i="16" s="1"/>
  <c r="BX59" i="16" a="1"/>
  <c r="BX59" i="16" s="1"/>
  <c r="AG60" i="16" a="1"/>
  <c r="AG60" i="16" s="1"/>
  <c r="AO60" i="16" a="1"/>
  <c r="AO60" i="16" s="1"/>
  <c r="AW60" i="16" a="1"/>
  <c r="AW60" i="16" s="1"/>
  <c r="BE60" i="16" a="1"/>
  <c r="BE60" i="16" s="1"/>
  <c r="BM60" i="16" a="1"/>
  <c r="BM60" i="16" s="1"/>
  <c r="BU60" i="16" a="1"/>
  <c r="BU60" i="16" s="1"/>
  <c r="AD61" i="16" a="1"/>
  <c r="AD61" i="16" s="1"/>
  <c r="AL61" i="16" a="1"/>
  <c r="AL61" i="16" s="1"/>
  <c r="AT61" i="16" a="1"/>
  <c r="AT61" i="16" s="1"/>
  <c r="BB61" i="16" a="1"/>
  <c r="BB61" i="16" s="1"/>
  <c r="BJ61" i="16" a="1"/>
  <c r="BJ61" i="16" s="1"/>
  <c r="BR61" i="16" a="1"/>
  <c r="BR61" i="16" s="1"/>
  <c r="BZ61" i="16" a="1"/>
  <c r="BZ61" i="16" s="1"/>
  <c r="AH62" i="16" a="1"/>
  <c r="AH62" i="16" s="1"/>
  <c r="AP62" i="16" a="1"/>
  <c r="AP62" i="16" s="1"/>
  <c r="AX62" i="16" a="1"/>
  <c r="AX62" i="16" s="1"/>
  <c r="BF62" i="16" a="1"/>
  <c r="BF62" i="16" s="1"/>
  <c r="BN62" i="16" a="1"/>
  <c r="BN62" i="16" s="1"/>
  <c r="BV62" i="16" a="1"/>
  <c r="BV62" i="16" s="1"/>
  <c r="AE63" i="16" a="1"/>
  <c r="AE63" i="16" s="1"/>
  <c r="AM63" i="16" a="1"/>
  <c r="AM63" i="16" s="1"/>
  <c r="AU63" i="16" a="1"/>
  <c r="AU63" i="16" s="1"/>
  <c r="BC63" i="16" a="1"/>
  <c r="BC63" i="16" s="1"/>
  <c r="BK63" i="16" a="1"/>
  <c r="BK63" i="16" s="1"/>
  <c r="BS63" i="16" a="1"/>
  <c r="BS63" i="16" s="1"/>
  <c r="BZ63" i="16" a="1"/>
  <c r="BZ63" i="16" s="1"/>
  <c r="AI64" i="16" a="1"/>
  <c r="AI64" i="16" s="1"/>
  <c r="AP64" i="16" a="1"/>
  <c r="AP64" i="16" s="1"/>
  <c r="AX64" i="16" a="1"/>
  <c r="AX64" i="16" s="1"/>
  <c r="BF64" i="16" a="1"/>
  <c r="BF64" i="16" s="1"/>
  <c r="BN64" i="16" a="1"/>
  <c r="BN64" i="16" s="1"/>
  <c r="BV64" i="16" a="1"/>
  <c r="BV64" i="16" s="1"/>
  <c r="AE65" i="16" a="1"/>
  <c r="AE65" i="16" s="1"/>
  <c r="AT65" i="16" a="1"/>
  <c r="AT65" i="16" s="1"/>
  <c r="BB65" i="16" a="1"/>
  <c r="BB65" i="16" s="1"/>
  <c r="BI65" i="16" a="1"/>
  <c r="BI65" i="16" s="1"/>
  <c r="BP65" i="16" a="1"/>
  <c r="BP65" i="16" s="1"/>
  <c r="BX65" i="16" a="1"/>
  <c r="BX65" i="16" s="1"/>
  <c r="AG66" i="16" a="1"/>
  <c r="AG66" i="16" s="1"/>
  <c r="AN66" i="16" a="1"/>
  <c r="AN66" i="16" s="1"/>
  <c r="AV66" i="16" a="1"/>
  <c r="AV66" i="16" s="1"/>
  <c r="BD66" i="16" a="1"/>
  <c r="BD66" i="16" s="1"/>
  <c r="BL66" i="16" a="1"/>
  <c r="BL66" i="16" s="1"/>
  <c r="BT66" i="16" a="1"/>
  <c r="BT66" i="16" s="1"/>
  <c r="AC67" i="16" a="1"/>
  <c r="AC67" i="16" s="1"/>
  <c r="AK67" i="16" a="1"/>
  <c r="AK67" i="16" s="1"/>
  <c r="AS67" i="16" a="1"/>
  <c r="AS67" i="16" s="1"/>
  <c r="BA67" i="16" a="1"/>
  <c r="BA67" i="16" s="1"/>
  <c r="AC59" i="16" a="1"/>
  <c r="AC59" i="16" s="1"/>
  <c r="AK59" i="16" a="1"/>
  <c r="AK59" i="16" s="1"/>
  <c r="AS59" i="16" a="1"/>
  <c r="AS59" i="16" s="1"/>
  <c r="BA59" i="16" a="1"/>
  <c r="BA59" i="16" s="1"/>
  <c r="BI59" i="16" a="1"/>
  <c r="BI59" i="16" s="1"/>
  <c r="BQ59" i="16" a="1"/>
  <c r="BQ59" i="16" s="1"/>
  <c r="BY59" i="16" a="1"/>
  <c r="BY59" i="16" s="1"/>
  <c r="AH60" i="16" a="1"/>
  <c r="AH60" i="16" s="1"/>
  <c r="AP60" i="16" a="1"/>
  <c r="AP60" i="16" s="1"/>
  <c r="AX60" i="16" a="1"/>
  <c r="AX60" i="16" s="1"/>
  <c r="BF60" i="16" a="1"/>
  <c r="BF60" i="16" s="1"/>
  <c r="BN60" i="16" a="1"/>
  <c r="BN60" i="16" s="1"/>
  <c r="BV60" i="16" a="1"/>
  <c r="BV60" i="16" s="1"/>
  <c r="AE61" i="16" a="1"/>
  <c r="AE61" i="16" s="1"/>
  <c r="AM61" i="16" a="1"/>
  <c r="AM61" i="16" s="1"/>
  <c r="AU61" i="16" a="1"/>
  <c r="AU61" i="16" s="1"/>
  <c r="BC61" i="16" a="1"/>
  <c r="BC61" i="16" s="1"/>
  <c r="BK61" i="16" a="1"/>
  <c r="BK61" i="16" s="1"/>
  <c r="BS61" i="16" a="1"/>
  <c r="BS61" i="16" s="1"/>
  <c r="AB62" i="16" a="1"/>
  <c r="AB62" i="16" s="1"/>
  <c r="AI62" i="16" a="1"/>
  <c r="AI62" i="16" s="1"/>
  <c r="AQ62" i="16" a="1"/>
  <c r="AQ62" i="16" s="1"/>
  <c r="AY62" i="16" a="1"/>
  <c r="AY62" i="16" s="1"/>
  <c r="BG62" i="16" a="1"/>
  <c r="BG62" i="16" s="1"/>
  <c r="BO62" i="16" a="1"/>
  <c r="BO62" i="16" s="1"/>
  <c r="BW62" i="16" a="1"/>
  <c r="BW62" i="16" s="1"/>
  <c r="AF63" i="16" a="1"/>
  <c r="AF63" i="16" s="1"/>
  <c r="AN63" i="16" a="1"/>
  <c r="AN63" i="16" s="1"/>
  <c r="AV63" i="16" a="1"/>
  <c r="AV63" i="16" s="1"/>
  <c r="BD63" i="16" a="1"/>
  <c r="BD63" i="16" s="1"/>
  <c r="BL63" i="16" a="1"/>
  <c r="BL63" i="16" s="1"/>
  <c r="BT63" i="16" a="1"/>
  <c r="BT63" i="16" s="1"/>
  <c r="AB64" i="16" a="1"/>
  <c r="AB64" i="16" s="1"/>
  <c r="AJ64" i="16" a="1"/>
  <c r="AJ64" i="16" s="1"/>
  <c r="AQ64" i="16" a="1"/>
  <c r="AQ64" i="16" s="1"/>
  <c r="AY64" i="16" a="1"/>
  <c r="AY64" i="16" s="1"/>
  <c r="BG64" i="16" a="1"/>
  <c r="BG64" i="16" s="1"/>
  <c r="BO64" i="16" a="1"/>
  <c r="BO64" i="16" s="1"/>
  <c r="BW64" i="16" a="1"/>
  <c r="BW64" i="16" s="1"/>
  <c r="AF65" i="16" a="1"/>
  <c r="AF65" i="16" s="1"/>
  <c r="AM65" i="16" a="1"/>
  <c r="AM65" i="16" s="1"/>
  <c r="AU65" i="16" a="1"/>
  <c r="AU65" i="16" s="1"/>
  <c r="BC65" i="16" a="1"/>
  <c r="BC65" i="16" s="1"/>
  <c r="BJ65" i="16" a="1"/>
  <c r="BJ65" i="16" s="1"/>
  <c r="BQ65" i="16" a="1"/>
  <c r="BQ65" i="16" s="1"/>
  <c r="BY65" i="16" a="1"/>
  <c r="BY65" i="16" s="1"/>
  <c r="AH66" i="16" a="1"/>
  <c r="AH66" i="16" s="1"/>
  <c r="AO66" i="16" a="1"/>
  <c r="AO66" i="16" s="1"/>
  <c r="AW66" i="16" a="1"/>
  <c r="AW66" i="16" s="1"/>
  <c r="BE66" i="16" a="1"/>
  <c r="BE66" i="16" s="1"/>
  <c r="BM66" i="16" a="1"/>
  <c r="BM66" i="16" s="1"/>
  <c r="BU66" i="16" a="1"/>
  <c r="BU66" i="16" s="1"/>
  <c r="AD67" i="16" a="1"/>
  <c r="AD67" i="16" s="1"/>
  <c r="AL67" i="16" a="1"/>
  <c r="AL67" i="16" s="1"/>
  <c r="AT67" i="16" a="1"/>
  <c r="AT67" i="16" s="1"/>
  <c r="AD59" i="16" a="1"/>
  <c r="AD59" i="16" s="1"/>
  <c r="AL59" i="16" a="1"/>
  <c r="AL59" i="16" s="1"/>
  <c r="AT59" i="16" a="1"/>
  <c r="AT59" i="16" s="1"/>
  <c r="BB59" i="16" a="1"/>
  <c r="BB59" i="16" s="1"/>
  <c r="BJ59" i="16" a="1"/>
  <c r="BJ59" i="16" s="1"/>
  <c r="BR59" i="16" a="1"/>
  <c r="BR59" i="16" s="1"/>
  <c r="BZ59" i="16" a="1"/>
  <c r="BZ59" i="16" s="1"/>
  <c r="AI60" i="16" a="1"/>
  <c r="AI60" i="16" s="1"/>
  <c r="AQ60" i="16" a="1"/>
  <c r="AQ60" i="16" s="1"/>
  <c r="AY60" i="16" a="1"/>
  <c r="AY60" i="16" s="1"/>
  <c r="BG60" i="16" a="1"/>
  <c r="BG60" i="16" s="1"/>
  <c r="BO60" i="16" a="1"/>
  <c r="BO60" i="16" s="1"/>
  <c r="BW60" i="16" a="1"/>
  <c r="BW60" i="16" s="1"/>
  <c r="AF61" i="16" a="1"/>
  <c r="AF61" i="16" s="1"/>
  <c r="AN61" i="16" a="1"/>
  <c r="AN61" i="16" s="1"/>
  <c r="AV61" i="16" a="1"/>
  <c r="AV61" i="16" s="1"/>
  <c r="BD61" i="16" a="1"/>
  <c r="BD61" i="16" s="1"/>
  <c r="BL61" i="16" a="1"/>
  <c r="BL61" i="16" s="1"/>
  <c r="BT61" i="16" a="1"/>
  <c r="BT61" i="16" s="1"/>
  <c r="AC62" i="16" a="1"/>
  <c r="AC62" i="16" s="1"/>
  <c r="AJ62" i="16" a="1"/>
  <c r="AJ62" i="16" s="1"/>
  <c r="AR62" i="16" a="1"/>
  <c r="AR62" i="16" s="1"/>
  <c r="AZ62" i="16" a="1"/>
  <c r="AZ62" i="16" s="1"/>
  <c r="BH62" i="16" a="1"/>
  <c r="BH62" i="16" s="1"/>
  <c r="BP62" i="16" a="1"/>
  <c r="BP62" i="16" s="1"/>
  <c r="BX62" i="16" a="1"/>
  <c r="BX62" i="16" s="1"/>
  <c r="AG63" i="16" a="1"/>
  <c r="AG63" i="16" s="1"/>
  <c r="AO63" i="16" a="1"/>
  <c r="AO63" i="16" s="1"/>
  <c r="AW63" i="16" a="1"/>
  <c r="AW63" i="16" s="1"/>
  <c r="BE63" i="16" a="1"/>
  <c r="BE63" i="16" s="1"/>
  <c r="BM63" i="16" a="1"/>
  <c r="BM63" i="16" s="1"/>
  <c r="AC64" i="16" a="1"/>
  <c r="AC64" i="16" s="1"/>
  <c r="AK64" i="16" a="1"/>
  <c r="AK64" i="16" s="1"/>
  <c r="AR64" i="16" a="1"/>
  <c r="AR64" i="16" s="1"/>
  <c r="AZ64" i="16" a="1"/>
  <c r="AZ64" i="16" s="1"/>
  <c r="BH64" i="16" a="1"/>
  <c r="BH64" i="16" s="1"/>
  <c r="BP64" i="16" a="1"/>
  <c r="BP64" i="16" s="1"/>
  <c r="BX64" i="16" a="1"/>
  <c r="BX64" i="16" s="1"/>
  <c r="AG65" i="16" a="1"/>
  <c r="AG65" i="16" s="1"/>
  <c r="AN65" i="16" a="1"/>
  <c r="AN65" i="16" s="1"/>
  <c r="AV65" i="16" a="1"/>
  <c r="AV65" i="16" s="1"/>
  <c r="BD65" i="16" a="1"/>
  <c r="BD65" i="16" s="1"/>
  <c r="BK65" i="16" a="1"/>
  <c r="BK65" i="16" s="1"/>
  <c r="BR65" i="16" a="1"/>
  <c r="BR65" i="16" s="1"/>
  <c r="BZ65" i="16" a="1"/>
  <c r="BZ65" i="16" s="1"/>
  <c r="AI66" i="16" a="1"/>
  <c r="AI66" i="16" s="1"/>
  <c r="AP66" i="16" a="1"/>
  <c r="AP66" i="16" s="1"/>
  <c r="AX66" i="16" a="1"/>
  <c r="AX66" i="16" s="1"/>
  <c r="BF66" i="16" a="1"/>
  <c r="BF66" i="16" s="1"/>
  <c r="BN66" i="16" a="1"/>
  <c r="BN66" i="16" s="1"/>
  <c r="BV66" i="16" a="1"/>
  <c r="BV66" i="16" s="1"/>
  <c r="AE67" i="16" a="1"/>
  <c r="AE67" i="16" s="1"/>
  <c r="AM67" i="16" a="1"/>
  <c r="AM67" i="16" s="1"/>
  <c r="AU67" i="16" a="1"/>
  <c r="AU67" i="16" s="1"/>
  <c r="BC67" i="16" a="1"/>
  <c r="BC67" i="16" s="1"/>
  <c r="BK67" i="16" a="1"/>
  <c r="BK67" i="16" s="1"/>
  <c r="BD67" i="16" a="1"/>
  <c r="BD67" i="16" s="1"/>
  <c r="BS67" i="16" a="1"/>
  <c r="BS67" i="16" s="1"/>
  <c r="AD68" i="16" a="1"/>
  <c r="AD68" i="16" s="1"/>
  <c r="AM68" i="16" a="1"/>
  <c r="AM68" i="16" s="1"/>
  <c r="AU68" i="16" a="1"/>
  <c r="AU68" i="16" s="1"/>
  <c r="BC68" i="16" a="1"/>
  <c r="BC68" i="16" s="1"/>
  <c r="BK68" i="16" a="1"/>
  <c r="BK68" i="16" s="1"/>
  <c r="BR68" i="16" a="1"/>
  <c r="BR68" i="16" s="1"/>
  <c r="BZ68" i="16" a="1"/>
  <c r="BZ68" i="16" s="1"/>
  <c r="AH69" i="16" a="1"/>
  <c r="AH69" i="16" s="1"/>
  <c r="AP69" i="16" a="1"/>
  <c r="AP69" i="16" s="1"/>
  <c r="AX69" i="16" a="1"/>
  <c r="AX69" i="16" s="1"/>
  <c r="BF69" i="16" a="1"/>
  <c r="BF69" i="16" s="1"/>
  <c r="BM69" i="16" a="1"/>
  <c r="BM69" i="16" s="1"/>
  <c r="BT69" i="16" a="1"/>
  <c r="BT69" i="16" s="1"/>
  <c r="AC70" i="16" a="1"/>
  <c r="AC70" i="16" s="1"/>
  <c r="AK70" i="16" a="1"/>
  <c r="AK70" i="16" s="1"/>
  <c r="AS70" i="16" a="1"/>
  <c r="AS70" i="16" s="1"/>
  <c r="BA70" i="16" a="1"/>
  <c r="BA70" i="16" s="1"/>
  <c r="BI70" i="16" a="1"/>
  <c r="BI70" i="16" s="1"/>
  <c r="BQ70" i="16" a="1"/>
  <c r="BQ70" i="16" s="1"/>
  <c r="BY70" i="16" a="1"/>
  <c r="BY70" i="16" s="1"/>
  <c r="AG71" i="16" a="1"/>
  <c r="AG71" i="16" s="1"/>
  <c r="AO71" i="16" a="1"/>
  <c r="AO71" i="16" s="1"/>
  <c r="AW71" i="16" a="1"/>
  <c r="AW71" i="16" s="1"/>
  <c r="BE71" i="16" a="1"/>
  <c r="BE71" i="16" s="1"/>
  <c r="BM71" i="16" a="1"/>
  <c r="BM71" i="16" s="1"/>
  <c r="BT71" i="16" a="1"/>
  <c r="BT71" i="16" s="1"/>
  <c r="AC72" i="16" a="1"/>
  <c r="AC72" i="16" s="1"/>
  <c r="AK72" i="16" a="1"/>
  <c r="AK72" i="16" s="1"/>
  <c r="AS72" i="16" a="1"/>
  <c r="AS72" i="16" s="1"/>
  <c r="BA72" i="16" a="1"/>
  <c r="BA72" i="16" s="1"/>
  <c r="BI72" i="16" a="1"/>
  <c r="BI72" i="16" s="1"/>
  <c r="BQ72" i="16" a="1"/>
  <c r="BQ72" i="16" s="1"/>
  <c r="BY72" i="16" a="1"/>
  <c r="BY72" i="16" s="1"/>
  <c r="AH73" i="16" a="1"/>
  <c r="AH73" i="16" s="1"/>
  <c r="AP73" i="16" a="1"/>
  <c r="AP73" i="16" s="1"/>
  <c r="AX73" i="16" a="1"/>
  <c r="AX73" i="16" s="1"/>
  <c r="BF73" i="16" a="1"/>
  <c r="BF73" i="16" s="1"/>
  <c r="BN73" i="16" a="1"/>
  <c r="BN73" i="16" s="1"/>
  <c r="BV73" i="16" a="1"/>
  <c r="BV73" i="16" s="1"/>
  <c r="AE74" i="16" a="1"/>
  <c r="AE74" i="16" s="1"/>
  <c r="AL74" i="16" a="1"/>
  <c r="AL74" i="16" s="1"/>
  <c r="AT74" i="16" a="1"/>
  <c r="AT74" i="16" s="1"/>
  <c r="BB74" i="16" a="1"/>
  <c r="BB74" i="16" s="1"/>
  <c r="BJ74" i="16" a="1"/>
  <c r="BJ74" i="16" s="1"/>
  <c r="BR74" i="16" a="1"/>
  <c r="BR74" i="16" s="1"/>
  <c r="BZ74" i="16" a="1"/>
  <c r="BZ74" i="16" s="1"/>
  <c r="AI75" i="16" a="1"/>
  <c r="AI75" i="16" s="1"/>
  <c r="AQ75" i="16" a="1"/>
  <c r="AQ75" i="16" s="1"/>
  <c r="AY75" i="16" a="1"/>
  <c r="AY75" i="16" s="1"/>
  <c r="BF75" i="16" a="1"/>
  <c r="BF75" i="16" s="1"/>
  <c r="BN75" i="16" a="1"/>
  <c r="BN75" i="16" s="1"/>
  <c r="BV75" i="16" a="1"/>
  <c r="BV75" i="16" s="1"/>
  <c r="AD76" i="16" a="1"/>
  <c r="AD76" i="16" s="1"/>
  <c r="AL76" i="16" a="1"/>
  <c r="AL76" i="16" s="1"/>
  <c r="AT76" i="16" a="1"/>
  <c r="AT76" i="16" s="1"/>
  <c r="BB76" i="16" a="1"/>
  <c r="BB76" i="16" s="1"/>
  <c r="BJ76" i="16" a="1"/>
  <c r="BJ76" i="16" s="1"/>
  <c r="BR76" i="16" a="1"/>
  <c r="BR76" i="16" s="1"/>
  <c r="BZ76" i="16" a="1"/>
  <c r="BZ76" i="16" s="1"/>
  <c r="AI77" i="16" a="1"/>
  <c r="AI77" i="16" s="1"/>
  <c r="AQ77" i="16" a="1"/>
  <c r="AQ77" i="16" s="1"/>
  <c r="AY77" i="16" a="1"/>
  <c r="AY77" i="16" s="1"/>
  <c r="BG77" i="16" a="1"/>
  <c r="BG77" i="16" s="1"/>
  <c r="BO77" i="16" a="1"/>
  <c r="BO77" i="16" s="1"/>
  <c r="BW77" i="16" a="1"/>
  <c r="BW77" i="16" s="1"/>
  <c r="AF78" i="16" a="1"/>
  <c r="AF78" i="16" s="1"/>
  <c r="AN78" i="16" a="1"/>
  <c r="AN78" i="16" s="1"/>
  <c r="AV78" i="16" a="1"/>
  <c r="AV78" i="16" s="1"/>
  <c r="BD78" i="16" a="1"/>
  <c r="BD78" i="16" s="1"/>
  <c r="BL78" i="16" a="1"/>
  <c r="BL78" i="16" s="1"/>
  <c r="BT78" i="16" a="1"/>
  <c r="BT78" i="16" s="1"/>
  <c r="AC79" i="16" a="1"/>
  <c r="AC79" i="16" s="1"/>
  <c r="AK79" i="16" a="1"/>
  <c r="AK79" i="16" s="1"/>
  <c r="AS79" i="16" a="1"/>
  <c r="AS79" i="16" s="1"/>
  <c r="BA79" i="16" a="1"/>
  <c r="BA79" i="16" s="1"/>
  <c r="BI79" i="16" a="1"/>
  <c r="BI79" i="16" s="1"/>
  <c r="BP79" i="16" a="1"/>
  <c r="BP79" i="16" s="1"/>
  <c r="BW79" i="16" a="1"/>
  <c r="BW79" i="16" s="1"/>
  <c r="AF80" i="16" a="1"/>
  <c r="AF80" i="16" s="1"/>
  <c r="AN80" i="16" a="1"/>
  <c r="AN80" i="16" s="1"/>
  <c r="AV80" i="16" a="1"/>
  <c r="AV80" i="16" s="1"/>
  <c r="BD80" i="16" a="1"/>
  <c r="BD80" i="16" s="1"/>
  <c r="BL80" i="16" a="1"/>
  <c r="BL80" i="16" s="1"/>
  <c r="BH67" i="16" a="1"/>
  <c r="BH67" i="16" s="1"/>
  <c r="BT67" i="16" a="1"/>
  <c r="BT67" i="16" s="1"/>
  <c r="AF68" i="16" a="1"/>
  <c r="AF68" i="16" s="1"/>
  <c r="AN68" i="16" a="1"/>
  <c r="AN68" i="16" s="1"/>
  <c r="AV68" i="16" a="1"/>
  <c r="AV68" i="16" s="1"/>
  <c r="BD68" i="16" a="1"/>
  <c r="BD68" i="16" s="1"/>
  <c r="BL68" i="16" a="1"/>
  <c r="BL68" i="16" s="1"/>
  <c r="BS68" i="16" a="1"/>
  <c r="BS68" i="16" s="1"/>
  <c r="AB69" i="16" a="1"/>
  <c r="AB69" i="16" s="1"/>
  <c r="AI69" i="16" a="1"/>
  <c r="AI69" i="16" s="1"/>
  <c r="AQ69" i="16" a="1"/>
  <c r="AQ69" i="16" s="1"/>
  <c r="AY69" i="16" a="1"/>
  <c r="AY69" i="16" s="1"/>
  <c r="BG69" i="16" a="1"/>
  <c r="BG69" i="16" s="1"/>
  <c r="BN69" i="16" a="1"/>
  <c r="BN69" i="16" s="1"/>
  <c r="BU69" i="16" a="1"/>
  <c r="BU69" i="16" s="1"/>
  <c r="AD70" i="16" a="1"/>
  <c r="AD70" i="16" s="1"/>
  <c r="AL70" i="16" a="1"/>
  <c r="AL70" i="16" s="1"/>
  <c r="AT70" i="16" a="1"/>
  <c r="AT70" i="16" s="1"/>
  <c r="BB70" i="16" a="1"/>
  <c r="BB70" i="16" s="1"/>
  <c r="BJ70" i="16" a="1"/>
  <c r="BJ70" i="16" s="1"/>
  <c r="BR70" i="16" a="1"/>
  <c r="BR70" i="16" s="1"/>
  <c r="BZ70" i="16" a="1"/>
  <c r="BZ70" i="16" s="1"/>
  <c r="AH71" i="16" a="1"/>
  <c r="AH71" i="16" s="1"/>
  <c r="AP71" i="16" a="1"/>
  <c r="AP71" i="16" s="1"/>
  <c r="AX71" i="16" a="1"/>
  <c r="AX71" i="16" s="1"/>
  <c r="BF71" i="16" a="1"/>
  <c r="BF71" i="16" s="1"/>
  <c r="BN71" i="16" a="1"/>
  <c r="BN71" i="16" s="1"/>
  <c r="BU71" i="16" a="1"/>
  <c r="BU71" i="16" s="1"/>
  <c r="AD72" i="16" a="1"/>
  <c r="AD72" i="16" s="1"/>
  <c r="AL72" i="16" a="1"/>
  <c r="AL72" i="16" s="1"/>
  <c r="AT72" i="16" a="1"/>
  <c r="AT72" i="16" s="1"/>
  <c r="BB72" i="16" a="1"/>
  <c r="BB72" i="16" s="1"/>
  <c r="BJ72" i="16" a="1"/>
  <c r="BJ72" i="16" s="1"/>
  <c r="BR72" i="16" a="1"/>
  <c r="BR72" i="16" s="1"/>
  <c r="BZ72" i="16" a="1"/>
  <c r="BZ72" i="16" s="1"/>
  <c r="AI73" i="16" a="1"/>
  <c r="AI73" i="16" s="1"/>
  <c r="AQ73" i="16" a="1"/>
  <c r="AQ73" i="16" s="1"/>
  <c r="AY73" i="16" a="1"/>
  <c r="AY73" i="16" s="1"/>
  <c r="BG73" i="16" a="1"/>
  <c r="BG73" i="16" s="1"/>
  <c r="BO73" i="16" a="1"/>
  <c r="BO73" i="16" s="1"/>
  <c r="BW73" i="16" a="1"/>
  <c r="BW73" i="16" s="1"/>
  <c r="AF74" i="16" a="1"/>
  <c r="AF74" i="16" s="1"/>
  <c r="AM74" i="16" a="1"/>
  <c r="AM74" i="16" s="1"/>
  <c r="AU74" i="16" a="1"/>
  <c r="AU74" i="16" s="1"/>
  <c r="BC74" i="16" a="1"/>
  <c r="BC74" i="16" s="1"/>
  <c r="BK74" i="16" a="1"/>
  <c r="BK74" i="16" s="1"/>
  <c r="BS74" i="16" a="1"/>
  <c r="BS74" i="16" s="1"/>
  <c r="AB75" i="16" a="1"/>
  <c r="AB75" i="16" s="1"/>
  <c r="AJ75" i="16" a="1"/>
  <c r="AJ75" i="16" s="1"/>
  <c r="AR75" i="16" a="1"/>
  <c r="AR75" i="16" s="1"/>
  <c r="BG75" i="16" a="1"/>
  <c r="BG75" i="16" s="1"/>
  <c r="BO75" i="16" a="1"/>
  <c r="BO75" i="16" s="1"/>
  <c r="AE76" i="16" a="1"/>
  <c r="AE76" i="16" s="1"/>
  <c r="AM76" i="16" a="1"/>
  <c r="AM76" i="16" s="1"/>
  <c r="AU76" i="16" a="1"/>
  <c r="AU76" i="16" s="1"/>
  <c r="BC76" i="16" a="1"/>
  <c r="BC76" i="16" s="1"/>
  <c r="BK76" i="16" a="1"/>
  <c r="BK76" i="16" s="1"/>
  <c r="BS76" i="16" a="1"/>
  <c r="BS76" i="16" s="1"/>
  <c r="AB77" i="16" a="1"/>
  <c r="AB77" i="16" s="1"/>
  <c r="AJ77" i="16" a="1"/>
  <c r="AJ77" i="16" s="1"/>
  <c r="AR77" i="16" a="1"/>
  <c r="AR77" i="16" s="1"/>
  <c r="AZ77" i="16" a="1"/>
  <c r="AZ77" i="16" s="1"/>
  <c r="BH77" i="16" a="1"/>
  <c r="BH77" i="16" s="1"/>
  <c r="BP77" i="16" a="1"/>
  <c r="BP77" i="16" s="1"/>
  <c r="BX77" i="16" a="1"/>
  <c r="BX77" i="16" s="1"/>
  <c r="AG78" i="16" a="1"/>
  <c r="AG78" i="16" s="1"/>
  <c r="AO78" i="16" a="1"/>
  <c r="AO78" i="16" s="1"/>
  <c r="AW78" i="16" a="1"/>
  <c r="AW78" i="16" s="1"/>
  <c r="BE78" i="16" a="1"/>
  <c r="BE78" i="16" s="1"/>
  <c r="BM78" i="16" a="1"/>
  <c r="BM78" i="16" s="1"/>
  <c r="BU78" i="16" a="1"/>
  <c r="BU78" i="16" s="1"/>
  <c r="AD79" i="16" a="1"/>
  <c r="AD79" i="16" s="1"/>
  <c r="AL79" i="16" a="1"/>
  <c r="AL79" i="16" s="1"/>
  <c r="AT79" i="16" a="1"/>
  <c r="AT79" i="16" s="1"/>
  <c r="BB79" i="16" a="1"/>
  <c r="BB79" i="16" s="1"/>
  <c r="BJ79" i="16" a="1"/>
  <c r="BJ79" i="16" s="1"/>
  <c r="BQ79" i="16" a="1"/>
  <c r="BQ79" i="16" s="1"/>
  <c r="BX79" i="16" a="1"/>
  <c r="BX79" i="16" s="1"/>
  <c r="AG80" i="16" a="1"/>
  <c r="AG80" i="16" s="1"/>
  <c r="AO80" i="16" a="1"/>
  <c r="AO80" i="16" s="1"/>
  <c r="AW80" i="16" a="1"/>
  <c r="AW80" i="16" s="1"/>
  <c r="BE80" i="16" a="1"/>
  <c r="BE80" i="16" s="1"/>
  <c r="BM80" i="16" a="1"/>
  <c r="BM80" i="16" s="1"/>
  <c r="BU80" i="16" a="1"/>
  <c r="BU80" i="16" s="1"/>
  <c r="AC81" i="16" a="1"/>
  <c r="AC81" i="16" s="1"/>
  <c r="AJ81" i="16" a="1"/>
  <c r="AJ81" i="16" s="1"/>
  <c r="BI67" i="16" a="1"/>
  <c r="BI67" i="16" s="1"/>
  <c r="BV67" i="16" a="1"/>
  <c r="BV67" i="16" s="1"/>
  <c r="AG68" i="16" a="1"/>
  <c r="AG68" i="16" s="1"/>
  <c r="AO68" i="16" a="1"/>
  <c r="AO68" i="16" s="1"/>
  <c r="AW68" i="16" a="1"/>
  <c r="AW68" i="16" s="1"/>
  <c r="BE68" i="16" a="1"/>
  <c r="BE68" i="16" s="1"/>
  <c r="BM68" i="16" a="1"/>
  <c r="BM68" i="16" s="1"/>
  <c r="BT68" i="16" a="1"/>
  <c r="BT68" i="16" s="1"/>
  <c r="AC69" i="16" a="1"/>
  <c r="AC69" i="16" s="1"/>
  <c r="AJ69" i="16" a="1"/>
  <c r="AJ69" i="16" s="1"/>
  <c r="AR69" i="16" a="1"/>
  <c r="AR69" i="16" s="1"/>
  <c r="AZ69" i="16" a="1"/>
  <c r="AZ69" i="16" s="1"/>
  <c r="BH69" i="16" a="1"/>
  <c r="BH69" i="16" s="1"/>
  <c r="BO69" i="16" a="1"/>
  <c r="BO69" i="16" s="1"/>
  <c r="BV69" i="16" a="1"/>
  <c r="BV69" i="16" s="1"/>
  <c r="AE70" i="16" a="1"/>
  <c r="AE70" i="16" s="1"/>
  <c r="AM70" i="16" a="1"/>
  <c r="AM70" i="16" s="1"/>
  <c r="AU70" i="16" a="1"/>
  <c r="AU70" i="16" s="1"/>
  <c r="BC70" i="16" a="1"/>
  <c r="BC70" i="16" s="1"/>
  <c r="BK70" i="16" a="1"/>
  <c r="BK70" i="16" s="1"/>
  <c r="BS70" i="16" a="1"/>
  <c r="BS70" i="16" s="1"/>
  <c r="AB71" i="16" a="1"/>
  <c r="AB71" i="16" s="1"/>
  <c r="AI71" i="16" a="1"/>
  <c r="AI71" i="16" s="1"/>
  <c r="AQ71" i="16" a="1"/>
  <c r="AQ71" i="16" s="1"/>
  <c r="AY71" i="16" a="1"/>
  <c r="AY71" i="16" s="1"/>
  <c r="BG71" i="16" a="1"/>
  <c r="BG71" i="16" s="1"/>
  <c r="BO71" i="16" a="1"/>
  <c r="BO71" i="16" s="1"/>
  <c r="BV71" i="16" a="1"/>
  <c r="BV71" i="16" s="1"/>
  <c r="AE72" i="16" a="1"/>
  <c r="AE72" i="16" s="1"/>
  <c r="AM72" i="16" a="1"/>
  <c r="AM72" i="16" s="1"/>
  <c r="AU72" i="16" a="1"/>
  <c r="AU72" i="16" s="1"/>
  <c r="BC72" i="16" a="1"/>
  <c r="BC72" i="16" s="1"/>
  <c r="BK72" i="16" a="1"/>
  <c r="BK72" i="16" s="1"/>
  <c r="BS72" i="16" a="1"/>
  <c r="BS72" i="16" s="1"/>
  <c r="AB73" i="16" a="1"/>
  <c r="AB73" i="16" s="1"/>
  <c r="AJ73" i="16" a="1"/>
  <c r="AJ73" i="16" s="1"/>
  <c r="AR73" i="16" a="1"/>
  <c r="AR73" i="16" s="1"/>
  <c r="AZ73" i="16" a="1"/>
  <c r="AZ73" i="16" s="1"/>
  <c r="BH73" i="16" a="1"/>
  <c r="BH73" i="16" s="1"/>
  <c r="BP73" i="16" a="1"/>
  <c r="BP73" i="16" s="1"/>
  <c r="BX73" i="16" a="1"/>
  <c r="BX73" i="16" s="1"/>
  <c r="AG74" i="16" a="1"/>
  <c r="AG74" i="16" s="1"/>
  <c r="AN74" i="16" a="1"/>
  <c r="AN74" i="16" s="1"/>
  <c r="AV74" i="16" a="1"/>
  <c r="AV74" i="16" s="1"/>
  <c r="BD74" i="16" a="1"/>
  <c r="BD74" i="16" s="1"/>
  <c r="BL74" i="16" a="1"/>
  <c r="BL74" i="16" s="1"/>
  <c r="BT74" i="16" a="1"/>
  <c r="BT74" i="16" s="1"/>
  <c r="AC75" i="16" a="1"/>
  <c r="AC75" i="16" s="1"/>
  <c r="AK75" i="16" a="1"/>
  <c r="AK75" i="16" s="1"/>
  <c r="AS75" i="16" a="1"/>
  <c r="AS75" i="16" s="1"/>
  <c r="AZ75" i="16" a="1"/>
  <c r="AZ75" i="16" s="1"/>
  <c r="BH75" i="16" a="1"/>
  <c r="BH75" i="16" s="1"/>
  <c r="BP75" i="16" a="1"/>
  <c r="BP75" i="16" s="1"/>
  <c r="BW75" i="16" a="1"/>
  <c r="BW75" i="16" s="1"/>
  <c r="AF76" i="16" a="1"/>
  <c r="AF76" i="16" s="1"/>
  <c r="AN76" i="16" a="1"/>
  <c r="AN76" i="16" s="1"/>
  <c r="AV76" i="16" a="1"/>
  <c r="AV76" i="16" s="1"/>
  <c r="BD76" i="16" a="1"/>
  <c r="BD76" i="16" s="1"/>
  <c r="BL76" i="16" a="1"/>
  <c r="BL76" i="16" s="1"/>
  <c r="BT76" i="16" a="1"/>
  <c r="BT76" i="16" s="1"/>
  <c r="AC77" i="16" a="1"/>
  <c r="AC77" i="16" s="1"/>
  <c r="AK77" i="16" a="1"/>
  <c r="AK77" i="16" s="1"/>
  <c r="AS77" i="16" a="1"/>
  <c r="AS77" i="16" s="1"/>
  <c r="BA77" i="16" a="1"/>
  <c r="BA77" i="16" s="1"/>
  <c r="BI77" i="16" a="1"/>
  <c r="BI77" i="16" s="1"/>
  <c r="BQ77" i="16" a="1"/>
  <c r="BQ77" i="16" s="1"/>
  <c r="BY77" i="16" a="1"/>
  <c r="BY77" i="16" s="1"/>
  <c r="AH78" i="16" a="1"/>
  <c r="AH78" i="16" s="1"/>
  <c r="AP78" i="16" a="1"/>
  <c r="AP78" i="16" s="1"/>
  <c r="AX78" i="16" a="1"/>
  <c r="AX78" i="16" s="1"/>
  <c r="BF78" i="16" a="1"/>
  <c r="BF78" i="16" s="1"/>
  <c r="BN78" i="16" a="1"/>
  <c r="BN78" i="16" s="1"/>
  <c r="BV78" i="16" a="1"/>
  <c r="BV78" i="16" s="1"/>
  <c r="AE79" i="16" a="1"/>
  <c r="AE79" i="16" s="1"/>
  <c r="AM79" i="16" a="1"/>
  <c r="AM79" i="16" s="1"/>
  <c r="AU79" i="16" a="1"/>
  <c r="AU79" i="16" s="1"/>
  <c r="BC79" i="16" a="1"/>
  <c r="BC79" i="16" s="1"/>
  <c r="BK79" i="16" a="1"/>
  <c r="BK79" i="16" s="1"/>
  <c r="BR79" i="16" a="1"/>
  <c r="BR79" i="16" s="1"/>
  <c r="BY79" i="16" a="1"/>
  <c r="BY79" i="16" s="1"/>
  <c r="AH80" i="16" a="1"/>
  <c r="AH80" i="16" s="1"/>
  <c r="AP80" i="16" a="1"/>
  <c r="AP80" i="16" s="1"/>
  <c r="AX80" i="16" a="1"/>
  <c r="AX80" i="16" s="1"/>
  <c r="BF80" i="16" a="1"/>
  <c r="BF80" i="16" s="1"/>
  <c r="BN80" i="16" a="1"/>
  <c r="BN80" i="16" s="1"/>
  <c r="BV80" i="16" a="1"/>
  <c r="BV80" i="16" s="1"/>
  <c r="AD81" i="16" a="1"/>
  <c r="AD81" i="16" s="1"/>
  <c r="AK81" i="16" a="1"/>
  <c r="AK81" i="16" s="1"/>
  <c r="AS81" i="16" a="1"/>
  <c r="AS81" i="16" s="1"/>
  <c r="AZ81" i="16" a="1"/>
  <c r="AZ81" i="16" s="1"/>
  <c r="BH81" i="16" a="1"/>
  <c r="BH81" i="16" s="1"/>
  <c r="BP81" i="16" a="1"/>
  <c r="BP81" i="16" s="1"/>
  <c r="BW81" i="16" a="1"/>
  <c r="BW81" i="16" s="1"/>
  <c r="BJ67" i="16" a="1"/>
  <c r="BJ67" i="16" s="1"/>
  <c r="BX67" i="16" a="1"/>
  <c r="BX67" i="16" s="1"/>
  <c r="AH68" i="16" a="1"/>
  <c r="AH68" i="16" s="1"/>
  <c r="AP68" i="16" a="1"/>
  <c r="AP68" i="16" s="1"/>
  <c r="AX68" i="16" a="1"/>
  <c r="AX68" i="16" s="1"/>
  <c r="BF68" i="16" a="1"/>
  <c r="BF68" i="16" s="1"/>
  <c r="BU68" i="16" a="1"/>
  <c r="BU68" i="16" s="1"/>
  <c r="AK69" i="16" a="1"/>
  <c r="AK69" i="16" s="1"/>
  <c r="AS69" i="16" a="1"/>
  <c r="AS69" i="16" s="1"/>
  <c r="BA69" i="16" a="1"/>
  <c r="BA69" i="16" s="1"/>
  <c r="BI69" i="16" a="1"/>
  <c r="BI69" i="16" s="1"/>
  <c r="BP69" i="16" a="1"/>
  <c r="BP69" i="16" s="1"/>
  <c r="BW69" i="16" a="1"/>
  <c r="BW69" i="16" s="1"/>
  <c r="AF70" i="16" a="1"/>
  <c r="AF70" i="16" s="1"/>
  <c r="AN70" i="16" a="1"/>
  <c r="AN70" i="16" s="1"/>
  <c r="AV70" i="16" a="1"/>
  <c r="AV70" i="16" s="1"/>
  <c r="BD70" i="16" a="1"/>
  <c r="BD70" i="16" s="1"/>
  <c r="BL70" i="16" a="1"/>
  <c r="BL70" i="16" s="1"/>
  <c r="BT70" i="16" a="1"/>
  <c r="BT70" i="16" s="1"/>
  <c r="AC71" i="16" a="1"/>
  <c r="AC71" i="16" s="1"/>
  <c r="AJ71" i="16" a="1"/>
  <c r="AJ71" i="16" s="1"/>
  <c r="AR71" i="16" a="1"/>
  <c r="AR71" i="16" s="1"/>
  <c r="AZ71" i="16" a="1"/>
  <c r="AZ71" i="16" s="1"/>
  <c r="BH71" i="16" a="1"/>
  <c r="BH71" i="16" s="1"/>
  <c r="BP71" i="16" a="1"/>
  <c r="BP71" i="16" s="1"/>
  <c r="BW71" i="16" a="1"/>
  <c r="BW71" i="16" s="1"/>
  <c r="AF72" i="16" a="1"/>
  <c r="AF72" i="16" s="1"/>
  <c r="AN72" i="16" a="1"/>
  <c r="AN72" i="16" s="1"/>
  <c r="AV72" i="16" a="1"/>
  <c r="AV72" i="16" s="1"/>
  <c r="BD72" i="16" a="1"/>
  <c r="BD72" i="16" s="1"/>
  <c r="BL72" i="16" a="1"/>
  <c r="BL72" i="16" s="1"/>
  <c r="BT72" i="16" a="1"/>
  <c r="BT72" i="16" s="1"/>
  <c r="AC73" i="16" a="1"/>
  <c r="AC73" i="16" s="1"/>
  <c r="AK73" i="16" a="1"/>
  <c r="AK73" i="16" s="1"/>
  <c r="AS73" i="16" a="1"/>
  <c r="AS73" i="16" s="1"/>
  <c r="BA73" i="16" a="1"/>
  <c r="BA73" i="16" s="1"/>
  <c r="BI73" i="16" a="1"/>
  <c r="BI73" i="16" s="1"/>
  <c r="BQ73" i="16" a="1"/>
  <c r="BQ73" i="16" s="1"/>
  <c r="BY73" i="16" a="1"/>
  <c r="BY73" i="16" s="1"/>
  <c r="AH74" i="16" a="1"/>
  <c r="AH74" i="16" s="1"/>
  <c r="AO74" i="16" a="1"/>
  <c r="AO74" i="16" s="1"/>
  <c r="AW74" i="16" a="1"/>
  <c r="AW74" i="16" s="1"/>
  <c r="BE74" i="16" a="1"/>
  <c r="BE74" i="16" s="1"/>
  <c r="BM74" i="16" a="1"/>
  <c r="BM74" i="16" s="1"/>
  <c r="BU74" i="16" a="1"/>
  <c r="BU74" i="16" s="1"/>
  <c r="AD75" i="16" a="1"/>
  <c r="AD75" i="16" s="1"/>
  <c r="AL75" i="16" a="1"/>
  <c r="AL75" i="16" s="1"/>
  <c r="AT75" i="16" a="1"/>
  <c r="AT75" i="16" s="1"/>
  <c r="BA75" i="16" a="1"/>
  <c r="BA75" i="16" s="1"/>
  <c r="BI75" i="16" a="1"/>
  <c r="BI75" i="16" s="1"/>
  <c r="BQ75" i="16" a="1"/>
  <c r="BQ75" i="16" s="1"/>
  <c r="BX75" i="16" a="1"/>
  <c r="BX75" i="16" s="1"/>
  <c r="AG76" i="16" a="1"/>
  <c r="AG76" i="16" s="1"/>
  <c r="AO76" i="16" a="1"/>
  <c r="AO76" i="16" s="1"/>
  <c r="AW76" i="16" a="1"/>
  <c r="AW76" i="16" s="1"/>
  <c r="BE76" i="16" a="1"/>
  <c r="BE76" i="16" s="1"/>
  <c r="BM76" i="16" a="1"/>
  <c r="BM76" i="16" s="1"/>
  <c r="BU76" i="16" a="1"/>
  <c r="BU76" i="16" s="1"/>
  <c r="AD77" i="16" a="1"/>
  <c r="AD77" i="16" s="1"/>
  <c r="AL77" i="16" a="1"/>
  <c r="AL77" i="16" s="1"/>
  <c r="AT77" i="16" a="1"/>
  <c r="AT77" i="16" s="1"/>
  <c r="BB77" i="16" a="1"/>
  <c r="BB77" i="16" s="1"/>
  <c r="BJ77" i="16" a="1"/>
  <c r="BJ77" i="16" s="1"/>
  <c r="BR77" i="16" a="1"/>
  <c r="BR77" i="16" s="1"/>
  <c r="BZ77" i="16" a="1"/>
  <c r="BZ77" i="16" s="1"/>
  <c r="AI78" i="16" a="1"/>
  <c r="AI78" i="16" s="1"/>
  <c r="AQ78" i="16" a="1"/>
  <c r="AQ78" i="16" s="1"/>
  <c r="AY78" i="16" a="1"/>
  <c r="AY78" i="16" s="1"/>
  <c r="BG78" i="16" a="1"/>
  <c r="BG78" i="16" s="1"/>
  <c r="BO78" i="16" a="1"/>
  <c r="BO78" i="16" s="1"/>
  <c r="BW78" i="16" a="1"/>
  <c r="BW78" i="16" s="1"/>
  <c r="AF79" i="16" a="1"/>
  <c r="AF79" i="16" s="1"/>
  <c r="AN79" i="16" a="1"/>
  <c r="AN79" i="16" s="1"/>
  <c r="AV79" i="16" a="1"/>
  <c r="AV79" i="16" s="1"/>
  <c r="BD79" i="16" a="1"/>
  <c r="BD79" i="16" s="1"/>
  <c r="BZ79" i="16" a="1"/>
  <c r="BZ79" i="16" s="1"/>
  <c r="AI80" i="16" a="1"/>
  <c r="AI80" i="16" s="1"/>
  <c r="AQ80" i="16" a="1"/>
  <c r="AQ80" i="16" s="1"/>
  <c r="AY80" i="16" a="1"/>
  <c r="AY80" i="16" s="1"/>
  <c r="BG80" i="16" a="1"/>
  <c r="BG80" i="16" s="1"/>
  <c r="BO80" i="16" a="1"/>
  <c r="BO80" i="16" s="1"/>
  <c r="BW80" i="16" a="1"/>
  <c r="BW80" i="16" s="1"/>
  <c r="AE81" i="16" a="1"/>
  <c r="AE81" i="16" s="1"/>
  <c r="AL81" i="16" a="1"/>
  <c r="AL81" i="16" s="1"/>
  <c r="AT81" i="16" a="1"/>
  <c r="AT81" i="16" s="1"/>
  <c r="BA81" i="16" a="1"/>
  <c r="BA81" i="16" s="1"/>
  <c r="BI81" i="16" a="1"/>
  <c r="BI81" i="16" s="1"/>
  <c r="BQ81" i="16" a="1"/>
  <c r="BQ81" i="16" s="1"/>
  <c r="BX81" i="16" a="1"/>
  <c r="BX81" i="16" s="1"/>
  <c r="BL67" i="16" a="1"/>
  <c r="BL67" i="16" s="1"/>
  <c r="BY67" i="16" a="1"/>
  <c r="BY67" i="16" s="1"/>
  <c r="AI68" i="16" a="1"/>
  <c r="AI68" i="16" s="1"/>
  <c r="AQ68" i="16" a="1"/>
  <c r="AQ68" i="16" s="1"/>
  <c r="AY68" i="16" a="1"/>
  <c r="AY68" i="16" s="1"/>
  <c r="BG68" i="16" a="1"/>
  <c r="BG68" i="16" s="1"/>
  <c r="BN68" i="16" a="1"/>
  <c r="BN68" i="16" s="1"/>
  <c r="BV68" i="16" a="1"/>
  <c r="BV68" i="16" s="1"/>
  <c r="AD69" i="16" a="1"/>
  <c r="AD69" i="16" s="1"/>
  <c r="AL69" i="16" a="1"/>
  <c r="AL69" i="16" s="1"/>
  <c r="AT69" i="16" a="1"/>
  <c r="AT69" i="16" s="1"/>
  <c r="BB69" i="16" a="1"/>
  <c r="BB69" i="16" s="1"/>
  <c r="BJ69" i="16" a="1"/>
  <c r="BJ69" i="16" s="1"/>
  <c r="BQ69" i="16" a="1"/>
  <c r="BQ69" i="16" s="1"/>
  <c r="BX69" i="16" a="1"/>
  <c r="BX69" i="16" s="1"/>
  <c r="AG70" i="16" a="1"/>
  <c r="AG70" i="16" s="1"/>
  <c r="AO70" i="16" a="1"/>
  <c r="AO70" i="16" s="1"/>
  <c r="AW70" i="16" a="1"/>
  <c r="AW70" i="16" s="1"/>
  <c r="BE70" i="16" a="1"/>
  <c r="BE70" i="16" s="1"/>
  <c r="BM70" i="16" a="1"/>
  <c r="BM70" i="16" s="1"/>
  <c r="BU70" i="16" a="1"/>
  <c r="BU70" i="16" s="1"/>
  <c r="AD71" i="16" a="1"/>
  <c r="AD71" i="16" s="1"/>
  <c r="AK71" i="16" a="1"/>
  <c r="AK71" i="16" s="1"/>
  <c r="AS71" i="16" a="1"/>
  <c r="AS71" i="16" s="1"/>
  <c r="BA71" i="16" a="1"/>
  <c r="BA71" i="16" s="1"/>
  <c r="BI71" i="16" a="1"/>
  <c r="BI71" i="16" s="1"/>
  <c r="BQ71" i="16" a="1"/>
  <c r="BQ71" i="16" s="1"/>
  <c r="BX71" i="16" a="1"/>
  <c r="BX71" i="16" s="1"/>
  <c r="AG72" i="16" a="1"/>
  <c r="AG72" i="16" s="1"/>
  <c r="AO72" i="16" a="1"/>
  <c r="AO72" i="16" s="1"/>
  <c r="AW72" i="16" a="1"/>
  <c r="AW72" i="16" s="1"/>
  <c r="BE72" i="16" a="1"/>
  <c r="BE72" i="16" s="1"/>
  <c r="BM72" i="16" a="1"/>
  <c r="BM72" i="16" s="1"/>
  <c r="BU72" i="16" a="1"/>
  <c r="BU72" i="16" s="1"/>
  <c r="AD73" i="16" a="1"/>
  <c r="AD73" i="16" s="1"/>
  <c r="AL73" i="16" a="1"/>
  <c r="AL73" i="16" s="1"/>
  <c r="AT73" i="16" a="1"/>
  <c r="AT73" i="16" s="1"/>
  <c r="BB73" i="16" a="1"/>
  <c r="BB73" i="16" s="1"/>
  <c r="BJ73" i="16" a="1"/>
  <c r="BJ73" i="16" s="1"/>
  <c r="BR73" i="16" a="1"/>
  <c r="BR73" i="16" s="1"/>
  <c r="BZ73" i="16" a="1"/>
  <c r="BZ73" i="16" s="1"/>
  <c r="AI74" i="16" a="1"/>
  <c r="AI74" i="16" s="1"/>
  <c r="AP74" i="16" a="1"/>
  <c r="AP74" i="16" s="1"/>
  <c r="AX74" i="16" a="1"/>
  <c r="AX74" i="16" s="1"/>
  <c r="BF74" i="16" a="1"/>
  <c r="BF74" i="16" s="1"/>
  <c r="BN74" i="16" a="1"/>
  <c r="BN74" i="16" s="1"/>
  <c r="BV74" i="16" a="1"/>
  <c r="BV74" i="16" s="1"/>
  <c r="AE75" i="16" a="1"/>
  <c r="AE75" i="16" s="1"/>
  <c r="AM75" i="16" a="1"/>
  <c r="AM75" i="16" s="1"/>
  <c r="AU75" i="16" a="1"/>
  <c r="AU75" i="16" s="1"/>
  <c r="BB75" i="16" a="1"/>
  <c r="BB75" i="16" s="1"/>
  <c r="BJ75" i="16" a="1"/>
  <c r="BJ75" i="16" s="1"/>
  <c r="BR75" i="16" a="1"/>
  <c r="BR75" i="16" s="1"/>
  <c r="BY75" i="16" a="1"/>
  <c r="BY75" i="16" s="1"/>
  <c r="AH76" i="16" a="1"/>
  <c r="AH76" i="16" s="1"/>
  <c r="AP76" i="16" a="1"/>
  <c r="AP76" i="16" s="1"/>
  <c r="AX76" i="16" a="1"/>
  <c r="AX76" i="16" s="1"/>
  <c r="BF76" i="16" a="1"/>
  <c r="BF76" i="16" s="1"/>
  <c r="BN76" i="16" a="1"/>
  <c r="BN76" i="16" s="1"/>
  <c r="BV76" i="16" a="1"/>
  <c r="BV76" i="16" s="1"/>
  <c r="AE77" i="16" a="1"/>
  <c r="AE77" i="16" s="1"/>
  <c r="AM77" i="16" a="1"/>
  <c r="AM77" i="16" s="1"/>
  <c r="AU77" i="16" a="1"/>
  <c r="AU77" i="16" s="1"/>
  <c r="BC77" i="16" a="1"/>
  <c r="BC77" i="16" s="1"/>
  <c r="BK77" i="16" a="1"/>
  <c r="BK77" i="16" s="1"/>
  <c r="BS77" i="16" a="1"/>
  <c r="BS77" i="16" s="1"/>
  <c r="AB78" i="16" a="1"/>
  <c r="AB78" i="16" s="1"/>
  <c r="AJ78" i="16" a="1"/>
  <c r="AJ78" i="16" s="1"/>
  <c r="AR78" i="16" a="1"/>
  <c r="AR78" i="16" s="1"/>
  <c r="AZ78" i="16" a="1"/>
  <c r="AZ78" i="16" s="1"/>
  <c r="BH78" i="16" a="1"/>
  <c r="BH78" i="16" s="1"/>
  <c r="BP78" i="16" a="1"/>
  <c r="BP78" i="16" s="1"/>
  <c r="BX78" i="16" a="1"/>
  <c r="BX78" i="16" s="1"/>
  <c r="AG79" i="16" a="1"/>
  <c r="AG79" i="16" s="1"/>
  <c r="AO79" i="16" a="1"/>
  <c r="AO79" i="16" s="1"/>
  <c r="AW79" i="16" a="1"/>
  <c r="AW79" i="16" s="1"/>
  <c r="BE79" i="16" a="1"/>
  <c r="BE79" i="16" s="1"/>
  <c r="BL79" i="16" a="1"/>
  <c r="BL79" i="16" s="1"/>
  <c r="BS79" i="16" a="1"/>
  <c r="BS79" i="16" s="1"/>
  <c r="AB80" i="16" a="1"/>
  <c r="AB80" i="16" s="1"/>
  <c r="AJ80" i="16" a="1"/>
  <c r="AJ80" i="16" s="1"/>
  <c r="AR80" i="16" a="1"/>
  <c r="AR80" i="16" s="1"/>
  <c r="AZ80" i="16" a="1"/>
  <c r="AZ80" i="16" s="1"/>
  <c r="BH80" i="16" a="1"/>
  <c r="BH80" i="16" s="1"/>
  <c r="BP80" i="16" a="1"/>
  <c r="BP80" i="16" s="1"/>
  <c r="BX80" i="16" a="1"/>
  <c r="BX80" i="16" s="1"/>
  <c r="AF81" i="16" a="1"/>
  <c r="AF81" i="16" s="1"/>
  <c r="AM81" i="16" a="1"/>
  <c r="AM81" i="16" s="1"/>
  <c r="AU81" i="16" a="1"/>
  <c r="AU81" i="16" s="1"/>
  <c r="AZ67" i="16" a="1"/>
  <c r="AZ67" i="16" s="1"/>
  <c r="BQ67" i="16" a="1"/>
  <c r="BQ67" i="16" s="1"/>
  <c r="AK68" i="16" a="1"/>
  <c r="AK68" i="16" s="1"/>
  <c r="AS68" i="16" a="1"/>
  <c r="AS68" i="16" s="1"/>
  <c r="BA68" i="16" a="1"/>
  <c r="BA68" i="16" s="1"/>
  <c r="BI68" i="16" a="1"/>
  <c r="BI68" i="16" s="1"/>
  <c r="BP68" i="16" a="1"/>
  <c r="BP68" i="16" s="1"/>
  <c r="BX68" i="16" a="1"/>
  <c r="BX68" i="16" s="1"/>
  <c r="AF69" i="16" a="1"/>
  <c r="AF69" i="16" s="1"/>
  <c r="AN69" i="16" a="1"/>
  <c r="AN69" i="16" s="1"/>
  <c r="AV69" i="16" a="1"/>
  <c r="AV69" i="16" s="1"/>
  <c r="BD69" i="16" a="1"/>
  <c r="BD69" i="16" s="1"/>
  <c r="BK69" i="16" a="1"/>
  <c r="BK69" i="16" s="1"/>
  <c r="BR69" i="16" a="1"/>
  <c r="BR69" i="16" s="1"/>
  <c r="BZ69" i="16" a="1"/>
  <c r="BZ69" i="16" s="1"/>
  <c r="AI70" i="16" a="1"/>
  <c r="AI70" i="16" s="1"/>
  <c r="AQ70" i="16" a="1"/>
  <c r="AQ70" i="16" s="1"/>
  <c r="AY70" i="16" a="1"/>
  <c r="AY70" i="16" s="1"/>
  <c r="BG70" i="16" a="1"/>
  <c r="BG70" i="16" s="1"/>
  <c r="BO70" i="16" a="1"/>
  <c r="BO70" i="16" s="1"/>
  <c r="BW70" i="16" a="1"/>
  <c r="BW70" i="16" s="1"/>
  <c r="AF71" i="16" a="1"/>
  <c r="AF71" i="16" s="1"/>
  <c r="AM71" i="16" a="1"/>
  <c r="AM71" i="16" s="1"/>
  <c r="AU71" i="16" a="1"/>
  <c r="AU71" i="16" s="1"/>
  <c r="BC71" i="16" a="1"/>
  <c r="BC71" i="16" s="1"/>
  <c r="BK71" i="16" a="1"/>
  <c r="BK71" i="16" s="1"/>
  <c r="BZ71" i="16" a="1"/>
  <c r="BZ71" i="16" s="1"/>
  <c r="AI72" i="16" a="1"/>
  <c r="AI72" i="16" s="1"/>
  <c r="AQ72" i="16" a="1"/>
  <c r="AQ72" i="16" s="1"/>
  <c r="AY72" i="16" a="1"/>
  <c r="AY72" i="16" s="1"/>
  <c r="BG72" i="16" a="1"/>
  <c r="BG72" i="16" s="1"/>
  <c r="BO72" i="16" a="1"/>
  <c r="BO72" i="16" s="1"/>
  <c r="BW72" i="16" a="1"/>
  <c r="BW72" i="16" s="1"/>
  <c r="AF73" i="16" a="1"/>
  <c r="AF73" i="16" s="1"/>
  <c r="AN73" i="16" a="1"/>
  <c r="AN73" i="16" s="1"/>
  <c r="AV73" i="16" a="1"/>
  <c r="AV73" i="16" s="1"/>
  <c r="BD73" i="16" a="1"/>
  <c r="BD73" i="16" s="1"/>
  <c r="BL73" i="16" a="1"/>
  <c r="BL73" i="16" s="1"/>
  <c r="BT73" i="16" a="1"/>
  <c r="BT73" i="16" s="1"/>
  <c r="AC74" i="16" a="1"/>
  <c r="AC74" i="16" s="1"/>
  <c r="AK74" i="16" a="1"/>
  <c r="AK74" i="16" s="1"/>
  <c r="AR74" i="16" a="1"/>
  <c r="AR74" i="16" s="1"/>
  <c r="AZ74" i="16" a="1"/>
  <c r="AZ74" i="16" s="1"/>
  <c r="BH74" i="16" a="1"/>
  <c r="BH74" i="16" s="1"/>
  <c r="BP74" i="16" a="1"/>
  <c r="BP74" i="16" s="1"/>
  <c r="BX74" i="16" a="1"/>
  <c r="BX74" i="16" s="1"/>
  <c r="AG75" i="16" a="1"/>
  <c r="AG75" i="16" s="1"/>
  <c r="AO75" i="16" a="1"/>
  <c r="AO75" i="16" s="1"/>
  <c r="AW75" i="16" a="1"/>
  <c r="AW75" i="16" s="1"/>
  <c r="BD75" i="16" a="1"/>
  <c r="BD75" i="16" s="1"/>
  <c r="BL75" i="16" a="1"/>
  <c r="BL75" i="16" s="1"/>
  <c r="BT75" i="16" a="1"/>
  <c r="BT75" i="16" s="1"/>
  <c r="AB76" i="16" a="1"/>
  <c r="AB76" i="16" s="1"/>
  <c r="AJ76" i="16" a="1"/>
  <c r="AJ76" i="16" s="1"/>
  <c r="AR76" i="16" a="1"/>
  <c r="AR76" i="16" s="1"/>
  <c r="AZ76" i="16" a="1"/>
  <c r="AZ76" i="16" s="1"/>
  <c r="BH76" i="16" a="1"/>
  <c r="BH76" i="16" s="1"/>
  <c r="BP76" i="16" a="1"/>
  <c r="BP76" i="16" s="1"/>
  <c r="BX76" i="16" a="1"/>
  <c r="BX76" i="16" s="1"/>
  <c r="AG77" i="16" a="1"/>
  <c r="AG77" i="16" s="1"/>
  <c r="AO77" i="16" a="1"/>
  <c r="AO77" i="16" s="1"/>
  <c r="AW77" i="16" a="1"/>
  <c r="AW77" i="16" s="1"/>
  <c r="BE77" i="16" a="1"/>
  <c r="BE77" i="16" s="1"/>
  <c r="BM77" i="16" a="1"/>
  <c r="BM77" i="16" s="1"/>
  <c r="BU77" i="16" a="1"/>
  <c r="BU77" i="16" s="1"/>
  <c r="AD78" i="16" a="1"/>
  <c r="AD78" i="16" s="1"/>
  <c r="AL78" i="16" a="1"/>
  <c r="AL78" i="16" s="1"/>
  <c r="AT78" i="16" a="1"/>
  <c r="AT78" i="16" s="1"/>
  <c r="BB78" i="16" a="1"/>
  <c r="BB78" i="16" s="1"/>
  <c r="BJ78" i="16" a="1"/>
  <c r="BJ78" i="16" s="1"/>
  <c r="BR78" i="16" a="1"/>
  <c r="BR78" i="16" s="1"/>
  <c r="BZ78" i="16" a="1"/>
  <c r="BZ78" i="16" s="1"/>
  <c r="AI79" i="16" a="1"/>
  <c r="AI79" i="16" s="1"/>
  <c r="AQ79" i="16" a="1"/>
  <c r="AQ79" i="16" s="1"/>
  <c r="AY79" i="16" a="1"/>
  <c r="AY79" i="16" s="1"/>
  <c r="BG79" i="16" a="1"/>
  <c r="BG79" i="16" s="1"/>
  <c r="BN79" i="16" a="1"/>
  <c r="BN79" i="16" s="1"/>
  <c r="BU79" i="16" a="1"/>
  <c r="BU79" i="16" s="1"/>
  <c r="AD80" i="16" a="1"/>
  <c r="AD80" i="16" s="1"/>
  <c r="AL80" i="16" a="1"/>
  <c r="AL80" i="16" s="1"/>
  <c r="AT80" i="16" a="1"/>
  <c r="AT80" i="16" s="1"/>
  <c r="BB80" i="16" a="1"/>
  <c r="BB80" i="16" s="1"/>
  <c r="BJ80" i="16" a="1"/>
  <c r="BJ80" i="16" s="1"/>
  <c r="BR80" i="16" a="1"/>
  <c r="BR80" i="16" s="1"/>
  <c r="BY80" i="16" a="1"/>
  <c r="BY80" i="16" s="1"/>
  <c r="AG81" i="16" a="1"/>
  <c r="AG81" i="16" s="1"/>
  <c r="AO81" i="16" a="1"/>
  <c r="AO81" i="16" s="1"/>
  <c r="AW81" i="16" a="1"/>
  <c r="AW81" i="16" s="1"/>
  <c r="BD81" i="16" a="1"/>
  <c r="BD81" i="16" s="1"/>
  <c r="BL81" i="16" a="1"/>
  <c r="BL81" i="16" s="1"/>
  <c r="BB67" i="16" a="1"/>
  <c r="BB67" i="16" s="1"/>
  <c r="BR67" i="16" a="1"/>
  <c r="BR67" i="16" s="1"/>
  <c r="AB68" i="16" a="1"/>
  <c r="AB68" i="16" s="1"/>
  <c r="AL68" i="16" a="1"/>
  <c r="AL68" i="16" s="1"/>
  <c r="AT68" i="16" a="1"/>
  <c r="AT68" i="16" s="1"/>
  <c r="BB68" i="16" a="1"/>
  <c r="BB68" i="16" s="1"/>
  <c r="BJ68" i="16" a="1"/>
  <c r="BJ68" i="16" s="1"/>
  <c r="BQ68" i="16" a="1"/>
  <c r="BQ68" i="16" s="1"/>
  <c r="BY68" i="16" a="1"/>
  <c r="BY68" i="16" s="1"/>
  <c r="AG69" i="16" a="1"/>
  <c r="AG69" i="16" s="1"/>
  <c r="AO69" i="16" a="1"/>
  <c r="AO69" i="16" s="1"/>
  <c r="AW69" i="16" a="1"/>
  <c r="AW69" i="16" s="1"/>
  <c r="BE69" i="16" a="1"/>
  <c r="BE69" i="16" s="1"/>
  <c r="BL69" i="16" a="1"/>
  <c r="BL69" i="16" s="1"/>
  <c r="BS69" i="16" a="1"/>
  <c r="BS69" i="16" s="1"/>
  <c r="AB70" i="16" a="1"/>
  <c r="AB70" i="16" s="1"/>
  <c r="AJ70" i="16" a="1"/>
  <c r="AJ70" i="16" s="1"/>
  <c r="AR70" i="16" a="1"/>
  <c r="AR70" i="16" s="1"/>
  <c r="AZ70" i="16" a="1"/>
  <c r="AZ70" i="16" s="1"/>
  <c r="BH70" i="16" a="1"/>
  <c r="BH70" i="16" s="1"/>
  <c r="BP70" i="16" a="1"/>
  <c r="BP70" i="16" s="1"/>
  <c r="BX70" i="16" a="1"/>
  <c r="BX70" i="16" s="1"/>
  <c r="AN71" i="16" a="1"/>
  <c r="AN71" i="16" s="1"/>
  <c r="AV71" i="16" a="1"/>
  <c r="AV71" i="16" s="1"/>
  <c r="BD71" i="16" a="1"/>
  <c r="BD71" i="16" s="1"/>
  <c r="BL71" i="16" a="1"/>
  <c r="BL71" i="16" s="1"/>
  <c r="BS71" i="16" a="1"/>
  <c r="BS71" i="16" s="1"/>
  <c r="AB72" i="16" a="1"/>
  <c r="AB72" i="16" s="1"/>
  <c r="AJ72" i="16" a="1"/>
  <c r="AJ72" i="16" s="1"/>
  <c r="AR72" i="16" a="1"/>
  <c r="AR72" i="16" s="1"/>
  <c r="AZ72" i="16" a="1"/>
  <c r="AZ72" i="16" s="1"/>
  <c r="BH72" i="16" a="1"/>
  <c r="BH72" i="16" s="1"/>
  <c r="BP72" i="16" a="1"/>
  <c r="BP72" i="16" s="1"/>
  <c r="BX72" i="16" a="1"/>
  <c r="BX72" i="16" s="1"/>
  <c r="AG73" i="16" a="1"/>
  <c r="AG73" i="16" s="1"/>
  <c r="AO73" i="16" a="1"/>
  <c r="AO73" i="16" s="1"/>
  <c r="AW73" i="16" a="1"/>
  <c r="AW73" i="16" s="1"/>
  <c r="BE73" i="16" a="1"/>
  <c r="BE73" i="16" s="1"/>
  <c r="BM73" i="16" a="1"/>
  <c r="BM73" i="16" s="1"/>
  <c r="BU73" i="16" a="1"/>
  <c r="BU73" i="16" s="1"/>
  <c r="AD74" i="16" a="1"/>
  <c r="AD74" i="16" s="1"/>
  <c r="AS74" i="16" a="1"/>
  <c r="AS74" i="16" s="1"/>
  <c r="BA74" i="16" a="1"/>
  <c r="BA74" i="16" s="1"/>
  <c r="BI74" i="16" a="1"/>
  <c r="BI74" i="16" s="1"/>
  <c r="BQ74" i="16" a="1"/>
  <c r="BQ74" i="16" s="1"/>
  <c r="BY74" i="16" a="1"/>
  <c r="BY74" i="16" s="1"/>
  <c r="AH75" i="16" a="1"/>
  <c r="AH75" i="16" s="1"/>
  <c r="AP75" i="16" a="1"/>
  <c r="AP75" i="16" s="1"/>
  <c r="AX75" i="16" a="1"/>
  <c r="AX75" i="16" s="1"/>
  <c r="BE75" i="16" a="1"/>
  <c r="BE75" i="16" s="1"/>
  <c r="BM75" i="16" a="1"/>
  <c r="BM75" i="16" s="1"/>
  <c r="BU75" i="16" a="1"/>
  <c r="BU75" i="16" s="1"/>
  <c r="AC76" i="16" a="1"/>
  <c r="AC76" i="16" s="1"/>
  <c r="AK76" i="16" a="1"/>
  <c r="AK76" i="16" s="1"/>
  <c r="AS76" i="16" a="1"/>
  <c r="AS76" i="16" s="1"/>
  <c r="BA76" i="16" a="1"/>
  <c r="BA76" i="16" s="1"/>
  <c r="BI76" i="16" a="1"/>
  <c r="BI76" i="16" s="1"/>
  <c r="BQ76" i="16" a="1"/>
  <c r="BQ76" i="16" s="1"/>
  <c r="BY76" i="16" a="1"/>
  <c r="BY76" i="16" s="1"/>
  <c r="AH77" i="16" a="1"/>
  <c r="AH77" i="16" s="1"/>
  <c r="AP77" i="16" a="1"/>
  <c r="AP77" i="16" s="1"/>
  <c r="AX77" i="16" a="1"/>
  <c r="AX77" i="16" s="1"/>
  <c r="BF77" i="16" a="1"/>
  <c r="BF77" i="16" s="1"/>
  <c r="BN77" i="16" a="1"/>
  <c r="BN77" i="16" s="1"/>
  <c r="BV77" i="16" a="1"/>
  <c r="BV77" i="16" s="1"/>
  <c r="AE78" i="16" a="1"/>
  <c r="AE78" i="16" s="1"/>
  <c r="AM78" i="16" a="1"/>
  <c r="AM78" i="16" s="1"/>
  <c r="AU78" i="16" a="1"/>
  <c r="AU78" i="16" s="1"/>
  <c r="BC78" i="16" a="1"/>
  <c r="BC78" i="16" s="1"/>
  <c r="BK78" i="16" a="1"/>
  <c r="BK78" i="16" s="1"/>
  <c r="BS78" i="16" a="1"/>
  <c r="BS78" i="16" s="1"/>
  <c r="AB79" i="16" a="1"/>
  <c r="AB79" i="16" s="1"/>
  <c r="AJ79" i="16" a="1"/>
  <c r="AJ79" i="16" s="1"/>
  <c r="AR79" i="16" a="1"/>
  <c r="AR79" i="16" s="1"/>
  <c r="AZ79" i="16" a="1"/>
  <c r="AZ79" i="16" s="1"/>
  <c r="BH79" i="16" a="1"/>
  <c r="BH79" i="16" s="1"/>
  <c r="BO79" i="16" a="1"/>
  <c r="BO79" i="16" s="1"/>
  <c r="BV79" i="16" a="1"/>
  <c r="BV79" i="16" s="1"/>
  <c r="AE80" i="16" a="1"/>
  <c r="AE80" i="16" s="1"/>
  <c r="AM80" i="16" a="1"/>
  <c r="AM80" i="16" s="1"/>
  <c r="AU80" i="16" a="1"/>
  <c r="AU80" i="16" s="1"/>
  <c r="BC80" i="16" a="1"/>
  <c r="BC80" i="16" s="1"/>
  <c r="BK80" i="16" a="1"/>
  <c r="BK80" i="16" s="1"/>
  <c r="BS80" i="16" a="1"/>
  <c r="BS80" i="16" s="1"/>
  <c r="BZ80" i="16" a="1"/>
  <c r="BZ80" i="16" s="1"/>
  <c r="AH81" i="16" a="1"/>
  <c r="AH81" i="16" s="1"/>
  <c r="AP81" i="16" a="1"/>
  <c r="AP81" i="16" s="1"/>
  <c r="BE81" i="16" a="1"/>
  <c r="BE81" i="16" s="1"/>
  <c r="BM81" i="16" a="1"/>
  <c r="BM81" i="16" s="1"/>
  <c r="AC82" i="16" a="1"/>
  <c r="AC82" i="16" s="1"/>
  <c r="AJ68" i="16" a="1"/>
  <c r="AJ68" i="16" s="1"/>
  <c r="AU69" i="16" a="1"/>
  <c r="AU69" i="16" s="1"/>
  <c r="BF70" i="16" a="1"/>
  <c r="BF70" i="16" s="1"/>
  <c r="BR71" i="16" a="1"/>
  <c r="BR71" i="16" s="1"/>
  <c r="AE73" i="16" a="1"/>
  <c r="AE73" i="16" s="1"/>
  <c r="AQ74" i="16" a="1"/>
  <c r="AQ74" i="16" s="1"/>
  <c r="BC75" i="16" a="1"/>
  <c r="BC75" i="16" s="1"/>
  <c r="BO76" i="16" a="1"/>
  <c r="BO76" i="16" s="1"/>
  <c r="AC78" i="16" a="1"/>
  <c r="AC78" i="16" s="1"/>
  <c r="AP79" i="16" a="1"/>
  <c r="AP79" i="16" s="1"/>
  <c r="BA80" i="16" a="1"/>
  <c r="BA80" i="16" s="1"/>
  <c r="AN81" i="16" a="1"/>
  <c r="AN81" i="16" s="1"/>
  <c r="BF81" i="16" a="1"/>
  <c r="BF81" i="16" s="1"/>
  <c r="BT81" i="16" a="1"/>
  <c r="BT81" i="16" s="1"/>
  <c r="AF82" i="16" a="1"/>
  <c r="AF82" i="16" s="1"/>
  <c r="AN82" i="16" a="1"/>
  <c r="AN82" i="16" s="1"/>
  <c r="AV82" i="16" a="1"/>
  <c r="AV82" i="16" s="1"/>
  <c r="BD82" i="16" a="1"/>
  <c r="BD82" i="16" s="1"/>
  <c r="BK82" i="16" a="1"/>
  <c r="BK82" i="16" s="1"/>
  <c r="BS82" i="16" a="1"/>
  <c r="BS82" i="16" s="1"/>
  <c r="AB83" i="16" a="1"/>
  <c r="AB83" i="16" s="1"/>
  <c r="AI83" i="16" a="1"/>
  <c r="AI83" i="16" s="1"/>
  <c r="AQ83" i="16" a="1"/>
  <c r="AQ83" i="16" s="1"/>
  <c r="AY83" i="16" a="1"/>
  <c r="AY83" i="16" s="1"/>
  <c r="BG83" i="16" a="1"/>
  <c r="BG83" i="16" s="1"/>
  <c r="BV83" i="16" a="1"/>
  <c r="BV83" i="16" s="1"/>
  <c r="AE84" i="16" a="1"/>
  <c r="AE84" i="16" s="1"/>
  <c r="AM84" i="16" a="1"/>
  <c r="AM84" i="16" s="1"/>
  <c r="AU84" i="16" a="1"/>
  <c r="AU84" i="16" s="1"/>
  <c r="BC84" i="16" a="1"/>
  <c r="BC84" i="16" s="1"/>
  <c r="BK84" i="16" a="1"/>
  <c r="BK84" i="16" s="1"/>
  <c r="BS84" i="16" a="1"/>
  <c r="BS84" i="16" s="1"/>
  <c r="AB85" i="16" a="1"/>
  <c r="AB85" i="16" s="1"/>
  <c r="AJ85" i="16" a="1"/>
  <c r="AJ85" i="16" s="1"/>
  <c r="AR85" i="16" a="1"/>
  <c r="AR85" i="16" s="1"/>
  <c r="AZ85" i="16" a="1"/>
  <c r="AZ85" i="16" s="1"/>
  <c r="BH85" i="16" a="1"/>
  <c r="BH85" i="16" s="1"/>
  <c r="BO85" i="16" a="1"/>
  <c r="BO85" i="16" s="1"/>
  <c r="BW85" i="16" a="1"/>
  <c r="BW85" i="16" s="1"/>
  <c r="AE86" i="16" a="1"/>
  <c r="AE86" i="16" s="1"/>
  <c r="AM86" i="16" a="1"/>
  <c r="AM86" i="16" s="1"/>
  <c r="AU86" i="16" a="1"/>
  <c r="AU86" i="16" s="1"/>
  <c r="BC86" i="16" a="1"/>
  <c r="BC86" i="16" s="1"/>
  <c r="BK86" i="16" a="1"/>
  <c r="BK86" i="16" s="1"/>
  <c r="BS86" i="16" a="1"/>
  <c r="BS86" i="16" s="1"/>
  <c r="BZ86" i="16" a="1"/>
  <c r="BZ86" i="16" s="1"/>
  <c r="AI87" i="16" a="1"/>
  <c r="AI87" i="16" s="1"/>
  <c r="AP87" i="16" a="1"/>
  <c r="AP87" i="16" s="1"/>
  <c r="AX87" i="16" a="1"/>
  <c r="AX87" i="16" s="1"/>
  <c r="BF87" i="16" a="1"/>
  <c r="BF87" i="16" s="1"/>
  <c r="BN87" i="16" a="1"/>
  <c r="BN87" i="16" s="1"/>
  <c r="BV87" i="16" a="1"/>
  <c r="BV87" i="16" s="1"/>
  <c r="AE88" i="16" a="1"/>
  <c r="AE88" i="16" s="1"/>
  <c r="AM88" i="16" a="1"/>
  <c r="AM88" i="16" s="1"/>
  <c r="AU88" i="16" a="1"/>
  <c r="AU88" i="16" s="1"/>
  <c r="BB88" i="16" a="1"/>
  <c r="BB88" i="16" s="1"/>
  <c r="BJ88" i="16" a="1"/>
  <c r="BJ88" i="16" s="1"/>
  <c r="BR88" i="16" a="1"/>
  <c r="BR88" i="16" s="1"/>
  <c r="BZ88" i="16" a="1"/>
  <c r="BZ88" i="16" s="1"/>
  <c r="AI89" i="16" a="1"/>
  <c r="AI89" i="16" s="1"/>
  <c r="AQ89" i="16" a="1"/>
  <c r="AQ89" i="16" s="1"/>
  <c r="AY89" i="16" a="1"/>
  <c r="AY89" i="16" s="1"/>
  <c r="BG89" i="16" a="1"/>
  <c r="BG89" i="16" s="1"/>
  <c r="BO89" i="16" a="1"/>
  <c r="BO89" i="16" s="1"/>
  <c r="BW89" i="16" a="1"/>
  <c r="BW89" i="16" s="1"/>
  <c r="AF90" i="16" a="1"/>
  <c r="AF90" i="16" s="1"/>
  <c r="AU90" i="16" a="1"/>
  <c r="AU90" i="16" s="1"/>
  <c r="BJ90" i="16" a="1"/>
  <c r="BJ90" i="16" s="1"/>
  <c r="BR90" i="16" a="1"/>
  <c r="BR90" i="16" s="1"/>
  <c r="BZ90" i="16" a="1"/>
  <c r="BZ90" i="16" s="1"/>
  <c r="AI91" i="16" a="1"/>
  <c r="AI91" i="16" s="1"/>
  <c r="AQ91" i="16" a="1"/>
  <c r="AQ91" i="16" s="1"/>
  <c r="AY91" i="16" a="1"/>
  <c r="AY91" i="16" s="1"/>
  <c r="BN91" i="16" a="1"/>
  <c r="BN91" i="16" s="1"/>
  <c r="BV91" i="16" a="1"/>
  <c r="BV91" i="16" s="1"/>
  <c r="AE92" i="16" a="1"/>
  <c r="AE92" i="16" s="1"/>
  <c r="AL92" i="16" a="1"/>
  <c r="AL92" i="16" s="1"/>
  <c r="AT92" i="16" a="1"/>
  <c r="AT92" i="16" s="1"/>
  <c r="BB92" i="16" a="1"/>
  <c r="BB92" i="16" s="1"/>
  <c r="BJ92" i="16" a="1"/>
  <c r="BJ92" i="16" s="1"/>
  <c r="BR92" i="16" a="1"/>
  <c r="BR92" i="16" s="1"/>
  <c r="BZ92" i="16" a="1"/>
  <c r="BZ92" i="16" s="1"/>
  <c r="AI93" i="16" a="1"/>
  <c r="AI93" i="16" s="1"/>
  <c r="AQ93" i="16" a="1"/>
  <c r="AQ93" i="16" s="1"/>
  <c r="AY93" i="16" a="1"/>
  <c r="AY93" i="16" s="1"/>
  <c r="BG93" i="16" a="1"/>
  <c r="BG93" i="16" s="1"/>
  <c r="BO93" i="16" a="1"/>
  <c r="BO93" i="16" s="1"/>
  <c r="BW93" i="16" a="1"/>
  <c r="BW93" i="16" s="1"/>
  <c r="AE94" i="16" a="1"/>
  <c r="AE94" i="16" s="1"/>
  <c r="AM94" i="16" a="1"/>
  <c r="AM94" i="16" s="1"/>
  <c r="AR68" i="16" a="1"/>
  <c r="AR68" i="16" s="1"/>
  <c r="BC69" i="16" a="1"/>
  <c r="BC69" i="16" s="1"/>
  <c r="BN70" i="16" a="1"/>
  <c r="BN70" i="16" s="1"/>
  <c r="BY71" i="16" a="1"/>
  <c r="BY71" i="16" s="1"/>
  <c r="AM73" i="16" a="1"/>
  <c r="AM73" i="16" s="1"/>
  <c r="AY74" i="16" a="1"/>
  <c r="AY74" i="16" s="1"/>
  <c r="BK75" i="16" a="1"/>
  <c r="BK75" i="16" s="1"/>
  <c r="BW76" i="16" a="1"/>
  <c r="BW76" i="16" s="1"/>
  <c r="AK78" i="16" a="1"/>
  <c r="AK78" i="16" s="1"/>
  <c r="AX79" i="16" a="1"/>
  <c r="AX79" i="16" s="1"/>
  <c r="BI80" i="16" a="1"/>
  <c r="BI80" i="16" s="1"/>
  <c r="AQ81" i="16" a="1"/>
  <c r="AQ81" i="16" s="1"/>
  <c r="BG81" i="16" a="1"/>
  <c r="BG81" i="16" s="1"/>
  <c r="BU81" i="16" a="1"/>
  <c r="BU81" i="16" s="1"/>
  <c r="AG82" i="16" a="1"/>
  <c r="AG82" i="16" s="1"/>
  <c r="AO82" i="16" a="1"/>
  <c r="AO82" i="16" s="1"/>
  <c r="AW82" i="16" a="1"/>
  <c r="AW82" i="16" s="1"/>
  <c r="BE82" i="16" a="1"/>
  <c r="BE82" i="16" s="1"/>
  <c r="AZ68" i="16" a="1"/>
  <c r="AZ68" i="16" s="1"/>
  <c r="BV70" i="16" a="1"/>
  <c r="BV70" i="16" s="1"/>
  <c r="AH72" i="16" a="1"/>
  <c r="AH72" i="16" s="1"/>
  <c r="AU73" i="16" a="1"/>
  <c r="AU73" i="16" s="1"/>
  <c r="BG74" i="16" a="1"/>
  <c r="BG74" i="16" s="1"/>
  <c r="BS75" i="16" a="1"/>
  <c r="BS75" i="16" s="1"/>
  <c r="AF77" i="16" a="1"/>
  <c r="AF77" i="16" s="1"/>
  <c r="AS78" i="16" a="1"/>
  <c r="AS78" i="16" s="1"/>
  <c r="BF79" i="16" a="1"/>
  <c r="BF79" i="16" s="1"/>
  <c r="BQ80" i="16" a="1"/>
  <c r="BQ80" i="16" s="1"/>
  <c r="AR81" i="16" a="1"/>
  <c r="AR81" i="16" s="1"/>
  <c r="BJ81" i="16" a="1"/>
  <c r="BJ81" i="16" s="1"/>
  <c r="BV81" i="16" a="1"/>
  <c r="BV81" i="16" s="1"/>
  <c r="AH82" i="16" a="1"/>
  <c r="AH82" i="16" s="1"/>
  <c r="AP82" i="16" a="1"/>
  <c r="AP82" i="16" s="1"/>
  <c r="AX82" i="16" a="1"/>
  <c r="AX82" i="16" s="1"/>
  <c r="BF82" i="16" a="1"/>
  <c r="BF82" i="16" s="1"/>
  <c r="BM82" i="16" a="1"/>
  <c r="BM82" i="16" s="1"/>
  <c r="BU82" i="16" a="1"/>
  <c r="BU82" i="16" s="1"/>
  <c r="AD83" i="16" a="1"/>
  <c r="AD83" i="16" s="1"/>
  <c r="AK83" i="16" a="1"/>
  <c r="AK83" i="16" s="1"/>
  <c r="AS83" i="16" a="1"/>
  <c r="AS83" i="16" s="1"/>
  <c r="BA83" i="16" a="1"/>
  <c r="BA83" i="16" s="1"/>
  <c r="BI83" i="16" a="1"/>
  <c r="BI83" i="16" s="1"/>
  <c r="BP83" i="16" a="1"/>
  <c r="BP83" i="16" s="1"/>
  <c r="BX83" i="16" a="1"/>
  <c r="BX83" i="16" s="1"/>
  <c r="AG84" i="16" a="1"/>
  <c r="AG84" i="16" s="1"/>
  <c r="AO84" i="16" a="1"/>
  <c r="AO84" i="16" s="1"/>
  <c r="AW84" i="16" a="1"/>
  <c r="AW84" i="16" s="1"/>
  <c r="BE84" i="16" a="1"/>
  <c r="BE84" i="16" s="1"/>
  <c r="BM84" i="16" a="1"/>
  <c r="BM84" i="16" s="1"/>
  <c r="BU84" i="16" a="1"/>
  <c r="BU84" i="16" s="1"/>
  <c r="AD85" i="16" a="1"/>
  <c r="AD85" i="16" s="1"/>
  <c r="AL85" i="16" a="1"/>
  <c r="AL85" i="16" s="1"/>
  <c r="AT85" i="16" a="1"/>
  <c r="AT85" i="16" s="1"/>
  <c r="BB85" i="16" a="1"/>
  <c r="BB85" i="16" s="1"/>
  <c r="BJ85" i="16" a="1"/>
  <c r="BJ85" i="16" s="1"/>
  <c r="BQ85" i="16" a="1"/>
  <c r="BQ85" i="16" s="1"/>
  <c r="BY85" i="16" a="1"/>
  <c r="BY85" i="16" s="1"/>
  <c r="AG86" i="16" a="1"/>
  <c r="AG86" i="16" s="1"/>
  <c r="AO86" i="16" a="1"/>
  <c r="AO86" i="16" s="1"/>
  <c r="AW86" i="16" a="1"/>
  <c r="AW86" i="16" s="1"/>
  <c r="BE86" i="16" a="1"/>
  <c r="BE86" i="16" s="1"/>
  <c r="BM86" i="16" a="1"/>
  <c r="BM86" i="16" s="1"/>
  <c r="BU86" i="16" a="1"/>
  <c r="BU86" i="16" s="1"/>
  <c r="AC87" i="16" a="1"/>
  <c r="AC87" i="16" s="1"/>
  <c r="AK87" i="16" a="1"/>
  <c r="AK87" i="16" s="1"/>
  <c r="AR87" i="16" a="1"/>
  <c r="AR87" i="16" s="1"/>
  <c r="AZ87" i="16" a="1"/>
  <c r="AZ87" i="16" s="1"/>
  <c r="BH87" i="16" a="1"/>
  <c r="BH87" i="16" s="1"/>
  <c r="BP87" i="16" a="1"/>
  <c r="BP87" i="16" s="1"/>
  <c r="BX87" i="16" a="1"/>
  <c r="BX87" i="16" s="1"/>
  <c r="AG88" i="16" a="1"/>
  <c r="AG88" i="16" s="1"/>
  <c r="AO88" i="16" a="1"/>
  <c r="AO88" i="16" s="1"/>
  <c r="AW88" i="16" a="1"/>
  <c r="AW88" i="16" s="1"/>
  <c r="BD88" i="16" a="1"/>
  <c r="BD88" i="16" s="1"/>
  <c r="BL88" i="16" a="1"/>
  <c r="BL88" i="16" s="1"/>
  <c r="BT88" i="16" a="1"/>
  <c r="BT88" i="16" s="1"/>
  <c r="AC89" i="16" a="1"/>
  <c r="AC89" i="16" s="1"/>
  <c r="AK89" i="16" a="1"/>
  <c r="AK89" i="16" s="1"/>
  <c r="AS89" i="16" a="1"/>
  <c r="AS89" i="16" s="1"/>
  <c r="BA89" i="16" a="1"/>
  <c r="BA89" i="16" s="1"/>
  <c r="BI89" i="16" a="1"/>
  <c r="BI89" i="16" s="1"/>
  <c r="BQ89" i="16" a="1"/>
  <c r="BQ89" i="16" s="1"/>
  <c r="BY89" i="16" a="1"/>
  <c r="BY89" i="16" s="1"/>
  <c r="AH90" i="16" a="1"/>
  <c r="AH90" i="16" s="1"/>
  <c r="AO90" i="16" a="1"/>
  <c r="AO90" i="16" s="1"/>
  <c r="AW90" i="16" a="1"/>
  <c r="AW90" i="16" s="1"/>
  <c r="BD90" i="16" a="1"/>
  <c r="BD90" i="16" s="1"/>
  <c r="BL90" i="16" a="1"/>
  <c r="BL90" i="16" s="1"/>
  <c r="BT90" i="16" a="1"/>
  <c r="BT90" i="16" s="1"/>
  <c r="AC91" i="16" a="1"/>
  <c r="AC91" i="16" s="1"/>
  <c r="AK91" i="16" a="1"/>
  <c r="AK91" i="16" s="1"/>
  <c r="AS91" i="16" a="1"/>
  <c r="AS91" i="16" s="1"/>
  <c r="BA91" i="16" a="1"/>
  <c r="BA91" i="16" s="1"/>
  <c r="BH91" i="16" a="1"/>
  <c r="BH91" i="16" s="1"/>
  <c r="BP91" i="16" a="1"/>
  <c r="BP91" i="16" s="1"/>
  <c r="BX91" i="16" a="1"/>
  <c r="BX91" i="16" s="1"/>
  <c r="AN92" i="16" a="1"/>
  <c r="AN92" i="16" s="1"/>
  <c r="AV92" i="16" a="1"/>
  <c r="AV92" i="16" s="1"/>
  <c r="BD92" i="16" a="1"/>
  <c r="BD92" i="16" s="1"/>
  <c r="BL92" i="16" a="1"/>
  <c r="BL92" i="16" s="1"/>
  <c r="BT92" i="16" a="1"/>
  <c r="BT92" i="16" s="1"/>
  <c r="AC93" i="16" a="1"/>
  <c r="AC93" i="16" s="1"/>
  <c r="BH68" i="16" a="1"/>
  <c r="BH68" i="16" s="1"/>
  <c r="AE71" i="16" a="1"/>
  <c r="AE71" i="16" s="1"/>
  <c r="AP72" i="16" a="1"/>
  <c r="AP72" i="16" s="1"/>
  <c r="BC73" i="16" a="1"/>
  <c r="BC73" i="16" s="1"/>
  <c r="BO74" i="16" a="1"/>
  <c r="BO74" i="16" s="1"/>
  <c r="BZ75" i="16" a="1"/>
  <c r="BZ75" i="16" s="1"/>
  <c r="AN77" i="16" a="1"/>
  <c r="AN77" i="16" s="1"/>
  <c r="BA78" i="16" a="1"/>
  <c r="BA78" i="16" s="1"/>
  <c r="BM79" i="16" a="1"/>
  <c r="BM79" i="16" s="1"/>
  <c r="BT80" i="16" a="1"/>
  <c r="BT80" i="16" s="1"/>
  <c r="AV81" i="16" a="1"/>
  <c r="AV81" i="16" s="1"/>
  <c r="BK81" i="16" a="1"/>
  <c r="BK81" i="16" s="1"/>
  <c r="BY81" i="16" a="1"/>
  <c r="BY81" i="16" s="1"/>
  <c r="AI82" i="16" a="1"/>
  <c r="AI82" i="16" s="1"/>
  <c r="AQ82" i="16" a="1"/>
  <c r="AQ82" i="16" s="1"/>
  <c r="AY82" i="16" a="1"/>
  <c r="AY82" i="16" s="1"/>
  <c r="BG82" i="16" a="1"/>
  <c r="BG82" i="16" s="1"/>
  <c r="BN82" i="16" a="1"/>
  <c r="BN82" i="16" s="1"/>
  <c r="BV82" i="16" a="1"/>
  <c r="BV82" i="16" s="1"/>
  <c r="AE83" i="16" a="1"/>
  <c r="AE83" i="16" s="1"/>
  <c r="AL83" i="16" a="1"/>
  <c r="AL83" i="16" s="1"/>
  <c r="AT83" i="16" a="1"/>
  <c r="AT83" i="16" s="1"/>
  <c r="BB83" i="16" a="1"/>
  <c r="BB83" i="16" s="1"/>
  <c r="BJ83" i="16" a="1"/>
  <c r="BJ83" i="16" s="1"/>
  <c r="BQ83" i="16" a="1"/>
  <c r="BQ83" i="16" s="1"/>
  <c r="BY83" i="16" a="1"/>
  <c r="BY83" i="16" s="1"/>
  <c r="AH84" i="16" a="1"/>
  <c r="AH84" i="16" s="1"/>
  <c r="AP84" i="16" a="1"/>
  <c r="AP84" i="16" s="1"/>
  <c r="AX84" i="16" a="1"/>
  <c r="AX84" i="16" s="1"/>
  <c r="BF84" i="16" a="1"/>
  <c r="BF84" i="16" s="1"/>
  <c r="BN84" i="16" a="1"/>
  <c r="BN84" i="16" s="1"/>
  <c r="BV84" i="16" a="1"/>
  <c r="BV84" i="16" s="1"/>
  <c r="AE85" i="16" a="1"/>
  <c r="AE85" i="16" s="1"/>
  <c r="AM85" i="16" a="1"/>
  <c r="AM85" i="16" s="1"/>
  <c r="AU85" i="16" a="1"/>
  <c r="AU85" i="16" s="1"/>
  <c r="BC85" i="16" a="1"/>
  <c r="BC85" i="16" s="1"/>
  <c r="BK85" i="16" a="1"/>
  <c r="BK85" i="16" s="1"/>
  <c r="BR85" i="16" a="1"/>
  <c r="BR85" i="16" s="1"/>
  <c r="BZ85" i="16" a="1"/>
  <c r="BZ85" i="16" s="1"/>
  <c r="AH86" i="16" a="1"/>
  <c r="AH86" i="16" s="1"/>
  <c r="AP86" i="16" a="1"/>
  <c r="AP86" i="16" s="1"/>
  <c r="AX86" i="16" a="1"/>
  <c r="AX86" i="16" s="1"/>
  <c r="BF86" i="16" a="1"/>
  <c r="BF86" i="16" s="1"/>
  <c r="BN86" i="16" a="1"/>
  <c r="BN86" i="16" s="1"/>
  <c r="AD87" i="16" a="1"/>
  <c r="AD87" i="16" s="1"/>
  <c r="AL87" i="16" a="1"/>
  <c r="AL87" i="16" s="1"/>
  <c r="AS87" i="16" a="1"/>
  <c r="AS87" i="16" s="1"/>
  <c r="BA87" i="16" a="1"/>
  <c r="BA87" i="16" s="1"/>
  <c r="BI87" i="16" a="1"/>
  <c r="BI87" i="16" s="1"/>
  <c r="BQ87" i="16" a="1"/>
  <c r="BQ87" i="16" s="1"/>
  <c r="BY87" i="16" a="1"/>
  <c r="BY87" i="16" s="1"/>
  <c r="AH88" i="16" a="1"/>
  <c r="AH88" i="16" s="1"/>
  <c r="AP88" i="16" a="1"/>
  <c r="AP88" i="16" s="1"/>
  <c r="AX88" i="16" a="1"/>
  <c r="AX88" i="16" s="1"/>
  <c r="BE88" i="16" a="1"/>
  <c r="BE88" i="16" s="1"/>
  <c r="BM88" i="16" a="1"/>
  <c r="BM88" i="16" s="1"/>
  <c r="BU88" i="16" a="1"/>
  <c r="BU88" i="16" s="1"/>
  <c r="AD89" i="16" a="1"/>
  <c r="AD89" i="16" s="1"/>
  <c r="AL89" i="16" a="1"/>
  <c r="AL89" i="16" s="1"/>
  <c r="AT89" i="16" a="1"/>
  <c r="AT89" i="16" s="1"/>
  <c r="BB89" i="16" a="1"/>
  <c r="BB89" i="16" s="1"/>
  <c r="BJ89" i="16" a="1"/>
  <c r="BJ89" i="16" s="1"/>
  <c r="BR89" i="16" a="1"/>
  <c r="BR89" i="16" s="1"/>
  <c r="BZ89" i="16" a="1"/>
  <c r="BZ89" i="16" s="1"/>
  <c r="AI90" i="16" a="1"/>
  <c r="AI90" i="16" s="1"/>
  <c r="AP90" i="16" a="1"/>
  <c r="AP90" i="16" s="1"/>
  <c r="AX90" i="16" a="1"/>
  <c r="AX90" i="16" s="1"/>
  <c r="BE90" i="16" a="1"/>
  <c r="BE90" i="16" s="1"/>
  <c r="BM90" i="16" a="1"/>
  <c r="BM90" i="16" s="1"/>
  <c r="BU90" i="16" a="1"/>
  <c r="BU90" i="16" s="1"/>
  <c r="AD91" i="16" a="1"/>
  <c r="AD91" i="16" s="1"/>
  <c r="AL91" i="16" a="1"/>
  <c r="AL91" i="16" s="1"/>
  <c r="AT91" i="16" a="1"/>
  <c r="AT91" i="16" s="1"/>
  <c r="BB91" i="16" a="1"/>
  <c r="BB91" i="16" s="1"/>
  <c r="BI91" i="16" a="1"/>
  <c r="BI91" i="16" s="1"/>
  <c r="BQ91" i="16" a="1"/>
  <c r="BQ91" i="16" s="1"/>
  <c r="BY91" i="16" a="1"/>
  <c r="BY91" i="16" s="1"/>
  <c r="AG92" i="16" a="1"/>
  <c r="AG92" i="16" s="1"/>
  <c r="AO92" i="16" a="1"/>
  <c r="AO92" i="16" s="1"/>
  <c r="AW92" i="16" a="1"/>
  <c r="AW92" i="16" s="1"/>
  <c r="BE92" i="16" a="1"/>
  <c r="BE92" i="16" s="1"/>
  <c r="BM92" i="16" a="1"/>
  <c r="BM92" i="16" s="1"/>
  <c r="BU92" i="16" a="1"/>
  <c r="BU92" i="16" s="1"/>
  <c r="AD93" i="16" a="1"/>
  <c r="AD93" i="16" s="1"/>
  <c r="AL93" i="16" a="1"/>
  <c r="AL93" i="16" s="1"/>
  <c r="AT93" i="16" a="1"/>
  <c r="AT93" i="16" s="1"/>
  <c r="BB93" i="16" a="1"/>
  <c r="BB93" i="16" s="1"/>
  <c r="BJ93" i="16" a="1"/>
  <c r="BJ93" i="16" s="1"/>
  <c r="BR93" i="16" a="1"/>
  <c r="BR93" i="16" s="1"/>
  <c r="BZ93" i="16" a="1"/>
  <c r="BZ93" i="16" s="1"/>
  <c r="AH94" i="16" a="1"/>
  <c r="AH94" i="16" s="1"/>
  <c r="AP94" i="16" a="1"/>
  <c r="AP94" i="16" s="1"/>
  <c r="AX94" i="16" a="1"/>
  <c r="AX94" i="16" s="1"/>
  <c r="BF94" i="16" a="1"/>
  <c r="BF94" i="16" s="1"/>
  <c r="BM94" i="16" a="1"/>
  <c r="BM94" i="16" s="1"/>
  <c r="BU94" i="16" a="1"/>
  <c r="BU94" i="16" s="1"/>
  <c r="AD95" i="16" a="1"/>
  <c r="AD95" i="16" s="1"/>
  <c r="AL95" i="16" a="1"/>
  <c r="AL95" i="16" s="1"/>
  <c r="AT95" i="16" a="1"/>
  <c r="AT95" i="16" s="1"/>
  <c r="BB95" i="16" a="1"/>
  <c r="BB95" i="16" s="1"/>
  <c r="BO68" i="16" a="1"/>
  <c r="BO68" i="16" s="1"/>
  <c r="BY69" i="16" a="1"/>
  <c r="BY69" i="16" s="1"/>
  <c r="AL71" i="16" a="1"/>
  <c r="AL71" i="16" s="1"/>
  <c r="AX72" i="16" a="1"/>
  <c r="AX72" i="16" s="1"/>
  <c r="BK73" i="16" a="1"/>
  <c r="BK73" i="16" s="1"/>
  <c r="BW74" i="16" a="1"/>
  <c r="BW74" i="16" s="1"/>
  <c r="AI76" i="16" a="1"/>
  <c r="AI76" i="16" s="1"/>
  <c r="AV77" i="16" a="1"/>
  <c r="AV77" i="16" s="1"/>
  <c r="BI78" i="16" a="1"/>
  <c r="BI78" i="16" s="1"/>
  <c r="BT79" i="16" a="1"/>
  <c r="BT79" i="16" s="1"/>
  <c r="AX81" i="16" a="1"/>
  <c r="AX81" i="16" s="1"/>
  <c r="BN81" i="16" a="1"/>
  <c r="BN81" i="16" s="1"/>
  <c r="BZ81" i="16" a="1"/>
  <c r="BZ81" i="16" s="1"/>
  <c r="AJ82" i="16" a="1"/>
  <c r="AJ82" i="16" s="1"/>
  <c r="AR82" i="16" a="1"/>
  <c r="AR82" i="16" s="1"/>
  <c r="AZ82" i="16" a="1"/>
  <c r="AZ82" i="16" s="1"/>
  <c r="BH82" i="16" a="1"/>
  <c r="BH82" i="16" s="1"/>
  <c r="BO82" i="16" a="1"/>
  <c r="BO82" i="16" s="1"/>
  <c r="BW82" i="16" a="1"/>
  <c r="BW82" i="16" s="1"/>
  <c r="AF83" i="16" a="1"/>
  <c r="AF83" i="16" s="1"/>
  <c r="AM83" i="16" a="1"/>
  <c r="AM83" i="16" s="1"/>
  <c r="AU83" i="16" a="1"/>
  <c r="AU83" i="16" s="1"/>
  <c r="BC83" i="16" a="1"/>
  <c r="BC83" i="16" s="1"/>
  <c r="BK83" i="16" a="1"/>
  <c r="BK83" i="16" s="1"/>
  <c r="BR83" i="16" a="1"/>
  <c r="BR83" i="16" s="1"/>
  <c r="BZ83" i="16" a="1"/>
  <c r="BZ83" i="16" s="1"/>
  <c r="AI84" i="16" a="1"/>
  <c r="AI84" i="16" s="1"/>
  <c r="AQ84" i="16" a="1"/>
  <c r="AQ84" i="16" s="1"/>
  <c r="AY84" i="16" a="1"/>
  <c r="AY84" i="16" s="1"/>
  <c r="BG84" i="16" a="1"/>
  <c r="BG84" i="16" s="1"/>
  <c r="BO84" i="16" a="1"/>
  <c r="BO84" i="16" s="1"/>
  <c r="BW84" i="16" a="1"/>
  <c r="BW84" i="16" s="1"/>
  <c r="AF85" i="16" a="1"/>
  <c r="AF85" i="16" s="1"/>
  <c r="AN85" i="16" a="1"/>
  <c r="AN85" i="16" s="1"/>
  <c r="AV85" i="16" a="1"/>
  <c r="AV85" i="16" s="1"/>
  <c r="BD85" i="16" a="1"/>
  <c r="BD85" i="16" s="1"/>
  <c r="BL85" i="16" a="1"/>
  <c r="BL85" i="16" s="1"/>
  <c r="BS85" i="16" a="1"/>
  <c r="BS85" i="16" s="1"/>
  <c r="AI86" i="16" a="1"/>
  <c r="AI86" i="16" s="1"/>
  <c r="AQ86" i="16" a="1"/>
  <c r="AQ86" i="16" s="1"/>
  <c r="AY86" i="16" a="1"/>
  <c r="AY86" i="16" s="1"/>
  <c r="BG86" i="16" a="1"/>
  <c r="BG86" i="16" s="1"/>
  <c r="BO86" i="16" a="1"/>
  <c r="BO86" i="16" s="1"/>
  <c r="BV86" i="16" a="1"/>
  <c r="BV86" i="16" s="1"/>
  <c r="AE87" i="16" a="1"/>
  <c r="AE87" i="16" s="1"/>
  <c r="AM87" i="16" a="1"/>
  <c r="AM87" i="16" s="1"/>
  <c r="AT87" i="16" a="1"/>
  <c r="AT87" i="16" s="1"/>
  <c r="BB87" i="16" a="1"/>
  <c r="BB87" i="16" s="1"/>
  <c r="BJ87" i="16" a="1"/>
  <c r="BJ87" i="16" s="1"/>
  <c r="BR87" i="16" a="1"/>
  <c r="BR87" i="16" s="1"/>
  <c r="BZ87" i="16" a="1"/>
  <c r="BZ87" i="16" s="1"/>
  <c r="AI88" i="16" a="1"/>
  <c r="AI88" i="16" s="1"/>
  <c r="AQ88" i="16" a="1"/>
  <c r="AQ88" i="16" s="1"/>
  <c r="AY88" i="16" a="1"/>
  <c r="AY88" i="16" s="1"/>
  <c r="BF88" i="16" a="1"/>
  <c r="BF88" i="16" s="1"/>
  <c r="BN88" i="16" a="1"/>
  <c r="BN88" i="16" s="1"/>
  <c r="BV88" i="16" a="1"/>
  <c r="BV88" i="16" s="1"/>
  <c r="AE89" i="16" a="1"/>
  <c r="AE89" i="16" s="1"/>
  <c r="AM89" i="16" a="1"/>
  <c r="AM89" i="16" s="1"/>
  <c r="AU89" i="16" a="1"/>
  <c r="AU89" i="16" s="1"/>
  <c r="BC89" i="16" a="1"/>
  <c r="BC89" i="16" s="1"/>
  <c r="BK89" i="16" a="1"/>
  <c r="BK89" i="16" s="1"/>
  <c r="BS89" i="16" a="1"/>
  <c r="BS89" i="16" s="1"/>
  <c r="AB90" i="16" a="1"/>
  <c r="AB90" i="16" s="1"/>
  <c r="AJ90" i="16" a="1"/>
  <c r="AJ90" i="16" s="1"/>
  <c r="AQ90" i="16" a="1"/>
  <c r="AQ90" i="16" s="1"/>
  <c r="AY90" i="16" a="1"/>
  <c r="AY90" i="16" s="1"/>
  <c r="BF90" i="16" a="1"/>
  <c r="BF90" i="16" s="1"/>
  <c r="BN90" i="16" a="1"/>
  <c r="BN90" i="16" s="1"/>
  <c r="BV90" i="16" a="1"/>
  <c r="BV90" i="16" s="1"/>
  <c r="AE91" i="16" a="1"/>
  <c r="AE91" i="16" s="1"/>
  <c r="AM91" i="16" a="1"/>
  <c r="AM91" i="16" s="1"/>
  <c r="AU91" i="16" a="1"/>
  <c r="AU91" i="16" s="1"/>
  <c r="BC91" i="16" a="1"/>
  <c r="BC91" i="16" s="1"/>
  <c r="BJ91" i="16" a="1"/>
  <c r="BJ91" i="16" s="1"/>
  <c r="BR91" i="16" a="1"/>
  <c r="BR91" i="16" s="1"/>
  <c r="BZ91" i="16" a="1"/>
  <c r="BZ91" i="16" s="1"/>
  <c r="AH92" i="16" a="1"/>
  <c r="AH92" i="16" s="1"/>
  <c r="AP92" i="16" a="1"/>
  <c r="AP92" i="16" s="1"/>
  <c r="AX92" i="16" a="1"/>
  <c r="AX92" i="16" s="1"/>
  <c r="BF92" i="16" a="1"/>
  <c r="BF92" i="16" s="1"/>
  <c r="BN92" i="16" a="1"/>
  <c r="BN92" i="16" s="1"/>
  <c r="BV92" i="16" a="1"/>
  <c r="BV92" i="16" s="1"/>
  <c r="AE93" i="16" a="1"/>
  <c r="AE93" i="16" s="1"/>
  <c r="AM93" i="16" a="1"/>
  <c r="AM93" i="16" s="1"/>
  <c r="AU93" i="16" a="1"/>
  <c r="AU93" i="16" s="1"/>
  <c r="BW68" i="16" a="1"/>
  <c r="BW68" i="16" s="1"/>
  <c r="AH70" i="16" a="1"/>
  <c r="AH70" i="16" s="1"/>
  <c r="AT71" i="16" a="1"/>
  <c r="AT71" i="16" s="1"/>
  <c r="BF72" i="16" a="1"/>
  <c r="BF72" i="16" s="1"/>
  <c r="BS73" i="16" a="1"/>
  <c r="BS73" i="16" s="1"/>
  <c r="AF75" i="16" a="1"/>
  <c r="AF75" i="16" s="1"/>
  <c r="AQ76" i="16" a="1"/>
  <c r="AQ76" i="16" s="1"/>
  <c r="BD77" i="16" a="1"/>
  <c r="BD77" i="16" s="1"/>
  <c r="BQ78" i="16" a="1"/>
  <c r="BQ78" i="16" s="1"/>
  <c r="AC80" i="16" a="1"/>
  <c r="AC80" i="16" s="1"/>
  <c r="AB81" i="16" a="1"/>
  <c r="AB81" i="16" s="1"/>
  <c r="AY81" i="16" a="1"/>
  <c r="AY81" i="16" s="1"/>
  <c r="BO81" i="16" a="1"/>
  <c r="BO81" i="16" s="1"/>
  <c r="AB82" i="16" a="1"/>
  <c r="AB82" i="16" s="1"/>
  <c r="AK82" i="16" a="1"/>
  <c r="AK82" i="16" s="1"/>
  <c r="AS82" i="16" a="1"/>
  <c r="AS82" i="16" s="1"/>
  <c r="BA82" i="16" a="1"/>
  <c r="BA82" i="16" s="1"/>
  <c r="BI82" i="16" a="1"/>
  <c r="BI82" i="16" s="1"/>
  <c r="BP82" i="16" a="1"/>
  <c r="BP82" i="16" s="1"/>
  <c r="BX82" i="16" a="1"/>
  <c r="BX82" i="16" s="1"/>
  <c r="AG83" i="16" a="1"/>
  <c r="AG83" i="16" s="1"/>
  <c r="AN83" i="16" a="1"/>
  <c r="AN83" i="16" s="1"/>
  <c r="AV83" i="16" a="1"/>
  <c r="AV83" i="16" s="1"/>
  <c r="BD83" i="16" a="1"/>
  <c r="BD83" i="16" s="1"/>
  <c r="BL83" i="16" a="1"/>
  <c r="BL83" i="16" s="1"/>
  <c r="BS83" i="16" a="1"/>
  <c r="BS83" i="16" s="1"/>
  <c r="AB84" i="16" a="1"/>
  <c r="AB84" i="16" s="1"/>
  <c r="AJ84" i="16" a="1"/>
  <c r="AJ84" i="16" s="1"/>
  <c r="AR84" i="16" a="1"/>
  <c r="AR84" i="16" s="1"/>
  <c r="AZ84" i="16" a="1"/>
  <c r="AZ84" i="16" s="1"/>
  <c r="BH84" i="16" a="1"/>
  <c r="BH84" i="16" s="1"/>
  <c r="BP84" i="16" a="1"/>
  <c r="BP84" i="16" s="1"/>
  <c r="BX84" i="16" a="1"/>
  <c r="BX84" i="16" s="1"/>
  <c r="AG85" i="16" a="1"/>
  <c r="AG85" i="16" s="1"/>
  <c r="AO85" i="16" a="1"/>
  <c r="AO85" i="16" s="1"/>
  <c r="AW85" i="16" a="1"/>
  <c r="AW85" i="16" s="1"/>
  <c r="BE85" i="16" a="1"/>
  <c r="BE85" i="16" s="1"/>
  <c r="BM85" i="16" a="1"/>
  <c r="BM85" i="16" s="1"/>
  <c r="BT85" i="16" a="1"/>
  <c r="BT85" i="16" s="1"/>
  <c r="AB86" i="16" a="1"/>
  <c r="AB86" i="16" s="1"/>
  <c r="AJ86" i="16" a="1"/>
  <c r="AJ86" i="16" s="1"/>
  <c r="AR86" i="16" a="1"/>
  <c r="AR86" i="16" s="1"/>
  <c r="AZ86" i="16" a="1"/>
  <c r="AZ86" i="16" s="1"/>
  <c r="BH86" i="16" a="1"/>
  <c r="BH86" i="16" s="1"/>
  <c r="BP86" i="16" a="1"/>
  <c r="BP86" i="16" s="1"/>
  <c r="BW86" i="16" a="1"/>
  <c r="BW86" i="16" s="1"/>
  <c r="AF87" i="16" a="1"/>
  <c r="AF87" i="16" s="1"/>
  <c r="AN87" i="16" a="1"/>
  <c r="AN87" i="16" s="1"/>
  <c r="AU87" i="16" a="1"/>
  <c r="AU87" i="16" s="1"/>
  <c r="BC87" i="16" a="1"/>
  <c r="BC87" i="16" s="1"/>
  <c r="BK87" i="16" a="1"/>
  <c r="BK87" i="16" s="1"/>
  <c r="BS87" i="16" a="1"/>
  <c r="BS87" i="16" s="1"/>
  <c r="AB88" i="16" a="1"/>
  <c r="AB88" i="16" s="1"/>
  <c r="AJ88" i="16" a="1"/>
  <c r="AJ88" i="16" s="1"/>
  <c r="AR88" i="16" a="1"/>
  <c r="AR88" i="16" s="1"/>
  <c r="BG88" i="16" a="1"/>
  <c r="BG88" i="16" s="1"/>
  <c r="BO88" i="16" a="1"/>
  <c r="BO88" i="16" s="1"/>
  <c r="BW88" i="16" a="1"/>
  <c r="BW88" i="16" s="1"/>
  <c r="AF89" i="16" a="1"/>
  <c r="AF89" i="16" s="1"/>
  <c r="AN89" i="16" a="1"/>
  <c r="AN89" i="16" s="1"/>
  <c r="AV89" i="16" a="1"/>
  <c r="AV89" i="16" s="1"/>
  <c r="BD89" i="16" a="1"/>
  <c r="BD89" i="16" s="1"/>
  <c r="BL89" i="16" a="1"/>
  <c r="BL89" i="16" s="1"/>
  <c r="BT89" i="16" a="1"/>
  <c r="BT89" i="16" s="1"/>
  <c r="AC90" i="16" a="1"/>
  <c r="AC90" i="16" s="1"/>
  <c r="AK90" i="16" a="1"/>
  <c r="AK90" i="16" s="1"/>
  <c r="AR90" i="16" a="1"/>
  <c r="AR90" i="16" s="1"/>
  <c r="AZ90" i="16" a="1"/>
  <c r="AZ90" i="16" s="1"/>
  <c r="BG90" i="16" a="1"/>
  <c r="BG90" i="16" s="1"/>
  <c r="BO90" i="16" a="1"/>
  <c r="BO90" i="16" s="1"/>
  <c r="BW90" i="16" a="1"/>
  <c r="BW90" i="16" s="1"/>
  <c r="AF91" i="16" a="1"/>
  <c r="AF91" i="16" s="1"/>
  <c r="AN91" i="16" a="1"/>
  <c r="AN91" i="16" s="1"/>
  <c r="AV91" i="16" a="1"/>
  <c r="AV91" i="16" s="1"/>
  <c r="BD91" i="16" a="1"/>
  <c r="BD91" i="16" s="1"/>
  <c r="BK91" i="16" a="1"/>
  <c r="BK91" i="16" s="1"/>
  <c r="BS91" i="16" a="1"/>
  <c r="BS91" i="16" s="1"/>
  <c r="AB92" i="16" a="1"/>
  <c r="AB92" i="16" s="1"/>
  <c r="AI92" i="16" a="1"/>
  <c r="AI92" i="16" s="1"/>
  <c r="AQ92" i="16" a="1"/>
  <c r="AQ92" i="16" s="1"/>
  <c r="AY92" i="16" a="1"/>
  <c r="AY92" i="16" s="1"/>
  <c r="BG92" i="16" a="1"/>
  <c r="BG92" i="16" s="1"/>
  <c r="BO92" i="16" a="1"/>
  <c r="BO92" i="16" s="1"/>
  <c r="BW92" i="16" a="1"/>
  <c r="BW92" i="16" s="1"/>
  <c r="BP67" i="16" a="1"/>
  <c r="BP67" i="16" s="1"/>
  <c r="AE69" i="16" a="1"/>
  <c r="AE69" i="16" s="1"/>
  <c r="AP70" i="16" a="1"/>
  <c r="AP70" i="16" s="1"/>
  <c r="BB71" i="16" a="1"/>
  <c r="BB71" i="16" s="1"/>
  <c r="BN72" i="16" a="1"/>
  <c r="BN72" i="16" s="1"/>
  <c r="AB74" i="16" a="1"/>
  <c r="AB74" i="16" s="1"/>
  <c r="AN75" i="16" a="1"/>
  <c r="AN75" i="16" s="1"/>
  <c r="AY76" i="16" a="1"/>
  <c r="AY76" i="16" s="1"/>
  <c r="BL77" i="16" a="1"/>
  <c r="BL77" i="16" s="1"/>
  <c r="BY78" i="16" a="1"/>
  <c r="BY78" i="16" s="1"/>
  <c r="AK80" i="16" a="1"/>
  <c r="AK80" i="16" s="1"/>
  <c r="BB81" i="16" a="1"/>
  <c r="BB81" i="16" s="1"/>
  <c r="BR81" i="16" a="1"/>
  <c r="BR81" i="16" s="1"/>
  <c r="AD82" i="16" a="1"/>
  <c r="AD82" i="16" s="1"/>
  <c r="AL82" i="16" a="1"/>
  <c r="AL82" i="16" s="1"/>
  <c r="AT82" i="16" a="1"/>
  <c r="AT82" i="16" s="1"/>
  <c r="BB82" i="16" a="1"/>
  <c r="BB82" i="16" s="1"/>
  <c r="BJ82" i="16" a="1"/>
  <c r="BJ82" i="16" s="1"/>
  <c r="BQ82" i="16" a="1"/>
  <c r="BQ82" i="16" s="1"/>
  <c r="BY82" i="16" a="1"/>
  <c r="BY82" i="16" s="1"/>
  <c r="AH83" i="16" a="1"/>
  <c r="AH83" i="16" s="1"/>
  <c r="AO83" i="16" a="1"/>
  <c r="AO83" i="16" s="1"/>
  <c r="AW83" i="16" a="1"/>
  <c r="AW83" i="16" s="1"/>
  <c r="BE83" i="16" a="1"/>
  <c r="BE83" i="16" s="1"/>
  <c r="BM83" i="16" a="1"/>
  <c r="BM83" i="16" s="1"/>
  <c r="BT83" i="16" a="1"/>
  <c r="BT83" i="16" s="1"/>
  <c r="AC84" i="16" a="1"/>
  <c r="AC84" i="16" s="1"/>
  <c r="AK84" i="16" a="1"/>
  <c r="AK84" i="16" s="1"/>
  <c r="AS84" i="16" a="1"/>
  <c r="AS84" i="16" s="1"/>
  <c r="BA84" i="16" a="1"/>
  <c r="BA84" i="16" s="1"/>
  <c r="BI84" i="16" a="1"/>
  <c r="BI84" i="16" s="1"/>
  <c r="BQ84" i="16" a="1"/>
  <c r="BQ84" i="16" s="1"/>
  <c r="BY84" i="16" a="1"/>
  <c r="BY84" i="16" s="1"/>
  <c r="AH85" i="16" a="1"/>
  <c r="AH85" i="16" s="1"/>
  <c r="AP85" i="16" a="1"/>
  <c r="AP85" i="16" s="1"/>
  <c r="AX85" i="16" a="1"/>
  <c r="AX85" i="16" s="1"/>
  <c r="BF85" i="16" a="1"/>
  <c r="BF85" i="16" s="1"/>
  <c r="BU85" i="16" a="1"/>
  <c r="BU85" i="16" s="1"/>
  <c r="AC86" i="16" a="1"/>
  <c r="AC86" i="16" s="1"/>
  <c r="AK86" i="16" a="1"/>
  <c r="AK86" i="16" s="1"/>
  <c r="AS86" i="16" a="1"/>
  <c r="AS86" i="16" s="1"/>
  <c r="BA86" i="16" a="1"/>
  <c r="BA86" i="16" s="1"/>
  <c r="BI86" i="16" a="1"/>
  <c r="BI86" i="16" s="1"/>
  <c r="BQ86" i="16" a="1"/>
  <c r="BQ86" i="16" s="1"/>
  <c r="BX86" i="16" a="1"/>
  <c r="BX86" i="16" s="1"/>
  <c r="AG87" i="16" a="1"/>
  <c r="AG87" i="16" s="1"/>
  <c r="AV87" i="16" a="1"/>
  <c r="AV87" i="16" s="1"/>
  <c r="BD87" i="16" a="1"/>
  <c r="BD87" i="16" s="1"/>
  <c r="BL87" i="16" a="1"/>
  <c r="BL87" i="16" s="1"/>
  <c r="BT87" i="16" a="1"/>
  <c r="BT87" i="16" s="1"/>
  <c r="AC88" i="16" a="1"/>
  <c r="AC88" i="16" s="1"/>
  <c r="AK88" i="16" a="1"/>
  <c r="AK88" i="16" s="1"/>
  <c r="AS88" i="16" a="1"/>
  <c r="AS88" i="16" s="1"/>
  <c r="AZ88" i="16" a="1"/>
  <c r="AZ88" i="16" s="1"/>
  <c r="BH88" i="16" a="1"/>
  <c r="BH88" i="16" s="1"/>
  <c r="BP88" i="16" a="1"/>
  <c r="BP88" i="16" s="1"/>
  <c r="BX88" i="16" a="1"/>
  <c r="BX88" i="16" s="1"/>
  <c r="AG89" i="16" a="1"/>
  <c r="AG89" i="16" s="1"/>
  <c r="AO89" i="16" a="1"/>
  <c r="AO89" i="16" s="1"/>
  <c r="AW89" i="16" a="1"/>
  <c r="AW89" i="16" s="1"/>
  <c r="BE89" i="16" a="1"/>
  <c r="BE89" i="16" s="1"/>
  <c r="BM89" i="16" a="1"/>
  <c r="BM89" i="16" s="1"/>
  <c r="BU89" i="16" a="1"/>
  <c r="BU89" i="16" s="1"/>
  <c r="AD90" i="16" a="1"/>
  <c r="AD90" i="16" s="1"/>
  <c r="AL90" i="16" a="1"/>
  <c r="AL90" i="16" s="1"/>
  <c r="AS90" i="16" a="1"/>
  <c r="AS90" i="16" s="1"/>
  <c r="BA90" i="16" a="1"/>
  <c r="BA90" i="16" s="1"/>
  <c r="BH90" i="16" a="1"/>
  <c r="BH90" i="16" s="1"/>
  <c r="BP90" i="16" a="1"/>
  <c r="BP90" i="16" s="1"/>
  <c r="BX90" i="16" a="1"/>
  <c r="BX90" i="16" s="1"/>
  <c r="AG91" i="16" a="1"/>
  <c r="AG91" i="16" s="1"/>
  <c r="AO91" i="16" a="1"/>
  <c r="AO91" i="16" s="1"/>
  <c r="AW91" i="16" a="1"/>
  <c r="AW91" i="16" s="1"/>
  <c r="BE91" i="16" a="1"/>
  <c r="BE91" i="16" s="1"/>
  <c r="BL91" i="16" a="1"/>
  <c r="BL91" i="16" s="1"/>
  <c r="BT91" i="16" a="1"/>
  <c r="BT91" i="16" s="1"/>
  <c r="AC92" i="16" a="1"/>
  <c r="AC92" i="16" s="1"/>
  <c r="AJ92" i="16" a="1"/>
  <c r="AJ92" i="16" s="1"/>
  <c r="AR92" i="16" a="1"/>
  <c r="AR92" i="16" s="1"/>
  <c r="AZ92" i="16" a="1"/>
  <c r="AZ92" i="16" s="1"/>
  <c r="BH92" i="16" a="1"/>
  <c r="BH92" i="16" s="1"/>
  <c r="BP92" i="16" a="1"/>
  <c r="BP92" i="16" s="1"/>
  <c r="BX92" i="16" a="1"/>
  <c r="BX92" i="16" s="1"/>
  <c r="AG93" i="16" a="1"/>
  <c r="AG93" i="16" s="1"/>
  <c r="BZ67" i="16" a="1"/>
  <c r="BZ67" i="16" s="1"/>
  <c r="AM69" i="16" a="1"/>
  <c r="AM69" i="16" s="1"/>
  <c r="AX70" i="16" a="1"/>
  <c r="AX70" i="16" s="1"/>
  <c r="BJ71" i="16" a="1"/>
  <c r="BJ71" i="16" s="1"/>
  <c r="BV72" i="16" a="1"/>
  <c r="BV72" i="16" s="1"/>
  <c r="AJ74" i="16" a="1"/>
  <c r="AJ74" i="16" s="1"/>
  <c r="AV75" i="16" a="1"/>
  <c r="AV75" i="16" s="1"/>
  <c r="BG76" i="16" a="1"/>
  <c r="BG76" i="16" s="1"/>
  <c r="BT77" i="16" a="1"/>
  <c r="BT77" i="16" s="1"/>
  <c r="AH79" i="16" a="1"/>
  <c r="AH79" i="16" s="1"/>
  <c r="AS80" i="16" a="1"/>
  <c r="AS80" i="16" s="1"/>
  <c r="AI81" i="16" a="1"/>
  <c r="AI81" i="16" s="1"/>
  <c r="BC81" i="16" a="1"/>
  <c r="BC81" i="16" s="1"/>
  <c r="BS81" i="16" a="1"/>
  <c r="BS81" i="16" s="1"/>
  <c r="AE82" i="16" a="1"/>
  <c r="AE82" i="16" s="1"/>
  <c r="AM82" i="16" a="1"/>
  <c r="AM82" i="16" s="1"/>
  <c r="AU82" i="16" a="1"/>
  <c r="AU82" i="16" s="1"/>
  <c r="BC82" i="16" a="1"/>
  <c r="BC82" i="16" s="1"/>
  <c r="BR82" i="16" a="1"/>
  <c r="BR82" i="16" s="1"/>
  <c r="BZ82" i="16" a="1"/>
  <c r="BZ82" i="16" s="1"/>
  <c r="AP83" i="16" a="1"/>
  <c r="AP83" i="16" s="1"/>
  <c r="AX83" i="16" a="1"/>
  <c r="AX83" i="16" s="1"/>
  <c r="BF83" i="16" a="1"/>
  <c r="BF83" i="16" s="1"/>
  <c r="BN83" i="16" a="1"/>
  <c r="BN83" i="16" s="1"/>
  <c r="BU83" i="16" a="1"/>
  <c r="BU83" i="16" s="1"/>
  <c r="AD84" i="16" a="1"/>
  <c r="AD84" i="16" s="1"/>
  <c r="AL84" i="16" a="1"/>
  <c r="AL84" i="16" s="1"/>
  <c r="AT84" i="16" a="1"/>
  <c r="AT84" i="16" s="1"/>
  <c r="BB84" i="16" a="1"/>
  <c r="BB84" i="16" s="1"/>
  <c r="BJ84" i="16" a="1"/>
  <c r="BJ84" i="16" s="1"/>
  <c r="BR84" i="16" a="1"/>
  <c r="BR84" i="16" s="1"/>
  <c r="BZ84" i="16" a="1"/>
  <c r="BZ84" i="16" s="1"/>
  <c r="AI85" i="16" a="1"/>
  <c r="AI85" i="16" s="1"/>
  <c r="AQ85" i="16" a="1"/>
  <c r="AQ85" i="16" s="1"/>
  <c r="AY85" i="16" a="1"/>
  <c r="AY85" i="16" s="1"/>
  <c r="BG85" i="16" a="1"/>
  <c r="BG85" i="16" s="1"/>
  <c r="BN85" i="16" a="1"/>
  <c r="BN85" i="16" s="1"/>
  <c r="BV85" i="16" a="1"/>
  <c r="BV85" i="16" s="1"/>
  <c r="AD86" i="16" a="1"/>
  <c r="AD86" i="16" s="1"/>
  <c r="AL86" i="16" a="1"/>
  <c r="AL86" i="16" s="1"/>
  <c r="AT86" i="16" a="1"/>
  <c r="AT86" i="16" s="1"/>
  <c r="BB86" i="16" a="1"/>
  <c r="BB86" i="16" s="1"/>
  <c r="BJ86" i="16" a="1"/>
  <c r="BJ86" i="16" s="1"/>
  <c r="BR86" i="16" a="1"/>
  <c r="BR86" i="16" s="1"/>
  <c r="BY86" i="16" a="1"/>
  <c r="BY86" i="16" s="1"/>
  <c r="AH87" i="16" a="1"/>
  <c r="AH87" i="16" s="1"/>
  <c r="AO87" i="16" a="1"/>
  <c r="AO87" i="16" s="1"/>
  <c r="AW87" i="16" a="1"/>
  <c r="AW87" i="16" s="1"/>
  <c r="BE87" i="16" a="1"/>
  <c r="BE87" i="16" s="1"/>
  <c r="BM87" i="16" a="1"/>
  <c r="BM87" i="16" s="1"/>
  <c r="BU87" i="16" a="1"/>
  <c r="BU87" i="16" s="1"/>
  <c r="AD88" i="16" a="1"/>
  <c r="AD88" i="16" s="1"/>
  <c r="AL88" i="16" a="1"/>
  <c r="AL88" i="16" s="1"/>
  <c r="AT88" i="16" a="1"/>
  <c r="AT88" i="16" s="1"/>
  <c r="BA88" i="16" a="1"/>
  <c r="BA88" i="16" s="1"/>
  <c r="BI88" i="16" a="1"/>
  <c r="BI88" i="16" s="1"/>
  <c r="BQ88" i="16" a="1"/>
  <c r="BQ88" i="16" s="1"/>
  <c r="BY88" i="16" a="1"/>
  <c r="BY88" i="16" s="1"/>
  <c r="AH89" i="16" a="1"/>
  <c r="AH89" i="16" s="1"/>
  <c r="AP89" i="16" a="1"/>
  <c r="AP89" i="16" s="1"/>
  <c r="AX89" i="16" a="1"/>
  <c r="AX89" i="16" s="1"/>
  <c r="BF89" i="16" a="1"/>
  <c r="BF89" i="16" s="1"/>
  <c r="BN89" i="16" a="1"/>
  <c r="BN89" i="16" s="1"/>
  <c r="BV89" i="16" a="1"/>
  <c r="BV89" i="16" s="1"/>
  <c r="AC83" i="16" a="1"/>
  <c r="AC83" i="16" s="1"/>
  <c r="AN84" i="16" a="1"/>
  <c r="AN84" i="16" s="1"/>
  <c r="BA85" i="16" a="1"/>
  <c r="BA85" i="16" s="1"/>
  <c r="BL86" i="16" a="1"/>
  <c r="BL86" i="16" s="1"/>
  <c r="BW87" i="16" a="1"/>
  <c r="BW87" i="16" s="1"/>
  <c r="AJ89" i="16" a="1"/>
  <c r="AJ89" i="16" s="1"/>
  <c r="AM90" i="16" a="1"/>
  <c r="AM90" i="16" s="1"/>
  <c r="BQ90" i="16" a="1"/>
  <c r="BQ90" i="16" s="1"/>
  <c r="AX91" i="16" a="1"/>
  <c r="AX91" i="16" s="1"/>
  <c r="AD92" i="16" a="1"/>
  <c r="AD92" i="16" s="1"/>
  <c r="BI92" i="16" a="1"/>
  <c r="BI92" i="16" s="1"/>
  <c r="AJ93" i="16" a="1"/>
  <c r="AJ93" i="16" s="1"/>
  <c r="AW93" i="16" a="1"/>
  <c r="AW93" i="16" s="1"/>
  <c r="BH93" i="16" a="1"/>
  <c r="BH93" i="16" s="1"/>
  <c r="BS93" i="16" a="1"/>
  <c r="BS93" i="16" s="1"/>
  <c r="AC94" i="16" a="1"/>
  <c r="AC94" i="16" s="1"/>
  <c r="AN94" i="16" a="1"/>
  <c r="AN94" i="16" s="1"/>
  <c r="AW94" i="16" a="1"/>
  <c r="AW94" i="16" s="1"/>
  <c r="BO94" i="16" a="1"/>
  <c r="BO94" i="16" s="1"/>
  <c r="BX94" i="16" a="1"/>
  <c r="BX94" i="16" s="1"/>
  <c r="AH95" i="16" a="1"/>
  <c r="AH95" i="16" s="1"/>
  <c r="AQ95" i="16" a="1"/>
  <c r="AQ95" i="16" s="1"/>
  <c r="AZ95" i="16" a="1"/>
  <c r="AZ95" i="16" s="1"/>
  <c r="BI95" i="16" a="1"/>
  <c r="BI95" i="16" s="1"/>
  <c r="BQ95" i="16" a="1"/>
  <c r="BQ95" i="16" s="1"/>
  <c r="BY95" i="16" a="1"/>
  <c r="BY95" i="16" s="1"/>
  <c r="AH96" i="16" a="1"/>
  <c r="AH96" i="16" s="1"/>
  <c r="AO96" i="16" a="1"/>
  <c r="AO96" i="16" s="1"/>
  <c r="AW96" i="16" a="1"/>
  <c r="AW96" i="16" s="1"/>
  <c r="BE96" i="16" a="1"/>
  <c r="BE96" i="16" s="1"/>
  <c r="BM96" i="16" a="1"/>
  <c r="BM96" i="16" s="1"/>
  <c r="BU96" i="16" a="1"/>
  <c r="BU96" i="16" s="1"/>
  <c r="AD97" i="16" a="1"/>
  <c r="AD97" i="16" s="1"/>
  <c r="AL97" i="16" a="1"/>
  <c r="AL97" i="16" s="1"/>
  <c r="AT97" i="16" a="1"/>
  <c r="AT97" i="16" s="1"/>
  <c r="BB97" i="16" a="1"/>
  <c r="BB97" i="16" s="1"/>
  <c r="BJ97" i="16" a="1"/>
  <c r="BJ97" i="16" s="1"/>
  <c r="BR97" i="16" a="1"/>
  <c r="BR97" i="16" s="1"/>
  <c r="BZ97" i="16" a="1"/>
  <c r="BZ97" i="16" s="1"/>
  <c r="AH98" i="16" a="1"/>
  <c r="AH98" i="16" s="1"/>
  <c r="AP98" i="16" a="1"/>
  <c r="AP98" i="16" s="1"/>
  <c r="AX98" i="16" a="1"/>
  <c r="AX98" i="16" s="1"/>
  <c r="BE98" i="16" a="1"/>
  <c r="BE98" i="16" s="1"/>
  <c r="BM98" i="16" a="1"/>
  <c r="BM98" i="16" s="1"/>
  <c r="BU98" i="16" a="1"/>
  <c r="BU98" i="16" s="1"/>
  <c r="AD99" i="16" a="1"/>
  <c r="AD99" i="16" s="1"/>
  <c r="AL99" i="16" a="1"/>
  <c r="AL99" i="16" s="1"/>
  <c r="AS99" i="16" a="1"/>
  <c r="AS99" i="16" s="1"/>
  <c r="BA99" i="16" a="1"/>
  <c r="BA99" i="16" s="1"/>
  <c r="BI99" i="16" a="1"/>
  <c r="BI99" i="16" s="1"/>
  <c r="BQ99" i="16" a="1"/>
  <c r="BQ99" i="16" s="1"/>
  <c r="BX99" i="16" a="1"/>
  <c r="BX99" i="16" s="1"/>
  <c r="AG100" i="16" a="1"/>
  <c r="AG100" i="16" s="1"/>
  <c r="AO100" i="16" a="1"/>
  <c r="AO100" i="16" s="1"/>
  <c r="AV100" i="16" a="1"/>
  <c r="AV100" i="16" s="1"/>
  <c r="BC100" i="16" a="1"/>
  <c r="BC100" i="16" s="1"/>
  <c r="BK100" i="16" a="1"/>
  <c r="BK100" i="16" s="1"/>
  <c r="BS100" i="16" a="1"/>
  <c r="BS100" i="16" s="1"/>
  <c r="AB101" i="16" a="1"/>
  <c r="AB101" i="16" s="1"/>
  <c r="AJ101" i="16" a="1"/>
  <c r="AJ101" i="16" s="1"/>
  <c r="AQ101" i="16" a="1"/>
  <c r="AQ101" i="16" s="1"/>
  <c r="AY101" i="16" a="1"/>
  <c r="AY101" i="16" s="1"/>
  <c r="BG101" i="16" a="1"/>
  <c r="BG101" i="16" s="1"/>
  <c r="BO101" i="16" a="1"/>
  <c r="BO101" i="16" s="1"/>
  <c r="BW101" i="16" a="1"/>
  <c r="BW101" i="16" s="1"/>
  <c r="AE102" i="16" a="1"/>
  <c r="AE102" i="16" s="1"/>
  <c r="AM102" i="16" a="1"/>
  <c r="AM102" i="16" s="1"/>
  <c r="AU102" i="16" a="1"/>
  <c r="AU102" i="16" s="1"/>
  <c r="BB102" i="16" a="1"/>
  <c r="BB102" i="16" s="1"/>
  <c r="BJ102" i="16" a="1"/>
  <c r="BJ102" i="16" s="1"/>
  <c r="BR102" i="16" a="1"/>
  <c r="BR102" i="16" s="1"/>
  <c r="BY102" i="16" a="1"/>
  <c r="BY102" i="16" s="1"/>
  <c r="AO103" i="16" a="1"/>
  <c r="AO103" i="16" s="1"/>
  <c r="AW103" i="16" a="1"/>
  <c r="AW103" i="16" s="1"/>
  <c r="BE103" i="16" a="1"/>
  <c r="BE103" i="16" s="1"/>
  <c r="BM103" i="16" a="1"/>
  <c r="BM103" i="16" s="1"/>
  <c r="BT103" i="16" a="1"/>
  <c r="BT103" i="16" s="1"/>
  <c r="AC104" i="16" a="1"/>
  <c r="AC104" i="16" s="1"/>
  <c r="AK104" i="16" a="1"/>
  <c r="AK104" i="16" s="1"/>
  <c r="AR104" i="16" a="1"/>
  <c r="AR104" i="16" s="1"/>
  <c r="AZ104" i="16" a="1"/>
  <c r="AZ104" i="16" s="1"/>
  <c r="BG104" i="16" a="1"/>
  <c r="BG104" i="16" s="1"/>
  <c r="BO104" i="16" a="1"/>
  <c r="BO104" i="16" s="1"/>
  <c r="BW104" i="16" a="1"/>
  <c r="BW104" i="16" s="1"/>
  <c r="AD105" i="16" a="1"/>
  <c r="AD105" i="16" s="1"/>
  <c r="AL105" i="16" a="1"/>
  <c r="AL105" i="16" s="1"/>
  <c r="AT105" i="16" a="1"/>
  <c r="AT105" i="16" s="1"/>
  <c r="BB105" i="16" a="1"/>
  <c r="BB105" i="16" s="1"/>
  <c r="BJ105" i="16" a="1"/>
  <c r="BJ105" i="16" s="1"/>
  <c r="BR105" i="16" a="1"/>
  <c r="BR105" i="16" s="1"/>
  <c r="BZ105" i="16" a="1"/>
  <c r="BZ105" i="16" s="1"/>
  <c r="AI106" i="16" a="1"/>
  <c r="AI106" i="16" s="1"/>
  <c r="AQ106" i="16" a="1"/>
  <c r="AQ106" i="16" s="1"/>
  <c r="AY106" i="16" a="1"/>
  <c r="AY106" i="16" s="1"/>
  <c r="BG106" i="16" a="1"/>
  <c r="BG106" i="16" s="1"/>
  <c r="BO106" i="16" a="1"/>
  <c r="BO106" i="16" s="1"/>
  <c r="BW106" i="16" a="1"/>
  <c r="BW106" i="16" s="1"/>
  <c r="AF107" i="16" a="1"/>
  <c r="AF107" i="16" s="1"/>
  <c r="AN107" i="16" a="1"/>
  <c r="AN107" i="16" s="1"/>
  <c r="AV107" i="16" a="1"/>
  <c r="AV107" i="16" s="1"/>
  <c r="BD107" i="16" a="1"/>
  <c r="BD107" i="16" s="1"/>
  <c r="BL107" i="16" a="1"/>
  <c r="BL107" i="16" s="1"/>
  <c r="BT107" i="16" a="1"/>
  <c r="BT107" i="16" s="1"/>
  <c r="AC108" i="16" a="1"/>
  <c r="AC108" i="16" s="1"/>
  <c r="AK108" i="16" a="1"/>
  <c r="AK108" i="16" s="1"/>
  <c r="AS108" i="16" a="1"/>
  <c r="AS108" i="16" s="1"/>
  <c r="BA108" i="16" a="1"/>
  <c r="BA108" i="16" s="1"/>
  <c r="BI108" i="16" a="1"/>
  <c r="BI108" i="16" s="1"/>
  <c r="BQ108" i="16" a="1"/>
  <c r="BQ108" i="16" s="1"/>
  <c r="BY108" i="16" a="1"/>
  <c r="BY108" i="16" s="1"/>
  <c r="AH109" i="16" a="1"/>
  <c r="AH109" i="16" s="1"/>
  <c r="AP109" i="16" a="1"/>
  <c r="AP109" i="16" s="1"/>
  <c r="AX109" i="16" a="1"/>
  <c r="AX109" i="16" s="1"/>
  <c r="BF109" i="16" a="1"/>
  <c r="BF109" i="16" s="1"/>
  <c r="BN109" i="16" a="1"/>
  <c r="BN109" i="16" s="1"/>
  <c r="BV109" i="16" a="1"/>
  <c r="BV109" i="16" s="1"/>
  <c r="AE110" i="16" a="1"/>
  <c r="AE110" i="16" s="1"/>
  <c r="AM110" i="16" a="1"/>
  <c r="AM110" i="16" s="1"/>
  <c r="AU110" i="16" a="1"/>
  <c r="AU110" i="16" s="1"/>
  <c r="BB110" i="16" a="1"/>
  <c r="BB110" i="16" s="1"/>
  <c r="BJ110" i="16" a="1"/>
  <c r="BJ110" i="16" s="1"/>
  <c r="BR110" i="16" a="1"/>
  <c r="BR110" i="16" s="1"/>
  <c r="BZ110" i="16" a="1"/>
  <c r="BZ110" i="16" s="1"/>
  <c r="AI111" i="16" a="1"/>
  <c r="AI111" i="16" s="1"/>
  <c r="AQ111" i="16" a="1"/>
  <c r="AQ111" i="16" s="1"/>
  <c r="AY111" i="16" a="1"/>
  <c r="AY111" i="16" s="1"/>
  <c r="BG111" i="16" a="1"/>
  <c r="BG111" i="16" s="1"/>
  <c r="BO111" i="16" a="1"/>
  <c r="BO111" i="16" s="1"/>
  <c r="BW111" i="16" a="1"/>
  <c r="BW111" i="16" s="1"/>
  <c r="AF112" i="16" a="1"/>
  <c r="AF112" i="16" s="1"/>
  <c r="AN112" i="16" a="1"/>
  <c r="AN112" i="16" s="1"/>
  <c r="AV112" i="16" a="1"/>
  <c r="AV112" i="16" s="1"/>
  <c r="BD112" i="16" a="1"/>
  <c r="BD112" i="16" s="1"/>
  <c r="BL112" i="16" a="1"/>
  <c r="BL112" i="16" s="1"/>
  <c r="BT112" i="16" a="1"/>
  <c r="BT112" i="16" s="1"/>
  <c r="AC113" i="16" a="1"/>
  <c r="AC113" i="16" s="1"/>
  <c r="AK113" i="16" a="1"/>
  <c r="AK113" i="16" s="1"/>
  <c r="AS113" i="16" a="1"/>
  <c r="AS113" i="16" s="1"/>
  <c r="BA113" i="16" a="1"/>
  <c r="BA113" i="16" s="1"/>
  <c r="BI113" i="16" a="1"/>
  <c r="BI113" i="16" s="1"/>
  <c r="BQ113" i="16" a="1"/>
  <c r="BQ113" i="16" s="1"/>
  <c r="BY113" i="16" a="1"/>
  <c r="BY113" i="16" s="1"/>
  <c r="AH114" i="16" a="1"/>
  <c r="AH114" i="16" s="1"/>
  <c r="AP114" i="16" a="1"/>
  <c r="AP114" i="16" s="1"/>
  <c r="AX114" i="16" a="1"/>
  <c r="AX114" i="16" s="1"/>
  <c r="BF114" i="16" a="1"/>
  <c r="BF114" i="16" s="1"/>
  <c r="BN114" i="16" a="1"/>
  <c r="BN114" i="16" s="1"/>
  <c r="BV114" i="16" a="1"/>
  <c r="BV114" i="16" s="1"/>
  <c r="AE115" i="16" a="1"/>
  <c r="AE115" i="16" s="1"/>
  <c r="AM115" i="16" a="1"/>
  <c r="AM115" i="16" s="1"/>
  <c r="AU115" i="16" a="1"/>
  <c r="AU115" i="16" s="1"/>
  <c r="BC115" i="16" a="1"/>
  <c r="BC115" i="16" s="1"/>
  <c r="BK115" i="16" a="1"/>
  <c r="BK115" i="16" s="1"/>
  <c r="BS115" i="16" a="1"/>
  <c r="BS115" i="16" s="1"/>
  <c r="AB116" i="16" a="1"/>
  <c r="AB116" i="16" s="1"/>
  <c r="AJ116" i="16" a="1"/>
  <c r="AJ116" i="16" s="1"/>
  <c r="AR116" i="16" a="1"/>
  <c r="AR116" i="16" s="1"/>
  <c r="AZ116" i="16" a="1"/>
  <c r="AZ116" i="16" s="1"/>
  <c r="BH116" i="16" a="1"/>
  <c r="BH116" i="16" s="1"/>
  <c r="BP116" i="16" a="1"/>
  <c r="BP116" i="16" s="1"/>
  <c r="BX116" i="16" a="1"/>
  <c r="BX116" i="16" s="1"/>
  <c r="AG117" i="16" a="1"/>
  <c r="AG117" i="16" s="1"/>
  <c r="AO117" i="16" a="1"/>
  <c r="AO117" i="16" s="1"/>
  <c r="AW117" i="16" a="1"/>
  <c r="AW117" i="16" s="1"/>
  <c r="BE117" i="16" a="1"/>
  <c r="BE117" i="16" s="1"/>
  <c r="BM117" i="16" a="1"/>
  <c r="BM117" i="16" s="1"/>
  <c r="BU117" i="16" a="1"/>
  <c r="BU117" i="16" s="1"/>
  <c r="BW117" i="16" a="1"/>
  <c r="BW117" i="16" s="1"/>
  <c r="AJ83" i="16" a="1"/>
  <c r="AJ83" i="16" s="1"/>
  <c r="AV84" i="16" a="1"/>
  <c r="AV84" i="16" s="1"/>
  <c r="BI85" i="16" a="1"/>
  <c r="BI85" i="16" s="1"/>
  <c r="BT86" i="16" a="1"/>
  <c r="BT86" i="16" s="1"/>
  <c r="AF88" i="16" a="1"/>
  <c r="AF88" i="16" s="1"/>
  <c r="AR89" i="16" a="1"/>
  <c r="AR89" i="16" s="1"/>
  <c r="AN90" i="16" a="1"/>
  <c r="AN90" i="16" s="1"/>
  <c r="BS90" i="16" a="1"/>
  <c r="BS90" i="16" s="1"/>
  <c r="AZ91" i="16" a="1"/>
  <c r="AZ91" i="16" s="1"/>
  <c r="AF92" i="16" a="1"/>
  <c r="AF92" i="16" s="1"/>
  <c r="BK92" i="16" a="1"/>
  <c r="BK92" i="16" s="1"/>
  <c r="AK93" i="16" a="1"/>
  <c r="AK93" i="16" s="1"/>
  <c r="AX93" i="16" a="1"/>
  <c r="AX93" i="16" s="1"/>
  <c r="BI93" i="16" a="1"/>
  <c r="BI93" i="16" s="1"/>
  <c r="BT93" i="16" a="1"/>
  <c r="BT93" i="16" s="1"/>
  <c r="AD94" i="16" a="1"/>
  <c r="AD94" i="16" s="1"/>
  <c r="AO94" i="16" a="1"/>
  <c r="AO94" i="16" s="1"/>
  <c r="AY94" i="16" a="1"/>
  <c r="AY94" i="16" s="1"/>
  <c r="BG94" i="16" a="1"/>
  <c r="BG94" i="16" s="1"/>
  <c r="BP94" i="16" a="1"/>
  <c r="BP94" i="16" s="1"/>
  <c r="BY94" i="16" a="1"/>
  <c r="BY94" i="16" s="1"/>
  <c r="AI95" i="16" a="1"/>
  <c r="AI95" i="16" s="1"/>
  <c r="AR95" i="16" a="1"/>
  <c r="AR95" i="16" s="1"/>
  <c r="BA95" i="16" a="1"/>
  <c r="BA95" i="16" s="1"/>
  <c r="BJ95" i="16" a="1"/>
  <c r="BJ95" i="16" s="1"/>
  <c r="BR95" i="16" a="1"/>
  <c r="BR95" i="16" s="1"/>
  <c r="BZ95" i="16" a="1"/>
  <c r="BZ95" i="16" s="1"/>
  <c r="AI96" i="16" a="1"/>
  <c r="AI96" i="16" s="1"/>
  <c r="AP96" i="16" a="1"/>
  <c r="AP96" i="16" s="1"/>
  <c r="AX96" i="16" a="1"/>
  <c r="AX96" i="16" s="1"/>
  <c r="BF96" i="16" a="1"/>
  <c r="BF96" i="16" s="1"/>
  <c r="BN96" i="16" a="1"/>
  <c r="BN96" i="16" s="1"/>
  <c r="BV96" i="16" a="1"/>
  <c r="BV96" i="16" s="1"/>
  <c r="AE97" i="16" a="1"/>
  <c r="AE97" i="16" s="1"/>
  <c r="AM97" i="16" a="1"/>
  <c r="AM97" i="16" s="1"/>
  <c r="AU97" i="16" a="1"/>
  <c r="AU97" i="16" s="1"/>
  <c r="BC97" i="16" a="1"/>
  <c r="BC97" i="16" s="1"/>
  <c r="BK97" i="16" a="1"/>
  <c r="BK97" i="16" s="1"/>
  <c r="BS97" i="16" a="1"/>
  <c r="BS97" i="16" s="1"/>
  <c r="AI98" i="16" a="1"/>
  <c r="AI98" i="16" s="1"/>
  <c r="AQ98" i="16" a="1"/>
  <c r="AQ98" i="16" s="1"/>
  <c r="AY98" i="16" a="1"/>
  <c r="AY98" i="16" s="1"/>
  <c r="BF98" i="16" a="1"/>
  <c r="BF98" i="16" s="1"/>
  <c r="BN98" i="16" a="1"/>
  <c r="BN98" i="16" s="1"/>
  <c r="BV98" i="16" a="1"/>
  <c r="BV98" i="16" s="1"/>
  <c r="AE99" i="16" a="1"/>
  <c r="AE99" i="16" s="1"/>
  <c r="AM99" i="16" a="1"/>
  <c r="AM99" i="16" s="1"/>
  <c r="AT99" i="16" a="1"/>
  <c r="AT99" i="16" s="1"/>
  <c r="BB99" i="16" a="1"/>
  <c r="BB99" i="16" s="1"/>
  <c r="BJ99" i="16" a="1"/>
  <c r="BJ99" i="16" s="1"/>
  <c r="BR99" i="16" a="1"/>
  <c r="BR99" i="16" s="1"/>
  <c r="BY99" i="16" a="1"/>
  <c r="BY99" i="16" s="1"/>
  <c r="AH100" i="16" a="1"/>
  <c r="AH100" i="16" s="1"/>
  <c r="AP100" i="16" a="1"/>
  <c r="AP100" i="16" s="1"/>
  <c r="AW100" i="16" a="1"/>
  <c r="AW100" i="16" s="1"/>
  <c r="BD100" i="16" a="1"/>
  <c r="BD100" i="16" s="1"/>
  <c r="BL100" i="16" a="1"/>
  <c r="BL100" i="16" s="1"/>
  <c r="BT100" i="16" a="1"/>
  <c r="BT100" i="16" s="1"/>
  <c r="AC101" i="16" a="1"/>
  <c r="AC101" i="16" s="1"/>
  <c r="AK101" i="16" a="1"/>
  <c r="AK101" i="16" s="1"/>
  <c r="AR101" i="16" a="1"/>
  <c r="AR101" i="16" s="1"/>
  <c r="AZ101" i="16" a="1"/>
  <c r="AZ101" i="16" s="1"/>
  <c r="BH101" i="16" a="1"/>
  <c r="BH101" i="16" s="1"/>
  <c r="BP101" i="16" a="1"/>
  <c r="BP101" i="16" s="1"/>
  <c r="BX101" i="16" a="1"/>
  <c r="BX101" i="16" s="1"/>
  <c r="AF102" i="16" a="1"/>
  <c r="AF102" i="16" s="1"/>
  <c r="AN102" i="16" a="1"/>
  <c r="AN102" i="16" s="1"/>
  <c r="AV102" i="16" a="1"/>
  <c r="AV102" i="16" s="1"/>
  <c r="BC102" i="16" a="1"/>
  <c r="BC102" i="16" s="1"/>
  <c r="BK102" i="16" a="1"/>
  <c r="BK102" i="16" s="1"/>
  <c r="BS102" i="16" a="1"/>
  <c r="BS102" i="16" s="1"/>
  <c r="BZ102" i="16" a="1"/>
  <c r="BZ102" i="16" s="1"/>
  <c r="AH103" i="16" a="1"/>
  <c r="AH103" i="16" s="1"/>
  <c r="AP103" i="16" a="1"/>
  <c r="AP103" i="16" s="1"/>
  <c r="AX103" i="16" a="1"/>
  <c r="AX103" i="16" s="1"/>
  <c r="BF103" i="16" a="1"/>
  <c r="BF103" i="16" s="1"/>
  <c r="BU103" i="16" a="1"/>
  <c r="BU103" i="16" s="1"/>
  <c r="AD104" i="16" a="1"/>
  <c r="AD104" i="16" s="1"/>
  <c r="AL104" i="16" a="1"/>
  <c r="AL104" i="16" s="1"/>
  <c r="AS104" i="16" a="1"/>
  <c r="AS104" i="16" s="1"/>
  <c r="BH104" i="16" a="1"/>
  <c r="BH104" i="16" s="1"/>
  <c r="BP104" i="16" a="1"/>
  <c r="BP104" i="16" s="1"/>
  <c r="AE105" i="16" a="1"/>
  <c r="AE105" i="16" s="1"/>
  <c r="AM105" i="16" a="1"/>
  <c r="AM105" i="16" s="1"/>
  <c r="AU105" i="16" a="1"/>
  <c r="AU105" i="16" s="1"/>
  <c r="BC105" i="16" a="1"/>
  <c r="BC105" i="16" s="1"/>
  <c r="BK105" i="16" a="1"/>
  <c r="BK105" i="16" s="1"/>
  <c r="BS105" i="16" a="1"/>
  <c r="BS105" i="16" s="1"/>
  <c r="AB106" i="16" a="1"/>
  <c r="AB106" i="16" s="1"/>
  <c r="AJ106" i="16" a="1"/>
  <c r="AJ106" i="16" s="1"/>
  <c r="AR106" i="16" a="1"/>
  <c r="AR106" i="16" s="1"/>
  <c r="AZ106" i="16" a="1"/>
  <c r="AZ106" i="16" s="1"/>
  <c r="BH106" i="16" a="1"/>
  <c r="BH106" i="16" s="1"/>
  <c r="BP106" i="16" a="1"/>
  <c r="BP106" i="16" s="1"/>
  <c r="BX106" i="16" a="1"/>
  <c r="BX106" i="16" s="1"/>
  <c r="AG107" i="16" a="1"/>
  <c r="AG107" i="16" s="1"/>
  <c r="AO107" i="16" a="1"/>
  <c r="AO107" i="16" s="1"/>
  <c r="AW107" i="16" a="1"/>
  <c r="AW107" i="16" s="1"/>
  <c r="BE107" i="16" a="1"/>
  <c r="BE107" i="16" s="1"/>
  <c r="BM107" i="16" a="1"/>
  <c r="BM107" i="16" s="1"/>
  <c r="BU107" i="16" a="1"/>
  <c r="BU107" i="16" s="1"/>
  <c r="AD108" i="16" a="1"/>
  <c r="AD108" i="16" s="1"/>
  <c r="AL108" i="16" a="1"/>
  <c r="AL108" i="16" s="1"/>
  <c r="AT108" i="16" a="1"/>
  <c r="AT108" i="16" s="1"/>
  <c r="BB108" i="16" a="1"/>
  <c r="BB108" i="16" s="1"/>
  <c r="BJ108" i="16" a="1"/>
  <c r="BJ108" i="16" s="1"/>
  <c r="BR108" i="16" a="1"/>
  <c r="BR108" i="16" s="1"/>
  <c r="BZ108" i="16" a="1"/>
  <c r="BZ108" i="16" s="1"/>
  <c r="AI109" i="16" a="1"/>
  <c r="AI109" i="16" s="1"/>
  <c r="AQ109" i="16" a="1"/>
  <c r="AQ109" i="16" s="1"/>
  <c r="AY109" i="16" a="1"/>
  <c r="AY109" i="16" s="1"/>
  <c r="BG109" i="16" a="1"/>
  <c r="BG109" i="16" s="1"/>
  <c r="BO109" i="16" a="1"/>
  <c r="BO109" i="16" s="1"/>
  <c r="BW109" i="16" a="1"/>
  <c r="BW109" i="16" s="1"/>
  <c r="AF110" i="16" a="1"/>
  <c r="AF110" i="16" s="1"/>
  <c r="AN110" i="16" a="1"/>
  <c r="AN110" i="16" s="1"/>
  <c r="BC110" i="16" a="1"/>
  <c r="BC110" i="16" s="1"/>
  <c r="BK110" i="16" a="1"/>
  <c r="BK110" i="16" s="1"/>
  <c r="BS110" i="16" a="1"/>
  <c r="BS110" i="16" s="1"/>
  <c r="AB111" i="16" a="1"/>
  <c r="AB111" i="16" s="1"/>
  <c r="AJ111" i="16" a="1"/>
  <c r="AJ111" i="16" s="1"/>
  <c r="AR111" i="16" a="1"/>
  <c r="AR111" i="16" s="1"/>
  <c r="AZ111" i="16" a="1"/>
  <c r="AZ111" i="16" s="1"/>
  <c r="BH111" i="16" a="1"/>
  <c r="BH111" i="16" s="1"/>
  <c r="BP111" i="16" a="1"/>
  <c r="BP111" i="16" s="1"/>
  <c r="BX111" i="16" a="1"/>
  <c r="BX111" i="16" s="1"/>
  <c r="AG112" i="16" a="1"/>
  <c r="AG112" i="16" s="1"/>
  <c r="AO112" i="16" a="1"/>
  <c r="AO112" i="16" s="1"/>
  <c r="AW112" i="16" a="1"/>
  <c r="AW112" i="16" s="1"/>
  <c r="BE112" i="16" a="1"/>
  <c r="BE112" i="16" s="1"/>
  <c r="BM112" i="16" a="1"/>
  <c r="BM112" i="16" s="1"/>
  <c r="BU112" i="16" a="1"/>
  <c r="BU112" i="16" s="1"/>
  <c r="AD113" i="16" a="1"/>
  <c r="AD113" i="16" s="1"/>
  <c r="AL113" i="16" a="1"/>
  <c r="AL113" i="16" s="1"/>
  <c r="AT113" i="16" a="1"/>
  <c r="AT113" i="16" s="1"/>
  <c r="BB113" i="16" a="1"/>
  <c r="BB113" i="16" s="1"/>
  <c r="BJ113" i="16" a="1"/>
  <c r="BJ113" i="16" s="1"/>
  <c r="BR113" i="16" a="1"/>
  <c r="BR113" i="16" s="1"/>
  <c r="BZ113" i="16" a="1"/>
  <c r="BZ113" i="16" s="1"/>
  <c r="AI114" i="16" a="1"/>
  <c r="AI114" i="16" s="1"/>
  <c r="AQ114" i="16" a="1"/>
  <c r="AQ114" i="16" s="1"/>
  <c r="AY114" i="16" a="1"/>
  <c r="AY114" i="16" s="1"/>
  <c r="BG114" i="16" a="1"/>
  <c r="BG114" i="16" s="1"/>
  <c r="BO114" i="16" a="1"/>
  <c r="BO114" i="16" s="1"/>
  <c r="BW114" i="16" a="1"/>
  <c r="BW114" i="16" s="1"/>
  <c r="AF115" i="16" a="1"/>
  <c r="AF115" i="16" s="1"/>
  <c r="AN115" i="16" a="1"/>
  <c r="AN115" i="16" s="1"/>
  <c r="AV115" i="16" a="1"/>
  <c r="AV115" i="16" s="1"/>
  <c r="BD115" i="16" a="1"/>
  <c r="BD115" i="16" s="1"/>
  <c r="BL115" i="16" a="1"/>
  <c r="BL115" i="16" s="1"/>
  <c r="BT115" i="16" a="1"/>
  <c r="BT115" i="16" s="1"/>
  <c r="AC116" i="16" a="1"/>
  <c r="AC116" i="16" s="1"/>
  <c r="AK116" i="16" a="1"/>
  <c r="AK116" i="16" s="1"/>
  <c r="AS116" i="16" a="1"/>
  <c r="AS116" i="16" s="1"/>
  <c r="BA116" i="16" a="1"/>
  <c r="BA116" i="16" s="1"/>
  <c r="BI116" i="16" a="1"/>
  <c r="BI116" i="16" s="1"/>
  <c r="BQ116" i="16" a="1"/>
  <c r="BQ116" i="16" s="1"/>
  <c r="BY116" i="16" a="1"/>
  <c r="BY116" i="16" s="1"/>
  <c r="AH117" i="16" a="1"/>
  <c r="AH117" i="16" s="1"/>
  <c r="AP117" i="16" a="1"/>
  <c r="AP117" i="16" s="1"/>
  <c r="AX117" i="16" a="1"/>
  <c r="AX117" i="16" s="1"/>
  <c r="BF117" i="16" a="1"/>
  <c r="BF117" i="16" s="1"/>
  <c r="BN117" i="16" a="1"/>
  <c r="BN117" i="16" s="1"/>
  <c r="BV117" i="16" a="1"/>
  <c r="BV117" i="16" s="1"/>
  <c r="BT116" i="16" a="1"/>
  <c r="BT116" i="16" s="1"/>
  <c r="AR83" i="16" a="1"/>
  <c r="AR83" i="16" s="1"/>
  <c r="BD84" i="16" a="1"/>
  <c r="BD84" i="16" s="1"/>
  <c r="BP85" i="16" a="1"/>
  <c r="BP85" i="16" s="1"/>
  <c r="AB87" i="16" a="1"/>
  <c r="AB87" i="16" s="1"/>
  <c r="AN88" i="16" a="1"/>
  <c r="AN88" i="16" s="1"/>
  <c r="AZ89" i="16" a="1"/>
  <c r="AZ89" i="16" s="1"/>
  <c r="AT90" i="16" a="1"/>
  <c r="AT90" i="16" s="1"/>
  <c r="BY90" i="16" a="1"/>
  <c r="BY90" i="16" s="1"/>
  <c r="BF91" i="16" a="1"/>
  <c r="BF91" i="16" s="1"/>
  <c r="AK92" i="16" a="1"/>
  <c r="AK92" i="16" s="1"/>
  <c r="BQ92" i="16" a="1"/>
  <c r="BQ92" i="16" s="1"/>
  <c r="AN93" i="16" a="1"/>
  <c r="AN93" i="16" s="1"/>
  <c r="AZ93" i="16" a="1"/>
  <c r="AZ93" i="16" s="1"/>
  <c r="BK93" i="16" a="1"/>
  <c r="BK93" i="16" s="1"/>
  <c r="BU93" i="16" a="1"/>
  <c r="BU93" i="16" s="1"/>
  <c r="AF94" i="16" a="1"/>
  <c r="AF94" i="16" s="1"/>
  <c r="AQ94" i="16" a="1"/>
  <c r="AQ94" i="16" s="1"/>
  <c r="AZ94" i="16" a="1"/>
  <c r="AZ94" i="16" s="1"/>
  <c r="BH94" i="16" a="1"/>
  <c r="BH94" i="16" s="1"/>
  <c r="BQ94" i="16" a="1"/>
  <c r="BQ94" i="16" s="1"/>
  <c r="BZ94" i="16" a="1"/>
  <c r="BZ94" i="16" s="1"/>
  <c r="AJ95" i="16" a="1"/>
  <c r="AJ95" i="16" s="1"/>
  <c r="AS95" i="16" a="1"/>
  <c r="AS95" i="16" s="1"/>
  <c r="BC95" i="16" a="1"/>
  <c r="BC95" i="16" s="1"/>
  <c r="BK95" i="16" a="1"/>
  <c r="BK95" i="16" s="1"/>
  <c r="BS95" i="16" a="1"/>
  <c r="BS95" i="16" s="1"/>
  <c r="AB96" i="16" a="1"/>
  <c r="AB96" i="16" s="1"/>
  <c r="AQ96" i="16" a="1"/>
  <c r="AQ96" i="16" s="1"/>
  <c r="AY96" i="16" a="1"/>
  <c r="AY96" i="16" s="1"/>
  <c r="BG96" i="16" a="1"/>
  <c r="BG96" i="16" s="1"/>
  <c r="BO96" i="16" a="1"/>
  <c r="BO96" i="16" s="1"/>
  <c r="BW96" i="16" a="1"/>
  <c r="BW96" i="16" s="1"/>
  <c r="AF97" i="16" a="1"/>
  <c r="AF97" i="16" s="1"/>
  <c r="AN97" i="16" a="1"/>
  <c r="AN97" i="16" s="1"/>
  <c r="AV97" i="16" a="1"/>
  <c r="AV97" i="16" s="1"/>
  <c r="BD97" i="16" a="1"/>
  <c r="BD97" i="16" s="1"/>
  <c r="BL97" i="16" a="1"/>
  <c r="BL97" i="16" s="1"/>
  <c r="BT97" i="16" a="1"/>
  <c r="BT97" i="16" s="1"/>
  <c r="AB98" i="16" a="1"/>
  <c r="AB98" i="16" s="1"/>
  <c r="AJ98" i="16" a="1"/>
  <c r="AJ98" i="16" s="1"/>
  <c r="AR98" i="16" a="1"/>
  <c r="AR98" i="16" s="1"/>
  <c r="AZ98" i="16" a="1"/>
  <c r="AZ98" i="16" s="1"/>
  <c r="BG98" i="16" a="1"/>
  <c r="BG98" i="16" s="1"/>
  <c r="BO98" i="16" a="1"/>
  <c r="BO98" i="16" s="1"/>
  <c r="BW98" i="16" a="1"/>
  <c r="BW98" i="16" s="1"/>
  <c r="AF99" i="16" a="1"/>
  <c r="AF99" i="16" s="1"/>
  <c r="AN99" i="16" a="1"/>
  <c r="AN99" i="16" s="1"/>
  <c r="AU99" i="16" a="1"/>
  <c r="AU99" i="16" s="1"/>
  <c r="BC99" i="16" a="1"/>
  <c r="BC99" i="16" s="1"/>
  <c r="BK99" i="16" a="1"/>
  <c r="BK99" i="16" s="1"/>
  <c r="BS99" i="16" a="1"/>
  <c r="BS99" i="16" s="1"/>
  <c r="BZ99" i="16" a="1"/>
  <c r="BZ99" i="16" s="1"/>
  <c r="AI100" i="16" a="1"/>
  <c r="AI100" i="16" s="1"/>
  <c r="AQ100" i="16" a="1"/>
  <c r="AQ100" i="16" s="1"/>
  <c r="AX100" i="16" a="1"/>
  <c r="AX100" i="16" s="1"/>
  <c r="BE100" i="16" a="1"/>
  <c r="BE100" i="16" s="1"/>
  <c r="BM100" i="16" a="1"/>
  <c r="BM100" i="16" s="1"/>
  <c r="BU100" i="16" a="1"/>
  <c r="BU100" i="16" s="1"/>
  <c r="AD101" i="16" a="1"/>
  <c r="AD101" i="16" s="1"/>
  <c r="AL101" i="16" a="1"/>
  <c r="AL101" i="16" s="1"/>
  <c r="AS101" i="16" a="1"/>
  <c r="AS101" i="16" s="1"/>
  <c r="BA101" i="16" a="1"/>
  <c r="BA101" i="16" s="1"/>
  <c r="BI101" i="16" a="1"/>
  <c r="BI101" i="16" s="1"/>
  <c r="BQ101" i="16" a="1"/>
  <c r="BQ101" i="16" s="1"/>
  <c r="BY101" i="16" a="1"/>
  <c r="BY101" i="16" s="1"/>
  <c r="AG102" i="16" a="1"/>
  <c r="AG102" i="16" s="1"/>
  <c r="AO102" i="16" a="1"/>
  <c r="AO102" i="16" s="1"/>
  <c r="AW102" i="16" a="1"/>
  <c r="AW102" i="16" s="1"/>
  <c r="BD102" i="16" a="1"/>
  <c r="BD102" i="16" s="1"/>
  <c r="BL102" i="16" a="1"/>
  <c r="BL102" i="16" s="1"/>
  <c r="BT102" i="16" a="1"/>
  <c r="BT102" i="16" s="1"/>
  <c r="AB103" i="16" a="1"/>
  <c r="AB103" i="16" s="1"/>
  <c r="AI103" i="16" a="1"/>
  <c r="AI103" i="16" s="1"/>
  <c r="AQ103" i="16" a="1"/>
  <c r="AQ103" i="16" s="1"/>
  <c r="AY103" i="16" a="1"/>
  <c r="AY103" i="16" s="1"/>
  <c r="BG103" i="16" a="1"/>
  <c r="BG103" i="16" s="1"/>
  <c r="BN103" i="16" a="1"/>
  <c r="BN103" i="16" s="1"/>
  <c r="BV103" i="16" a="1"/>
  <c r="BV103" i="16" s="1"/>
  <c r="AE104" i="16" a="1"/>
  <c r="AE104" i="16" s="1"/>
  <c r="AM104" i="16" a="1"/>
  <c r="AM104" i="16" s="1"/>
  <c r="AT104" i="16" a="1"/>
  <c r="AT104" i="16" s="1"/>
  <c r="BA104" i="16" a="1"/>
  <c r="BA104" i="16" s="1"/>
  <c r="BI104" i="16" a="1"/>
  <c r="BI104" i="16" s="1"/>
  <c r="BQ104" i="16" a="1"/>
  <c r="BQ104" i="16" s="1"/>
  <c r="BX104" i="16" a="1"/>
  <c r="BX104" i="16" s="1"/>
  <c r="AF105" i="16" a="1"/>
  <c r="AF105" i="16" s="1"/>
  <c r="AN105" i="16" a="1"/>
  <c r="AN105" i="16" s="1"/>
  <c r="AV105" i="16" a="1"/>
  <c r="AV105" i="16" s="1"/>
  <c r="BD105" i="16" a="1"/>
  <c r="BD105" i="16" s="1"/>
  <c r="BL105" i="16" a="1"/>
  <c r="BL105" i="16" s="1"/>
  <c r="BT105" i="16" a="1"/>
  <c r="BT105" i="16" s="1"/>
  <c r="AC106" i="16" a="1"/>
  <c r="AC106" i="16" s="1"/>
  <c r="AK106" i="16" a="1"/>
  <c r="AK106" i="16" s="1"/>
  <c r="AS106" i="16" a="1"/>
  <c r="AS106" i="16" s="1"/>
  <c r="BA106" i="16" a="1"/>
  <c r="BA106" i="16" s="1"/>
  <c r="BI106" i="16" a="1"/>
  <c r="BI106" i="16" s="1"/>
  <c r="BQ106" i="16" a="1"/>
  <c r="BQ106" i="16" s="1"/>
  <c r="BY106" i="16" a="1"/>
  <c r="BY106" i="16" s="1"/>
  <c r="AH107" i="16" a="1"/>
  <c r="AH107" i="16" s="1"/>
  <c r="AP107" i="16" a="1"/>
  <c r="AP107" i="16" s="1"/>
  <c r="AX107" i="16" a="1"/>
  <c r="AX107" i="16" s="1"/>
  <c r="BF107" i="16" a="1"/>
  <c r="BF107" i="16" s="1"/>
  <c r="BN107" i="16" a="1"/>
  <c r="BN107" i="16" s="1"/>
  <c r="BV107" i="16" a="1"/>
  <c r="BV107" i="16" s="1"/>
  <c r="AE108" i="16" a="1"/>
  <c r="AE108" i="16" s="1"/>
  <c r="AM108" i="16" a="1"/>
  <c r="AM108" i="16" s="1"/>
  <c r="AU108" i="16" a="1"/>
  <c r="AU108" i="16" s="1"/>
  <c r="BC108" i="16" a="1"/>
  <c r="BC108" i="16" s="1"/>
  <c r="BK108" i="16" a="1"/>
  <c r="BK108" i="16" s="1"/>
  <c r="BS108" i="16" a="1"/>
  <c r="BS108" i="16" s="1"/>
  <c r="AB109" i="16" a="1"/>
  <c r="AB109" i="16" s="1"/>
  <c r="AJ109" i="16" a="1"/>
  <c r="AJ109" i="16" s="1"/>
  <c r="AR109" i="16" a="1"/>
  <c r="AR109" i="16" s="1"/>
  <c r="AZ109" i="16" a="1"/>
  <c r="AZ109" i="16" s="1"/>
  <c r="BH109" i="16" a="1"/>
  <c r="BH109" i="16" s="1"/>
  <c r="BP109" i="16" a="1"/>
  <c r="BP109" i="16" s="1"/>
  <c r="BX109" i="16" a="1"/>
  <c r="BX109" i="16" s="1"/>
  <c r="AG110" i="16" a="1"/>
  <c r="AG110" i="16" s="1"/>
  <c r="AO110" i="16" a="1"/>
  <c r="AO110" i="16" s="1"/>
  <c r="AV110" i="16" a="1"/>
  <c r="AV110" i="16" s="1"/>
  <c r="BD110" i="16" a="1"/>
  <c r="BD110" i="16" s="1"/>
  <c r="BL110" i="16" a="1"/>
  <c r="BL110" i="16" s="1"/>
  <c r="BT110" i="16" a="1"/>
  <c r="BT110" i="16" s="1"/>
  <c r="AC111" i="16" a="1"/>
  <c r="AC111" i="16" s="1"/>
  <c r="AK111" i="16" a="1"/>
  <c r="AK111" i="16" s="1"/>
  <c r="AS111" i="16" a="1"/>
  <c r="AS111" i="16" s="1"/>
  <c r="BA111" i="16" a="1"/>
  <c r="BA111" i="16" s="1"/>
  <c r="BI111" i="16" a="1"/>
  <c r="BI111" i="16" s="1"/>
  <c r="BQ111" i="16" a="1"/>
  <c r="BQ111" i="16" s="1"/>
  <c r="BY111" i="16" a="1"/>
  <c r="BY111" i="16" s="1"/>
  <c r="AH112" i="16" a="1"/>
  <c r="AH112" i="16" s="1"/>
  <c r="AP112" i="16" a="1"/>
  <c r="AP112" i="16" s="1"/>
  <c r="AX112" i="16" a="1"/>
  <c r="AX112" i="16" s="1"/>
  <c r="BF112" i="16" a="1"/>
  <c r="BF112" i="16" s="1"/>
  <c r="BN112" i="16" a="1"/>
  <c r="BN112" i="16" s="1"/>
  <c r="BV112" i="16" a="1"/>
  <c r="BV112" i="16" s="1"/>
  <c r="AE113" i="16" a="1"/>
  <c r="AE113" i="16" s="1"/>
  <c r="AM113" i="16" a="1"/>
  <c r="AM113" i="16" s="1"/>
  <c r="AU113" i="16" a="1"/>
  <c r="AU113" i="16" s="1"/>
  <c r="BC113" i="16" a="1"/>
  <c r="BC113" i="16" s="1"/>
  <c r="BK113" i="16" a="1"/>
  <c r="BK113" i="16" s="1"/>
  <c r="BS113" i="16" a="1"/>
  <c r="BS113" i="16" s="1"/>
  <c r="AB114" i="16" a="1"/>
  <c r="AB114" i="16" s="1"/>
  <c r="AJ114" i="16" a="1"/>
  <c r="AJ114" i="16" s="1"/>
  <c r="AR114" i="16" a="1"/>
  <c r="AR114" i="16" s="1"/>
  <c r="AZ114" i="16" a="1"/>
  <c r="AZ114" i="16" s="1"/>
  <c r="BH114" i="16" a="1"/>
  <c r="BH114" i="16" s="1"/>
  <c r="BP114" i="16" a="1"/>
  <c r="BP114" i="16" s="1"/>
  <c r="BX114" i="16" a="1"/>
  <c r="BX114" i="16" s="1"/>
  <c r="AG115" i="16" a="1"/>
  <c r="AG115" i="16" s="1"/>
  <c r="AO115" i="16" a="1"/>
  <c r="AO115" i="16" s="1"/>
  <c r="AW115" i="16" a="1"/>
  <c r="AW115" i="16" s="1"/>
  <c r="BE115" i="16" a="1"/>
  <c r="BE115" i="16" s="1"/>
  <c r="BM115" i="16" a="1"/>
  <c r="BM115" i="16" s="1"/>
  <c r="BU115" i="16" a="1"/>
  <c r="BU115" i="16" s="1"/>
  <c r="AD116" i="16" a="1"/>
  <c r="AD116" i="16" s="1"/>
  <c r="AL116" i="16" a="1"/>
  <c r="AL116" i="16" s="1"/>
  <c r="AT116" i="16" a="1"/>
  <c r="AT116" i="16" s="1"/>
  <c r="BB116" i="16" a="1"/>
  <c r="BB116" i="16" s="1"/>
  <c r="BJ116" i="16" a="1"/>
  <c r="BJ116" i="16" s="1"/>
  <c r="BR116" i="16" a="1"/>
  <c r="BR116" i="16" s="1"/>
  <c r="BZ116" i="16" a="1"/>
  <c r="BZ116" i="16" s="1"/>
  <c r="AI117" i="16" a="1"/>
  <c r="AI117" i="16" s="1"/>
  <c r="AQ117" i="16" a="1"/>
  <c r="AQ117" i="16" s="1"/>
  <c r="AY117" i="16" a="1"/>
  <c r="AY117" i="16" s="1"/>
  <c r="BG117" i="16" a="1"/>
  <c r="BG117" i="16" s="1"/>
  <c r="BO117" i="16" a="1"/>
  <c r="BO117" i="16" s="1"/>
  <c r="AK117" i="16" a="1"/>
  <c r="AK117" i="16" s="1"/>
  <c r="AZ83" i="16" a="1"/>
  <c r="AZ83" i="16" s="1"/>
  <c r="BL84" i="16" a="1"/>
  <c r="BL84" i="16" s="1"/>
  <c r="BX85" i="16" a="1"/>
  <c r="BX85" i="16" s="1"/>
  <c r="AJ87" i="16" a="1"/>
  <c r="AJ87" i="16" s="1"/>
  <c r="AV88" i="16" a="1"/>
  <c r="AV88" i="16" s="1"/>
  <c r="BH89" i="16" a="1"/>
  <c r="BH89" i="16" s="1"/>
  <c r="AV90" i="16" a="1"/>
  <c r="AV90" i="16" s="1"/>
  <c r="AB91" i="16" a="1"/>
  <c r="AB91" i="16" s="1"/>
  <c r="BG91" i="16" a="1"/>
  <c r="BG91" i="16" s="1"/>
  <c r="AM92" i="16" a="1"/>
  <c r="AM92" i="16" s="1"/>
  <c r="BS92" i="16" a="1"/>
  <c r="BS92" i="16" s="1"/>
  <c r="AO93" i="16" a="1"/>
  <c r="AO93" i="16" s="1"/>
  <c r="BA93" i="16" a="1"/>
  <c r="BA93" i="16" s="1"/>
  <c r="BL93" i="16" a="1"/>
  <c r="BL93" i="16" s="1"/>
  <c r="BV93" i="16" a="1"/>
  <c r="BV93" i="16" s="1"/>
  <c r="AG94" i="16" a="1"/>
  <c r="AG94" i="16" s="1"/>
  <c r="AR94" i="16" a="1"/>
  <c r="AR94" i="16" s="1"/>
  <c r="BA94" i="16" a="1"/>
  <c r="BA94" i="16" s="1"/>
  <c r="BI94" i="16" a="1"/>
  <c r="BI94" i="16" s="1"/>
  <c r="BR94" i="16" a="1"/>
  <c r="BR94" i="16" s="1"/>
  <c r="AB95" i="16" a="1"/>
  <c r="AB95" i="16" s="1"/>
  <c r="AK95" i="16" a="1"/>
  <c r="AK95" i="16" s="1"/>
  <c r="AU95" i="16" a="1"/>
  <c r="AU95" i="16" s="1"/>
  <c r="BD95" i="16" a="1"/>
  <c r="BD95" i="16" s="1"/>
  <c r="BL95" i="16" a="1"/>
  <c r="BL95" i="16" s="1"/>
  <c r="BT95" i="16" a="1"/>
  <c r="BT95" i="16" s="1"/>
  <c r="AC96" i="16" a="1"/>
  <c r="AC96" i="16" s="1"/>
  <c r="AJ96" i="16" a="1"/>
  <c r="AJ96" i="16" s="1"/>
  <c r="AR96" i="16" a="1"/>
  <c r="AR96" i="16" s="1"/>
  <c r="AZ96" i="16" a="1"/>
  <c r="AZ96" i="16" s="1"/>
  <c r="BH96" i="16" a="1"/>
  <c r="BH96" i="16" s="1"/>
  <c r="BP96" i="16" a="1"/>
  <c r="BP96" i="16" s="1"/>
  <c r="BX96" i="16" a="1"/>
  <c r="BX96" i="16" s="1"/>
  <c r="AG97" i="16" a="1"/>
  <c r="AG97" i="16" s="1"/>
  <c r="AO97" i="16" a="1"/>
  <c r="AO97" i="16" s="1"/>
  <c r="AW97" i="16" a="1"/>
  <c r="AW97" i="16" s="1"/>
  <c r="BE97" i="16" a="1"/>
  <c r="BE97" i="16" s="1"/>
  <c r="BM97" i="16" a="1"/>
  <c r="BM97" i="16" s="1"/>
  <c r="BU97" i="16" a="1"/>
  <c r="BU97" i="16" s="1"/>
  <c r="AC98" i="16" a="1"/>
  <c r="AC98" i="16" s="1"/>
  <c r="AK98" i="16" a="1"/>
  <c r="AK98" i="16" s="1"/>
  <c r="AS98" i="16" a="1"/>
  <c r="AS98" i="16" s="1"/>
  <c r="BA98" i="16" a="1"/>
  <c r="BA98" i="16" s="1"/>
  <c r="BH98" i="16" a="1"/>
  <c r="BH98" i="16" s="1"/>
  <c r="BP98" i="16" a="1"/>
  <c r="BP98" i="16" s="1"/>
  <c r="BX98" i="16" a="1"/>
  <c r="BX98" i="16" s="1"/>
  <c r="AG99" i="16" a="1"/>
  <c r="AG99" i="16" s="1"/>
  <c r="AV99" i="16" a="1"/>
  <c r="AV99" i="16" s="1"/>
  <c r="BD99" i="16" a="1"/>
  <c r="BD99" i="16" s="1"/>
  <c r="BL99" i="16" a="1"/>
  <c r="BL99" i="16" s="1"/>
  <c r="BT99" i="16" a="1"/>
  <c r="BT99" i="16" s="1"/>
  <c r="AB100" i="16" a="1"/>
  <c r="AB100" i="16" s="1"/>
  <c r="AJ100" i="16" a="1"/>
  <c r="AJ100" i="16" s="1"/>
  <c r="AR100" i="16" a="1"/>
  <c r="AR100" i="16" s="1"/>
  <c r="AY100" i="16" a="1"/>
  <c r="AY100" i="16" s="1"/>
  <c r="BF100" i="16" a="1"/>
  <c r="BF100" i="16" s="1"/>
  <c r="BN100" i="16" a="1"/>
  <c r="BN100" i="16" s="1"/>
  <c r="BV100" i="16" a="1"/>
  <c r="BV100" i="16" s="1"/>
  <c r="AE101" i="16" a="1"/>
  <c r="AE101" i="16" s="1"/>
  <c r="AM101" i="16" a="1"/>
  <c r="AM101" i="16" s="1"/>
  <c r="AT101" i="16" a="1"/>
  <c r="AT101" i="16" s="1"/>
  <c r="BB101" i="16" a="1"/>
  <c r="BB101" i="16" s="1"/>
  <c r="BJ101" i="16" a="1"/>
  <c r="BJ101" i="16" s="1"/>
  <c r="BR101" i="16" a="1"/>
  <c r="BR101" i="16" s="1"/>
  <c r="AH102" i="16" a="1"/>
  <c r="AH102" i="16" s="1"/>
  <c r="AP102" i="16" a="1"/>
  <c r="AP102" i="16" s="1"/>
  <c r="BE102" i="16" a="1"/>
  <c r="BE102" i="16" s="1"/>
  <c r="BM102" i="16" a="1"/>
  <c r="BM102" i="16" s="1"/>
  <c r="AC103" i="16" a="1"/>
  <c r="AC103" i="16" s="1"/>
  <c r="AJ103" i="16" a="1"/>
  <c r="AJ103" i="16" s="1"/>
  <c r="AR103" i="16" a="1"/>
  <c r="AR103" i="16" s="1"/>
  <c r="AZ103" i="16" a="1"/>
  <c r="AZ103" i="16" s="1"/>
  <c r="BH103" i="16" a="1"/>
  <c r="BH103" i="16" s="1"/>
  <c r="BO103" i="16" a="1"/>
  <c r="BO103" i="16" s="1"/>
  <c r="BW103" i="16" a="1"/>
  <c r="BW103" i="16" s="1"/>
  <c r="AF104" i="16" a="1"/>
  <c r="AF104" i="16" s="1"/>
  <c r="AN104" i="16" a="1"/>
  <c r="AN104" i="16" s="1"/>
  <c r="AU104" i="16" a="1"/>
  <c r="AU104" i="16" s="1"/>
  <c r="BB104" i="16" a="1"/>
  <c r="BB104" i="16" s="1"/>
  <c r="BJ104" i="16" a="1"/>
  <c r="BJ104" i="16" s="1"/>
  <c r="BR104" i="16" a="1"/>
  <c r="BR104" i="16" s="1"/>
  <c r="BY104" i="16" a="1"/>
  <c r="BY104" i="16" s="1"/>
  <c r="AG105" i="16" a="1"/>
  <c r="AG105" i="16" s="1"/>
  <c r="AO105" i="16" a="1"/>
  <c r="AO105" i="16" s="1"/>
  <c r="AW105" i="16" a="1"/>
  <c r="AW105" i="16" s="1"/>
  <c r="BE105" i="16" a="1"/>
  <c r="BE105" i="16" s="1"/>
  <c r="BM105" i="16" a="1"/>
  <c r="BM105" i="16" s="1"/>
  <c r="BU105" i="16" a="1"/>
  <c r="BU105" i="16" s="1"/>
  <c r="AD106" i="16" a="1"/>
  <c r="AD106" i="16" s="1"/>
  <c r="AL106" i="16" a="1"/>
  <c r="AL106" i="16" s="1"/>
  <c r="AT106" i="16" a="1"/>
  <c r="AT106" i="16" s="1"/>
  <c r="BB106" i="16" a="1"/>
  <c r="BB106" i="16" s="1"/>
  <c r="BJ106" i="16" a="1"/>
  <c r="BJ106" i="16" s="1"/>
  <c r="BR106" i="16" a="1"/>
  <c r="BR106" i="16" s="1"/>
  <c r="BZ106" i="16" a="1"/>
  <c r="BZ106" i="16" s="1"/>
  <c r="AI107" i="16" a="1"/>
  <c r="AI107" i="16" s="1"/>
  <c r="AQ107" i="16" a="1"/>
  <c r="AQ107" i="16" s="1"/>
  <c r="AY107" i="16" a="1"/>
  <c r="AY107" i="16" s="1"/>
  <c r="BG107" i="16" a="1"/>
  <c r="BG107" i="16" s="1"/>
  <c r="BO107" i="16" a="1"/>
  <c r="BO107" i="16" s="1"/>
  <c r="BW107" i="16" a="1"/>
  <c r="BW107" i="16" s="1"/>
  <c r="AF108" i="16" a="1"/>
  <c r="AF108" i="16" s="1"/>
  <c r="AN108" i="16" a="1"/>
  <c r="AN108" i="16" s="1"/>
  <c r="AV108" i="16" a="1"/>
  <c r="AV108" i="16" s="1"/>
  <c r="BD108" i="16" a="1"/>
  <c r="BD108" i="16" s="1"/>
  <c r="BL108" i="16" a="1"/>
  <c r="BL108" i="16" s="1"/>
  <c r="BT108" i="16" a="1"/>
  <c r="BT108" i="16" s="1"/>
  <c r="AC109" i="16" a="1"/>
  <c r="AC109" i="16" s="1"/>
  <c r="AK109" i="16" a="1"/>
  <c r="AK109" i="16" s="1"/>
  <c r="AS109" i="16" a="1"/>
  <c r="AS109" i="16" s="1"/>
  <c r="BA109" i="16" a="1"/>
  <c r="BA109" i="16" s="1"/>
  <c r="BI109" i="16" a="1"/>
  <c r="BI109" i="16" s="1"/>
  <c r="BQ109" i="16" a="1"/>
  <c r="BQ109" i="16" s="1"/>
  <c r="BY109" i="16" a="1"/>
  <c r="BY109" i="16" s="1"/>
  <c r="AH110" i="16" a="1"/>
  <c r="AH110" i="16" s="1"/>
  <c r="AP110" i="16" a="1"/>
  <c r="AP110" i="16" s="1"/>
  <c r="AW110" i="16" a="1"/>
  <c r="AW110" i="16" s="1"/>
  <c r="BE110" i="16" a="1"/>
  <c r="BE110" i="16" s="1"/>
  <c r="BM110" i="16" a="1"/>
  <c r="BM110" i="16" s="1"/>
  <c r="BU110" i="16" a="1"/>
  <c r="BU110" i="16" s="1"/>
  <c r="AD111" i="16" a="1"/>
  <c r="AD111" i="16" s="1"/>
  <c r="AL111" i="16" a="1"/>
  <c r="AL111" i="16" s="1"/>
  <c r="AT111" i="16" a="1"/>
  <c r="AT111" i="16" s="1"/>
  <c r="BB111" i="16" a="1"/>
  <c r="BB111" i="16" s="1"/>
  <c r="BJ111" i="16" a="1"/>
  <c r="BJ111" i="16" s="1"/>
  <c r="BR111" i="16" a="1"/>
  <c r="BR111" i="16" s="1"/>
  <c r="BZ111" i="16" a="1"/>
  <c r="BZ111" i="16" s="1"/>
  <c r="AI112" i="16" a="1"/>
  <c r="AI112" i="16" s="1"/>
  <c r="AQ112" i="16" a="1"/>
  <c r="AQ112" i="16" s="1"/>
  <c r="AY112" i="16" a="1"/>
  <c r="AY112" i="16" s="1"/>
  <c r="BG112" i="16" a="1"/>
  <c r="BG112" i="16" s="1"/>
  <c r="BO112" i="16" a="1"/>
  <c r="BO112" i="16" s="1"/>
  <c r="BW112" i="16" a="1"/>
  <c r="BW112" i="16" s="1"/>
  <c r="AF113" i="16" a="1"/>
  <c r="AF113" i="16" s="1"/>
  <c r="AN113" i="16" a="1"/>
  <c r="AN113" i="16" s="1"/>
  <c r="AV113" i="16" a="1"/>
  <c r="AV113" i="16" s="1"/>
  <c r="BD113" i="16" a="1"/>
  <c r="BD113" i="16" s="1"/>
  <c r="BL113" i="16" a="1"/>
  <c r="BL113" i="16" s="1"/>
  <c r="BT113" i="16" a="1"/>
  <c r="BT113" i="16" s="1"/>
  <c r="AC114" i="16" a="1"/>
  <c r="AC114" i="16" s="1"/>
  <c r="AK114" i="16" a="1"/>
  <c r="AK114" i="16" s="1"/>
  <c r="AS114" i="16" a="1"/>
  <c r="AS114" i="16" s="1"/>
  <c r="BA114" i="16" a="1"/>
  <c r="BA114" i="16" s="1"/>
  <c r="BI114" i="16" a="1"/>
  <c r="BI114" i="16" s="1"/>
  <c r="BQ114" i="16" a="1"/>
  <c r="BQ114" i="16" s="1"/>
  <c r="BY114" i="16" a="1"/>
  <c r="BY114" i="16" s="1"/>
  <c r="AH115" i="16" a="1"/>
  <c r="AH115" i="16" s="1"/>
  <c r="AP115" i="16" a="1"/>
  <c r="AP115" i="16" s="1"/>
  <c r="AX115" i="16" a="1"/>
  <c r="AX115" i="16" s="1"/>
  <c r="BF115" i="16" a="1"/>
  <c r="BF115" i="16" s="1"/>
  <c r="BN115" i="16" a="1"/>
  <c r="BN115" i="16" s="1"/>
  <c r="BV115" i="16" a="1"/>
  <c r="BV115" i="16" s="1"/>
  <c r="AE116" i="16" a="1"/>
  <c r="AE116" i="16" s="1"/>
  <c r="AM116" i="16" a="1"/>
  <c r="AM116" i="16" s="1"/>
  <c r="AU116" i="16" a="1"/>
  <c r="AU116" i="16" s="1"/>
  <c r="BC116" i="16" a="1"/>
  <c r="BC116" i="16" s="1"/>
  <c r="BK116" i="16" a="1"/>
  <c r="BK116" i="16" s="1"/>
  <c r="BS116" i="16" a="1"/>
  <c r="BS116" i="16" s="1"/>
  <c r="AB117" i="16" a="1"/>
  <c r="AB117" i="16" s="1"/>
  <c r="AJ117" i="16" a="1"/>
  <c r="AJ117" i="16" s="1"/>
  <c r="AR117" i="16" a="1"/>
  <c r="AR117" i="16" s="1"/>
  <c r="AZ117" i="16" a="1"/>
  <c r="AZ117" i="16" s="1"/>
  <c r="BH117" i="16" a="1"/>
  <c r="BH117" i="16" s="1"/>
  <c r="BP117" i="16" a="1"/>
  <c r="BP117" i="16" s="1"/>
  <c r="BX117" i="16" a="1"/>
  <c r="BX117" i="16" s="1"/>
  <c r="AC117" i="16" a="1"/>
  <c r="AC117" i="16" s="1"/>
  <c r="BH83" i="16" a="1"/>
  <c r="BH83" i="16" s="1"/>
  <c r="BT84" i="16" a="1"/>
  <c r="BT84" i="16" s="1"/>
  <c r="AF86" i="16" a="1"/>
  <c r="AF86" i="16" s="1"/>
  <c r="AQ87" i="16" a="1"/>
  <c r="AQ87" i="16" s="1"/>
  <c r="BC88" i="16" a="1"/>
  <c r="BC88" i="16" s="1"/>
  <c r="BP89" i="16" a="1"/>
  <c r="BP89" i="16" s="1"/>
  <c r="BB90" i="16" a="1"/>
  <c r="BB90" i="16" s="1"/>
  <c r="AH91" i="16" a="1"/>
  <c r="AH91" i="16" s="1"/>
  <c r="BM91" i="16" a="1"/>
  <c r="BM91" i="16" s="1"/>
  <c r="AS92" i="16" a="1"/>
  <c r="AS92" i="16" s="1"/>
  <c r="BY92" i="16" a="1"/>
  <c r="BY92" i="16" s="1"/>
  <c r="AP93" i="16" a="1"/>
  <c r="AP93" i="16" s="1"/>
  <c r="BC93" i="16" a="1"/>
  <c r="BC93" i="16" s="1"/>
  <c r="BM93" i="16" a="1"/>
  <c r="BM93" i="16" s="1"/>
  <c r="BX93" i="16" a="1"/>
  <c r="BX93" i="16" s="1"/>
  <c r="AI94" i="16" a="1"/>
  <c r="AI94" i="16" s="1"/>
  <c r="AS94" i="16" a="1"/>
  <c r="AS94" i="16" s="1"/>
  <c r="BB94" i="16" a="1"/>
  <c r="BB94" i="16" s="1"/>
  <c r="BJ94" i="16" a="1"/>
  <c r="BJ94" i="16" s="1"/>
  <c r="BS94" i="16" a="1"/>
  <c r="BS94" i="16" s="1"/>
  <c r="AC95" i="16" a="1"/>
  <c r="AC95" i="16" s="1"/>
  <c r="AM95" i="16" a="1"/>
  <c r="AM95" i="16" s="1"/>
  <c r="AV95" i="16" a="1"/>
  <c r="AV95" i="16" s="1"/>
  <c r="BE95" i="16" a="1"/>
  <c r="BE95" i="16" s="1"/>
  <c r="BM95" i="16" a="1"/>
  <c r="BM95" i="16" s="1"/>
  <c r="BU95" i="16" a="1"/>
  <c r="BU95" i="16" s="1"/>
  <c r="AD96" i="16" a="1"/>
  <c r="AD96" i="16" s="1"/>
  <c r="AK96" i="16" a="1"/>
  <c r="AK96" i="16" s="1"/>
  <c r="AS96" i="16" a="1"/>
  <c r="AS96" i="16" s="1"/>
  <c r="BA96" i="16" a="1"/>
  <c r="BA96" i="16" s="1"/>
  <c r="BI96" i="16" a="1"/>
  <c r="BI96" i="16" s="1"/>
  <c r="BQ96" i="16" a="1"/>
  <c r="BQ96" i="16" s="1"/>
  <c r="BY96" i="16" a="1"/>
  <c r="BY96" i="16" s="1"/>
  <c r="AH97" i="16" a="1"/>
  <c r="AH97" i="16" s="1"/>
  <c r="AP97" i="16" a="1"/>
  <c r="AP97" i="16" s="1"/>
  <c r="AX97" i="16" a="1"/>
  <c r="AX97" i="16" s="1"/>
  <c r="BF97" i="16" a="1"/>
  <c r="BF97" i="16" s="1"/>
  <c r="BN97" i="16" a="1"/>
  <c r="BN97" i="16" s="1"/>
  <c r="BV97" i="16" a="1"/>
  <c r="BV97" i="16" s="1"/>
  <c r="AD98" i="16" a="1"/>
  <c r="AD98" i="16" s="1"/>
  <c r="AL98" i="16" a="1"/>
  <c r="AL98" i="16" s="1"/>
  <c r="AT98" i="16" a="1"/>
  <c r="AT98" i="16" s="1"/>
  <c r="BB98" i="16" a="1"/>
  <c r="BB98" i="16" s="1"/>
  <c r="BI98" i="16" a="1"/>
  <c r="BI98" i="16" s="1"/>
  <c r="BQ98" i="16" a="1"/>
  <c r="BQ98" i="16" s="1"/>
  <c r="BY98" i="16" a="1"/>
  <c r="BY98" i="16" s="1"/>
  <c r="AH99" i="16" a="1"/>
  <c r="AH99" i="16" s="1"/>
  <c r="AO99" i="16" a="1"/>
  <c r="AO99" i="16" s="1"/>
  <c r="AW99" i="16" a="1"/>
  <c r="AW99" i="16" s="1"/>
  <c r="BE99" i="16" a="1"/>
  <c r="BE99" i="16" s="1"/>
  <c r="BM99" i="16" a="1"/>
  <c r="BM99" i="16" s="1"/>
  <c r="AC100" i="16" a="1"/>
  <c r="AC100" i="16" s="1"/>
  <c r="AK100" i="16" a="1"/>
  <c r="AK100" i="16" s="1"/>
  <c r="AZ100" i="16" a="1"/>
  <c r="AZ100" i="16" s="1"/>
  <c r="BG100" i="16" a="1"/>
  <c r="BG100" i="16" s="1"/>
  <c r="BO100" i="16" a="1"/>
  <c r="BO100" i="16" s="1"/>
  <c r="BW100" i="16" a="1"/>
  <c r="BW100" i="16" s="1"/>
  <c r="AF101" i="16" a="1"/>
  <c r="AF101" i="16" s="1"/>
  <c r="AN101" i="16" a="1"/>
  <c r="AN101" i="16" s="1"/>
  <c r="AU101" i="16" a="1"/>
  <c r="AU101" i="16" s="1"/>
  <c r="BC101" i="16" a="1"/>
  <c r="BC101" i="16" s="1"/>
  <c r="BK101" i="16" a="1"/>
  <c r="BK101" i="16" s="1"/>
  <c r="BS101" i="16" a="1"/>
  <c r="BS101" i="16" s="1"/>
  <c r="BZ101" i="16" a="1"/>
  <c r="BZ101" i="16" s="1"/>
  <c r="AI102" i="16" a="1"/>
  <c r="AI102" i="16" s="1"/>
  <c r="AQ102" i="16" a="1"/>
  <c r="AQ102" i="16" s="1"/>
  <c r="AX102" i="16" a="1"/>
  <c r="AX102" i="16" s="1"/>
  <c r="BF102" i="16" a="1"/>
  <c r="BF102" i="16" s="1"/>
  <c r="BN102" i="16" a="1"/>
  <c r="BN102" i="16" s="1"/>
  <c r="BU102" i="16" a="1"/>
  <c r="BU102" i="16" s="1"/>
  <c r="AD103" i="16" a="1"/>
  <c r="AD103" i="16" s="1"/>
  <c r="AK103" i="16" a="1"/>
  <c r="AK103" i="16" s="1"/>
  <c r="AS103" i="16" a="1"/>
  <c r="AS103" i="16" s="1"/>
  <c r="BA103" i="16" a="1"/>
  <c r="BA103" i="16" s="1"/>
  <c r="BI103" i="16" a="1"/>
  <c r="BI103" i="16" s="1"/>
  <c r="BP103" i="16" a="1"/>
  <c r="BP103" i="16" s="1"/>
  <c r="BX103" i="16" a="1"/>
  <c r="BX103" i="16" s="1"/>
  <c r="AG104" i="16" a="1"/>
  <c r="AG104" i="16" s="1"/>
  <c r="AO104" i="16" a="1"/>
  <c r="AO104" i="16" s="1"/>
  <c r="AV104" i="16" a="1"/>
  <c r="AV104" i="16" s="1"/>
  <c r="BC104" i="16" a="1"/>
  <c r="BC104" i="16" s="1"/>
  <c r="BK104" i="16" a="1"/>
  <c r="BK104" i="16" s="1"/>
  <c r="BS104" i="16" a="1"/>
  <c r="BS104" i="16" s="1"/>
  <c r="BZ104" i="16" a="1"/>
  <c r="BZ104" i="16" s="1"/>
  <c r="AH105" i="16" a="1"/>
  <c r="AH105" i="16" s="1"/>
  <c r="AP105" i="16" a="1"/>
  <c r="AP105" i="16" s="1"/>
  <c r="AX105" i="16" a="1"/>
  <c r="AX105" i="16" s="1"/>
  <c r="BF105" i="16" a="1"/>
  <c r="BF105" i="16" s="1"/>
  <c r="BN105" i="16" a="1"/>
  <c r="BN105" i="16" s="1"/>
  <c r="BV105" i="16" a="1"/>
  <c r="BV105" i="16" s="1"/>
  <c r="AE106" i="16" a="1"/>
  <c r="AE106" i="16" s="1"/>
  <c r="AM106" i="16" a="1"/>
  <c r="AM106" i="16" s="1"/>
  <c r="AU106" i="16" a="1"/>
  <c r="AU106" i="16" s="1"/>
  <c r="BC106" i="16" a="1"/>
  <c r="BC106" i="16" s="1"/>
  <c r="BK106" i="16" a="1"/>
  <c r="BK106" i="16" s="1"/>
  <c r="BS106" i="16" a="1"/>
  <c r="BS106" i="16" s="1"/>
  <c r="AB107" i="16" a="1"/>
  <c r="AB107" i="16" s="1"/>
  <c r="AJ107" i="16" a="1"/>
  <c r="AJ107" i="16" s="1"/>
  <c r="AR107" i="16" a="1"/>
  <c r="AR107" i="16" s="1"/>
  <c r="AZ107" i="16" a="1"/>
  <c r="AZ107" i="16" s="1"/>
  <c r="BH107" i="16" a="1"/>
  <c r="BH107" i="16" s="1"/>
  <c r="BP107" i="16" a="1"/>
  <c r="BP107" i="16" s="1"/>
  <c r="BX107" i="16" a="1"/>
  <c r="BX107" i="16" s="1"/>
  <c r="AG108" i="16" a="1"/>
  <c r="AG108" i="16" s="1"/>
  <c r="AO108" i="16" a="1"/>
  <c r="AO108" i="16" s="1"/>
  <c r="AW108" i="16" a="1"/>
  <c r="AW108" i="16" s="1"/>
  <c r="BE108" i="16" a="1"/>
  <c r="BE108" i="16" s="1"/>
  <c r="BM108" i="16" a="1"/>
  <c r="BM108" i="16" s="1"/>
  <c r="BU108" i="16" a="1"/>
  <c r="BU108" i="16" s="1"/>
  <c r="AD109" i="16" a="1"/>
  <c r="AD109" i="16" s="1"/>
  <c r="AL109" i="16" a="1"/>
  <c r="AL109" i="16" s="1"/>
  <c r="AT109" i="16" a="1"/>
  <c r="AT109" i="16" s="1"/>
  <c r="BB109" i="16" a="1"/>
  <c r="BB109" i="16" s="1"/>
  <c r="BJ109" i="16" a="1"/>
  <c r="BJ109" i="16" s="1"/>
  <c r="BR109" i="16" a="1"/>
  <c r="BR109" i="16" s="1"/>
  <c r="BZ109" i="16" a="1"/>
  <c r="BZ109" i="16" s="1"/>
  <c r="AI110" i="16" a="1"/>
  <c r="AI110" i="16" s="1"/>
  <c r="AQ110" i="16" a="1"/>
  <c r="AQ110" i="16" s="1"/>
  <c r="AX110" i="16" a="1"/>
  <c r="AX110" i="16" s="1"/>
  <c r="BF110" i="16" a="1"/>
  <c r="BF110" i="16" s="1"/>
  <c r="BN110" i="16" a="1"/>
  <c r="BN110" i="16" s="1"/>
  <c r="BV110" i="16" a="1"/>
  <c r="BV110" i="16" s="1"/>
  <c r="AE111" i="16" a="1"/>
  <c r="AE111" i="16" s="1"/>
  <c r="AM111" i="16" a="1"/>
  <c r="AM111" i="16" s="1"/>
  <c r="AU111" i="16" a="1"/>
  <c r="AU111" i="16" s="1"/>
  <c r="BC111" i="16" a="1"/>
  <c r="BC111" i="16" s="1"/>
  <c r="BK111" i="16" a="1"/>
  <c r="BK111" i="16" s="1"/>
  <c r="BS111" i="16" a="1"/>
  <c r="BS111" i="16" s="1"/>
  <c r="AB112" i="16" a="1"/>
  <c r="AB112" i="16" s="1"/>
  <c r="AJ112" i="16" a="1"/>
  <c r="AJ112" i="16" s="1"/>
  <c r="AR112" i="16" a="1"/>
  <c r="AR112" i="16" s="1"/>
  <c r="AZ112" i="16" a="1"/>
  <c r="AZ112" i="16" s="1"/>
  <c r="BH112" i="16" a="1"/>
  <c r="BH112" i="16" s="1"/>
  <c r="BP112" i="16" a="1"/>
  <c r="BP112" i="16" s="1"/>
  <c r="BX112" i="16" a="1"/>
  <c r="BX112" i="16" s="1"/>
  <c r="AG113" i="16" a="1"/>
  <c r="AG113" i="16" s="1"/>
  <c r="AO113" i="16" a="1"/>
  <c r="AO113" i="16" s="1"/>
  <c r="AW113" i="16" a="1"/>
  <c r="AW113" i="16" s="1"/>
  <c r="BE113" i="16" a="1"/>
  <c r="BE113" i="16" s="1"/>
  <c r="BM113" i="16" a="1"/>
  <c r="BM113" i="16" s="1"/>
  <c r="BU113" i="16" a="1"/>
  <c r="BU113" i="16" s="1"/>
  <c r="AD114" i="16" a="1"/>
  <c r="AD114" i="16" s="1"/>
  <c r="AL114" i="16" a="1"/>
  <c r="AL114" i="16" s="1"/>
  <c r="AT114" i="16" a="1"/>
  <c r="AT114" i="16" s="1"/>
  <c r="BB114" i="16" a="1"/>
  <c r="BB114" i="16" s="1"/>
  <c r="BJ114" i="16" a="1"/>
  <c r="BJ114" i="16" s="1"/>
  <c r="BR114" i="16" a="1"/>
  <c r="BR114" i="16" s="1"/>
  <c r="BZ114" i="16" a="1"/>
  <c r="BZ114" i="16" s="1"/>
  <c r="AI115" i="16" a="1"/>
  <c r="AI115" i="16" s="1"/>
  <c r="AQ115" i="16" a="1"/>
  <c r="AQ115" i="16" s="1"/>
  <c r="AY115" i="16" a="1"/>
  <c r="AY115" i="16" s="1"/>
  <c r="BG115" i="16" a="1"/>
  <c r="BG115" i="16" s="1"/>
  <c r="BO115" i="16" a="1"/>
  <c r="BO115" i="16" s="1"/>
  <c r="BW115" i="16" a="1"/>
  <c r="BW115" i="16" s="1"/>
  <c r="AF116" i="16" a="1"/>
  <c r="AF116" i="16" s="1"/>
  <c r="AN116" i="16" a="1"/>
  <c r="AN116" i="16" s="1"/>
  <c r="AV116" i="16" a="1"/>
  <c r="AV116" i="16" s="1"/>
  <c r="BD116" i="16" a="1"/>
  <c r="BD116" i="16" s="1"/>
  <c r="BL116" i="16" a="1"/>
  <c r="BL116" i="16" s="1"/>
  <c r="AS117" i="16" a="1"/>
  <c r="AS117" i="16" s="1"/>
  <c r="BO83" i="16" a="1"/>
  <c r="BO83" i="16" s="1"/>
  <c r="AC85" i="16" a="1"/>
  <c r="AC85" i="16" s="1"/>
  <c r="AN86" i="16" a="1"/>
  <c r="AN86" i="16" s="1"/>
  <c r="AY87" i="16" a="1"/>
  <c r="AY87" i="16" s="1"/>
  <c r="BK88" i="16" a="1"/>
  <c r="BK88" i="16" s="1"/>
  <c r="BX89" i="16" a="1"/>
  <c r="BX89" i="16" s="1"/>
  <c r="BC90" i="16" a="1"/>
  <c r="BC90" i="16" s="1"/>
  <c r="AJ91" i="16" a="1"/>
  <c r="AJ91" i="16" s="1"/>
  <c r="BO91" i="16" a="1"/>
  <c r="BO91" i="16" s="1"/>
  <c r="AU92" i="16" a="1"/>
  <c r="AU92" i="16" s="1"/>
  <c r="AB93" i="16" a="1"/>
  <c r="AB93" i="16" s="1"/>
  <c r="AR93" i="16" a="1"/>
  <c r="AR93" i="16" s="1"/>
  <c r="BD93" i="16" a="1"/>
  <c r="BD93" i="16" s="1"/>
  <c r="BN93" i="16" a="1"/>
  <c r="BN93" i="16" s="1"/>
  <c r="BY93" i="16" a="1"/>
  <c r="BY93" i="16" s="1"/>
  <c r="AJ94" i="16" a="1"/>
  <c r="AJ94" i="16" s="1"/>
  <c r="AT94" i="16" a="1"/>
  <c r="AT94" i="16" s="1"/>
  <c r="BC94" i="16" a="1"/>
  <c r="BC94" i="16" s="1"/>
  <c r="BK94" i="16" a="1"/>
  <c r="BK94" i="16" s="1"/>
  <c r="BT94" i="16" a="1"/>
  <c r="BT94" i="16" s="1"/>
  <c r="AE95" i="16" a="1"/>
  <c r="AE95" i="16" s="1"/>
  <c r="AN95" i="16" a="1"/>
  <c r="AN95" i="16" s="1"/>
  <c r="AW95" i="16" a="1"/>
  <c r="AW95" i="16" s="1"/>
  <c r="BF95" i="16" a="1"/>
  <c r="BF95" i="16" s="1"/>
  <c r="BN95" i="16" a="1"/>
  <c r="BN95" i="16" s="1"/>
  <c r="BV95" i="16" a="1"/>
  <c r="BV95" i="16" s="1"/>
  <c r="AE96" i="16" a="1"/>
  <c r="AE96" i="16" s="1"/>
  <c r="AL96" i="16" a="1"/>
  <c r="AL96" i="16" s="1"/>
  <c r="AT96" i="16" a="1"/>
  <c r="AT96" i="16" s="1"/>
  <c r="BB96" i="16" a="1"/>
  <c r="BB96" i="16" s="1"/>
  <c r="BJ96" i="16" a="1"/>
  <c r="BJ96" i="16" s="1"/>
  <c r="BR96" i="16" a="1"/>
  <c r="BR96" i="16" s="1"/>
  <c r="BZ96" i="16" a="1"/>
  <c r="BZ96" i="16" s="1"/>
  <c r="AI97" i="16" a="1"/>
  <c r="AI97" i="16" s="1"/>
  <c r="AQ97" i="16" a="1"/>
  <c r="AQ97" i="16" s="1"/>
  <c r="AY97" i="16" a="1"/>
  <c r="AY97" i="16" s="1"/>
  <c r="BG97" i="16" a="1"/>
  <c r="BG97" i="16" s="1"/>
  <c r="BO97" i="16" a="1"/>
  <c r="BO97" i="16" s="1"/>
  <c r="BW97" i="16" a="1"/>
  <c r="BW97" i="16" s="1"/>
  <c r="AE98" i="16" a="1"/>
  <c r="AE98" i="16" s="1"/>
  <c r="AM98" i="16" a="1"/>
  <c r="AM98" i="16" s="1"/>
  <c r="AU98" i="16" a="1"/>
  <c r="AU98" i="16" s="1"/>
  <c r="BC98" i="16" a="1"/>
  <c r="BC98" i="16" s="1"/>
  <c r="BJ98" i="16" a="1"/>
  <c r="BJ98" i="16" s="1"/>
  <c r="BR98" i="16" a="1"/>
  <c r="BR98" i="16" s="1"/>
  <c r="BZ98" i="16" a="1"/>
  <c r="BZ98" i="16" s="1"/>
  <c r="AI99" i="16" a="1"/>
  <c r="AI99" i="16" s="1"/>
  <c r="AP99" i="16" a="1"/>
  <c r="AP99" i="16" s="1"/>
  <c r="AX99" i="16" a="1"/>
  <c r="AX99" i="16" s="1"/>
  <c r="BF99" i="16" a="1"/>
  <c r="BF99" i="16" s="1"/>
  <c r="BN99" i="16" a="1"/>
  <c r="BN99" i="16" s="1"/>
  <c r="BU99" i="16" a="1"/>
  <c r="BU99" i="16" s="1"/>
  <c r="AD100" i="16" a="1"/>
  <c r="AD100" i="16" s="1"/>
  <c r="AL100" i="16" a="1"/>
  <c r="AL100" i="16" s="1"/>
  <c r="AS100" i="16" a="1"/>
  <c r="AS100" i="16" s="1"/>
  <c r="BA100" i="16" a="1"/>
  <c r="BA100" i="16" s="1"/>
  <c r="BH100" i="16" a="1"/>
  <c r="BH100" i="16" s="1"/>
  <c r="BP100" i="16" a="1"/>
  <c r="BP100" i="16" s="1"/>
  <c r="BX100" i="16" a="1"/>
  <c r="BX100" i="16" s="1"/>
  <c r="AG101" i="16" a="1"/>
  <c r="AG101" i="16" s="1"/>
  <c r="AV101" i="16" a="1"/>
  <c r="AV101" i="16" s="1"/>
  <c r="BD101" i="16" a="1"/>
  <c r="BD101" i="16" s="1"/>
  <c r="BL101" i="16" a="1"/>
  <c r="BL101" i="16" s="1"/>
  <c r="BT101" i="16" a="1"/>
  <c r="BT101" i="16" s="1"/>
  <c r="AB102" i="16" a="1"/>
  <c r="AB102" i="16" s="1"/>
  <c r="AJ102" i="16" a="1"/>
  <c r="AJ102" i="16" s="1"/>
  <c r="AR102" i="16" a="1"/>
  <c r="AR102" i="16" s="1"/>
  <c r="AY102" i="16" a="1"/>
  <c r="AY102" i="16" s="1"/>
  <c r="BG102" i="16" a="1"/>
  <c r="BG102" i="16" s="1"/>
  <c r="BO102" i="16" a="1"/>
  <c r="BO102" i="16" s="1"/>
  <c r="BV102" i="16" a="1"/>
  <c r="BV102" i="16" s="1"/>
  <c r="AE103" i="16" a="1"/>
  <c r="AE103" i="16" s="1"/>
  <c r="AL103" i="16" a="1"/>
  <c r="AL103" i="16" s="1"/>
  <c r="AT103" i="16" a="1"/>
  <c r="AT103" i="16" s="1"/>
  <c r="BB103" i="16" a="1"/>
  <c r="BB103" i="16" s="1"/>
  <c r="BJ103" i="16" a="1"/>
  <c r="BJ103" i="16" s="1"/>
  <c r="BQ103" i="16" a="1"/>
  <c r="BQ103" i="16" s="1"/>
  <c r="BY103" i="16" a="1"/>
  <c r="BY103" i="16" s="1"/>
  <c r="AH104" i="16" a="1"/>
  <c r="AH104" i="16" s="1"/>
  <c r="AP104" i="16" a="1"/>
  <c r="AP104" i="16" s="1"/>
  <c r="AW104" i="16" a="1"/>
  <c r="AW104" i="16" s="1"/>
  <c r="BD104" i="16" a="1"/>
  <c r="BD104" i="16" s="1"/>
  <c r="BL104" i="16" a="1"/>
  <c r="BL104" i="16" s="1"/>
  <c r="BT104" i="16" a="1"/>
  <c r="BT104" i="16" s="1"/>
  <c r="AB105" i="16" a="1"/>
  <c r="AB105" i="16" s="1"/>
  <c r="AI105" i="16" a="1"/>
  <c r="AI105" i="16" s="1"/>
  <c r="AQ105" i="16" a="1"/>
  <c r="AQ105" i="16" s="1"/>
  <c r="AY105" i="16" a="1"/>
  <c r="AY105" i="16" s="1"/>
  <c r="BG105" i="16" a="1"/>
  <c r="BG105" i="16" s="1"/>
  <c r="BO105" i="16" a="1"/>
  <c r="BO105" i="16" s="1"/>
  <c r="BW105" i="16" a="1"/>
  <c r="BW105" i="16" s="1"/>
  <c r="AF106" i="16" a="1"/>
  <c r="AF106" i="16" s="1"/>
  <c r="AN106" i="16" a="1"/>
  <c r="AN106" i="16" s="1"/>
  <c r="AV106" i="16" a="1"/>
  <c r="AV106" i="16" s="1"/>
  <c r="BD106" i="16" a="1"/>
  <c r="BD106" i="16" s="1"/>
  <c r="BL106" i="16" a="1"/>
  <c r="BL106" i="16" s="1"/>
  <c r="BT106" i="16" a="1"/>
  <c r="BT106" i="16" s="1"/>
  <c r="AC107" i="16" a="1"/>
  <c r="AC107" i="16" s="1"/>
  <c r="AK107" i="16" a="1"/>
  <c r="AK107" i="16" s="1"/>
  <c r="AS107" i="16" a="1"/>
  <c r="AS107" i="16" s="1"/>
  <c r="BA107" i="16" a="1"/>
  <c r="BA107" i="16" s="1"/>
  <c r="BI107" i="16" a="1"/>
  <c r="BI107" i="16" s="1"/>
  <c r="BQ107" i="16" a="1"/>
  <c r="BQ107" i="16" s="1"/>
  <c r="BY107" i="16" a="1"/>
  <c r="BY107" i="16" s="1"/>
  <c r="AH108" i="16" a="1"/>
  <c r="AH108" i="16" s="1"/>
  <c r="AP108" i="16" a="1"/>
  <c r="AP108" i="16" s="1"/>
  <c r="AX108" i="16" a="1"/>
  <c r="AX108" i="16" s="1"/>
  <c r="BF108" i="16" a="1"/>
  <c r="BF108" i="16" s="1"/>
  <c r="BN108" i="16" a="1"/>
  <c r="BN108" i="16" s="1"/>
  <c r="BV108" i="16" a="1"/>
  <c r="BV108" i="16" s="1"/>
  <c r="AE109" i="16" a="1"/>
  <c r="AE109" i="16" s="1"/>
  <c r="AM109" i="16" a="1"/>
  <c r="AM109" i="16" s="1"/>
  <c r="AU109" i="16" a="1"/>
  <c r="AU109" i="16" s="1"/>
  <c r="BC109" i="16" a="1"/>
  <c r="BC109" i="16" s="1"/>
  <c r="BK109" i="16" a="1"/>
  <c r="BK109" i="16" s="1"/>
  <c r="BS109" i="16" a="1"/>
  <c r="BS109" i="16" s="1"/>
  <c r="AB110" i="16" a="1"/>
  <c r="AB110" i="16" s="1"/>
  <c r="AJ110" i="16" a="1"/>
  <c r="AJ110" i="16" s="1"/>
  <c r="AR110" i="16" a="1"/>
  <c r="AR110" i="16" s="1"/>
  <c r="AY110" i="16" a="1"/>
  <c r="AY110" i="16" s="1"/>
  <c r="BG110" i="16" a="1"/>
  <c r="BG110" i="16" s="1"/>
  <c r="BO110" i="16" a="1"/>
  <c r="BO110" i="16" s="1"/>
  <c r="BW110" i="16" a="1"/>
  <c r="BW110" i="16" s="1"/>
  <c r="AF111" i="16" a="1"/>
  <c r="AF111" i="16" s="1"/>
  <c r="AN111" i="16" a="1"/>
  <c r="AN111" i="16" s="1"/>
  <c r="AV111" i="16" a="1"/>
  <c r="AV111" i="16" s="1"/>
  <c r="BD111" i="16" a="1"/>
  <c r="BD111" i="16" s="1"/>
  <c r="BL111" i="16" a="1"/>
  <c r="BL111" i="16" s="1"/>
  <c r="BT111" i="16" a="1"/>
  <c r="BT111" i="16" s="1"/>
  <c r="AC112" i="16" a="1"/>
  <c r="AC112" i="16" s="1"/>
  <c r="AK112" i="16" a="1"/>
  <c r="AK112" i="16" s="1"/>
  <c r="AS112" i="16" a="1"/>
  <c r="AS112" i="16" s="1"/>
  <c r="BA112" i="16" a="1"/>
  <c r="BA112" i="16" s="1"/>
  <c r="BI112" i="16" a="1"/>
  <c r="BI112" i="16" s="1"/>
  <c r="BQ112" i="16" a="1"/>
  <c r="BQ112" i="16" s="1"/>
  <c r="BY112" i="16" a="1"/>
  <c r="BY112" i="16" s="1"/>
  <c r="AH113" i="16" a="1"/>
  <c r="AH113" i="16" s="1"/>
  <c r="AP113" i="16" a="1"/>
  <c r="AP113" i="16" s="1"/>
  <c r="AX113" i="16" a="1"/>
  <c r="AX113" i="16" s="1"/>
  <c r="BF113" i="16" a="1"/>
  <c r="BF113" i="16" s="1"/>
  <c r="BN113" i="16" a="1"/>
  <c r="BN113" i="16" s="1"/>
  <c r="BV113" i="16" a="1"/>
  <c r="BV113" i="16" s="1"/>
  <c r="AE114" i="16" a="1"/>
  <c r="AE114" i="16" s="1"/>
  <c r="AM114" i="16" a="1"/>
  <c r="AM114" i="16" s="1"/>
  <c r="AU114" i="16" a="1"/>
  <c r="AU114" i="16" s="1"/>
  <c r="BC114" i="16" a="1"/>
  <c r="BC114" i="16" s="1"/>
  <c r="BK114" i="16" a="1"/>
  <c r="BK114" i="16" s="1"/>
  <c r="BS114" i="16" a="1"/>
  <c r="BS114" i="16" s="1"/>
  <c r="AB115" i="16" a="1"/>
  <c r="AB115" i="16" s="1"/>
  <c r="AJ115" i="16" a="1"/>
  <c r="AJ115" i="16" s="1"/>
  <c r="AR115" i="16" a="1"/>
  <c r="AR115" i="16" s="1"/>
  <c r="AZ115" i="16" a="1"/>
  <c r="AZ115" i="16" s="1"/>
  <c r="BH115" i="16" a="1"/>
  <c r="BH115" i="16" s="1"/>
  <c r="BP115" i="16" a="1"/>
  <c r="BP115" i="16" s="1"/>
  <c r="BX115" i="16" a="1"/>
  <c r="BX115" i="16" s="1"/>
  <c r="AG116" i="16" a="1"/>
  <c r="AG116" i="16" s="1"/>
  <c r="AO116" i="16" a="1"/>
  <c r="AO116" i="16" s="1"/>
  <c r="AW116" i="16" a="1"/>
  <c r="AW116" i="16" s="1"/>
  <c r="BE116" i="16" a="1"/>
  <c r="BE116" i="16" s="1"/>
  <c r="BM116" i="16" a="1"/>
  <c r="BM116" i="16" s="1"/>
  <c r="BU116" i="16" a="1"/>
  <c r="BU116" i="16" s="1"/>
  <c r="AD117" i="16" a="1"/>
  <c r="AD117" i="16" s="1"/>
  <c r="AL117" i="16" a="1"/>
  <c r="AL117" i="16" s="1"/>
  <c r="AT117" i="16" a="1"/>
  <c r="AT117" i="16" s="1"/>
  <c r="BB117" i="16" a="1"/>
  <c r="BB117" i="16" s="1"/>
  <c r="BJ117" i="16" a="1"/>
  <c r="BJ117" i="16" s="1"/>
  <c r="BR117" i="16" a="1"/>
  <c r="BR117" i="16" s="1"/>
  <c r="BZ117" i="16" a="1"/>
  <c r="BZ117" i="16" s="1"/>
  <c r="AB113" i="16" a="1"/>
  <c r="AB113" i="16" s="1"/>
  <c r="BL82" i="16" a="1"/>
  <c r="BL82" i="16" s="1"/>
  <c r="BW83" i="16" a="1"/>
  <c r="BW83" i="16" s="1"/>
  <c r="AK85" i="16" a="1"/>
  <c r="AK85" i="16" s="1"/>
  <c r="AV86" i="16" a="1"/>
  <c r="AV86" i="16" s="1"/>
  <c r="BG87" i="16" a="1"/>
  <c r="BG87" i="16" s="1"/>
  <c r="BS88" i="16" a="1"/>
  <c r="BS88" i="16" s="1"/>
  <c r="AE90" i="16" a="1"/>
  <c r="AE90" i="16" s="1"/>
  <c r="BI90" i="16" a="1"/>
  <c r="BI90" i="16" s="1"/>
  <c r="AP91" i="16" a="1"/>
  <c r="AP91" i="16" s="1"/>
  <c r="BU91" i="16" a="1"/>
  <c r="BU91" i="16" s="1"/>
  <c r="BA92" i="16" a="1"/>
  <c r="BA92" i="16" s="1"/>
  <c r="AF93" i="16" a="1"/>
  <c r="AF93" i="16" s="1"/>
  <c r="AS93" i="16" a="1"/>
  <c r="AS93" i="16" s="1"/>
  <c r="BE93" i="16" a="1"/>
  <c r="BE93" i="16" s="1"/>
  <c r="BP93" i="16" a="1"/>
  <c r="BP93" i="16" s="1"/>
  <c r="AK94" i="16" a="1"/>
  <c r="AK94" i="16" s="1"/>
  <c r="AU94" i="16" a="1"/>
  <c r="AU94" i="16" s="1"/>
  <c r="BD94" i="16" a="1"/>
  <c r="BD94" i="16" s="1"/>
  <c r="BL94" i="16" a="1"/>
  <c r="BL94" i="16" s="1"/>
  <c r="BV94" i="16" a="1"/>
  <c r="BV94" i="16" s="1"/>
  <c r="AF95" i="16" a="1"/>
  <c r="AF95" i="16" s="1"/>
  <c r="AO95" i="16" a="1"/>
  <c r="AO95" i="16" s="1"/>
  <c r="AX95" i="16" a="1"/>
  <c r="AX95" i="16" s="1"/>
  <c r="BG95" i="16" a="1"/>
  <c r="BG95" i="16" s="1"/>
  <c r="BO95" i="16" a="1"/>
  <c r="BO95" i="16" s="1"/>
  <c r="BW95" i="16" a="1"/>
  <c r="BW95" i="16" s="1"/>
  <c r="AF96" i="16" a="1"/>
  <c r="AF96" i="16" s="1"/>
  <c r="AM96" i="16" a="1"/>
  <c r="AM96" i="16" s="1"/>
  <c r="AU96" i="16" a="1"/>
  <c r="AU96" i="16" s="1"/>
  <c r="BC96" i="16" a="1"/>
  <c r="BC96" i="16" s="1"/>
  <c r="BK96" i="16" a="1"/>
  <c r="BK96" i="16" s="1"/>
  <c r="BS96" i="16" a="1"/>
  <c r="BS96" i="16" s="1"/>
  <c r="AB97" i="16" a="1"/>
  <c r="AB97" i="16" s="1"/>
  <c r="AJ97" i="16" a="1"/>
  <c r="AJ97" i="16" s="1"/>
  <c r="AR97" i="16" a="1"/>
  <c r="AR97" i="16" s="1"/>
  <c r="AZ97" i="16" a="1"/>
  <c r="AZ97" i="16" s="1"/>
  <c r="BH97" i="16" a="1"/>
  <c r="BH97" i="16" s="1"/>
  <c r="BP97" i="16" a="1"/>
  <c r="BP97" i="16" s="1"/>
  <c r="BX97" i="16" a="1"/>
  <c r="BX97" i="16" s="1"/>
  <c r="AF98" i="16" a="1"/>
  <c r="AF98" i="16" s="1"/>
  <c r="AN98" i="16" a="1"/>
  <c r="AN98" i="16" s="1"/>
  <c r="AV98" i="16" a="1"/>
  <c r="AV98" i="16" s="1"/>
  <c r="BK98" i="16" a="1"/>
  <c r="BK98" i="16" s="1"/>
  <c r="BS98" i="16" a="1"/>
  <c r="BS98" i="16" s="1"/>
  <c r="AB99" i="16" a="1"/>
  <c r="AB99" i="16" s="1"/>
  <c r="AJ99" i="16" a="1"/>
  <c r="AJ99" i="16" s="1"/>
  <c r="AQ99" i="16" a="1"/>
  <c r="AQ99" i="16" s="1"/>
  <c r="AY99" i="16" a="1"/>
  <c r="AY99" i="16" s="1"/>
  <c r="BG99" i="16" a="1"/>
  <c r="BG99" i="16" s="1"/>
  <c r="BO99" i="16" a="1"/>
  <c r="BO99" i="16" s="1"/>
  <c r="BV99" i="16" a="1"/>
  <c r="BV99" i="16" s="1"/>
  <c r="AE100" i="16" a="1"/>
  <c r="AE100" i="16" s="1"/>
  <c r="AM100" i="16" a="1"/>
  <c r="AM100" i="16" s="1"/>
  <c r="AT100" i="16" a="1"/>
  <c r="AT100" i="16" s="1"/>
  <c r="BI100" i="16" a="1"/>
  <c r="BI100" i="16" s="1"/>
  <c r="BQ100" i="16" a="1"/>
  <c r="BQ100" i="16" s="1"/>
  <c r="BY100" i="16" a="1"/>
  <c r="BY100" i="16" s="1"/>
  <c r="AH101" i="16" a="1"/>
  <c r="AH101" i="16" s="1"/>
  <c r="AO101" i="16" a="1"/>
  <c r="AO101" i="16" s="1"/>
  <c r="AW101" i="16" a="1"/>
  <c r="AW101" i="16" s="1"/>
  <c r="BE101" i="16" a="1"/>
  <c r="BE101" i="16" s="1"/>
  <c r="BM101" i="16" a="1"/>
  <c r="BM101" i="16" s="1"/>
  <c r="BU101" i="16" a="1"/>
  <c r="BU101" i="16" s="1"/>
  <c r="AC102" i="16" a="1"/>
  <c r="AC102" i="16" s="1"/>
  <c r="AK102" i="16" a="1"/>
  <c r="AK102" i="16" s="1"/>
  <c r="AS102" i="16" a="1"/>
  <c r="AS102" i="16" s="1"/>
  <c r="AZ102" i="16" a="1"/>
  <c r="AZ102" i="16" s="1"/>
  <c r="BH102" i="16" a="1"/>
  <c r="BH102" i="16" s="1"/>
  <c r="BP102" i="16" a="1"/>
  <c r="BP102" i="16" s="1"/>
  <c r="BW102" i="16" a="1"/>
  <c r="BW102" i="16" s="1"/>
  <c r="AF103" i="16" a="1"/>
  <c r="AF103" i="16" s="1"/>
  <c r="AM103" i="16" a="1"/>
  <c r="AM103" i="16" s="1"/>
  <c r="AU103" i="16" a="1"/>
  <c r="AU103" i="16" s="1"/>
  <c r="BC103" i="16" a="1"/>
  <c r="BC103" i="16" s="1"/>
  <c r="BK103" i="16" a="1"/>
  <c r="BK103" i="16" s="1"/>
  <c r="BR103" i="16" a="1"/>
  <c r="BR103" i="16" s="1"/>
  <c r="BZ103" i="16" a="1"/>
  <c r="BZ103" i="16" s="1"/>
  <c r="AI104" i="16" a="1"/>
  <c r="AI104" i="16" s="1"/>
  <c r="AQ104" i="16" a="1"/>
  <c r="AQ104" i="16" s="1"/>
  <c r="AX104" i="16" a="1"/>
  <c r="AX104" i="16" s="1"/>
  <c r="BE104" i="16" a="1"/>
  <c r="BE104" i="16" s="1"/>
  <c r="BM104" i="16" a="1"/>
  <c r="BM104" i="16" s="1"/>
  <c r="BU104" i="16" a="1"/>
  <c r="BU104" i="16" s="1"/>
  <c r="AC105" i="16" a="1"/>
  <c r="AC105" i="16" s="1"/>
  <c r="AJ105" i="16" a="1"/>
  <c r="AJ105" i="16" s="1"/>
  <c r="AR105" i="16" a="1"/>
  <c r="AR105" i="16" s="1"/>
  <c r="AZ105" i="16" a="1"/>
  <c r="AZ105" i="16" s="1"/>
  <c r="BH105" i="16" a="1"/>
  <c r="BH105" i="16" s="1"/>
  <c r="BP105" i="16" a="1"/>
  <c r="BP105" i="16" s="1"/>
  <c r="BX105" i="16" a="1"/>
  <c r="BX105" i="16" s="1"/>
  <c r="AG106" i="16" a="1"/>
  <c r="AG106" i="16" s="1"/>
  <c r="AO106" i="16" a="1"/>
  <c r="AO106" i="16" s="1"/>
  <c r="AW106" i="16" a="1"/>
  <c r="AW106" i="16" s="1"/>
  <c r="BE106" i="16" a="1"/>
  <c r="BE106" i="16" s="1"/>
  <c r="BM106" i="16" a="1"/>
  <c r="BM106" i="16" s="1"/>
  <c r="BU106" i="16" a="1"/>
  <c r="BU106" i="16" s="1"/>
  <c r="AD107" i="16" a="1"/>
  <c r="AD107" i="16" s="1"/>
  <c r="AL107" i="16" a="1"/>
  <c r="AL107" i="16" s="1"/>
  <c r="AT107" i="16" a="1"/>
  <c r="AT107" i="16" s="1"/>
  <c r="BB107" i="16" a="1"/>
  <c r="BB107" i="16" s="1"/>
  <c r="BJ107" i="16" a="1"/>
  <c r="BJ107" i="16" s="1"/>
  <c r="BR107" i="16" a="1"/>
  <c r="BR107" i="16" s="1"/>
  <c r="BZ107" i="16" a="1"/>
  <c r="BZ107" i="16" s="1"/>
  <c r="AI108" i="16" a="1"/>
  <c r="AI108" i="16" s="1"/>
  <c r="AQ108" i="16" a="1"/>
  <c r="AQ108" i="16" s="1"/>
  <c r="AY108" i="16" a="1"/>
  <c r="AY108" i="16" s="1"/>
  <c r="BG108" i="16" a="1"/>
  <c r="BG108" i="16" s="1"/>
  <c r="BO108" i="16" a="1"/>
  <c r="BO108" i="16" s="1"/>
  <c r="BW108" i="16" a="1"/>
  <c r="BW108" i="16" s="1"/>
  <c r="AF109" i="16" a="1"/>
  <c r="AF109" i="16" s="1"/>
  <c r="AN109" i="16" a="1"/>
  <c r="AN109" i="16" s="1"/>
  <c r="AV109" i="16" a="1"/>
  <c r="AV109" i="16" s="1"/>
  <c r="BD109" i="16" a="1"/>
  <c r="BD109" i="16" s="1"/>
  <c r="BL109" i="16" a="1"/>
  <c r="BL109" i="16" s="1"/>
  <c r="BT109" i="16" a="1"/>
  <c r="BT109" i="16" s="1"/>
  <c r="AC110" i="16" a="1"/>
  <c r="AC110" i="16" s="1"/>
  <c r="AK110" i="16" a="1"/>
  <c r="AK110" i="16" s="1"/>
  <c r="AS110" i="16" a="1"/>
  <c r="AS110" i="16" s="1"/>
  <c r="AZ110" i="16" a="1"/>
  <c r="AZ110" i="16" s="1"/>
  <c r="BH110" i="16" a="1"/>
  <c r="BH110" i="16" s="1"/>
  <c r="BP110" i="16" a="1"/>
  <c r="BP110" i="16" s="1"/>
  <c r="BX110" i="16" a="1"/>
  <c r="BX110" i="16" s="1"/>
  <c r="AG111" i="16" a="1"/>
  <c r="AG111" i="16" s="1"/>
  <c r="AO111" i="16" a="1"/>
  <c r="AO111" i="16" s="1"/>
  <c r="AW111" i="16" a="1"/>
  <c r="AW111" i="16" s="1"/>
  <c r="BE111" i="16" a="1"/>
  <c r="BE111" i="16" s="1"/>
  <c r="BM111" i="16" a="1"/>
  <c r="BM111" i="16" s="1"/>
  <c r="BU111" i="16" a="1"/>
  <c r="BU111" i="16" s="1"/>
  <c r="AD112" i="16" a="1"/>
  <c r="AD112" i="16" s="1"/>
  <c r="AL112" i="16" a="1"/>
  <c r="AL112" i="16" s="1"/>
  <c r="AT112" i="16" a="1"/>
  <c r="AT112" i="16" s="1"/>
  <c r="BB112" i="16" a="1"/>
  <c r="BB112" i="16" s="1"/>
  <c r="BJ112" i="16" a="1"/>
  <c r="BJ112" i="16" s="1"/>
  <c r="BR112" i="16" a="1"/>
  <c r="BR112" i="16" s="1"/>
  <c r="BZ112" i="16" a="1"/>
  <c r="BZ112" i="16" s="1"/>
  <c r="AI113" i="16" a="1"/>
  <c r="AI113" i="16" s="1"/>
  <c r="AQ113" i="16" a="1"/>
  <c r="AQ113" i="16" s="1"/>
  <c r="AY113" i="16" a="1"/>
  <c r="AY113" i="16" s="1"/>
  <c r="BG113" i="16" a="1"/>
  <c r="BG113" i="16" s="1"/>
  <c r="BO113" i="16" a="1"/>
  <c r="BO113" i="16" s="1"/>
  <c r="BW113" i="16" a="1"/>
  <c r="BW113" i="16" s="1"/>
  <c r="AF114" i="16" a="1"/>
  <c r="AF114" i="16" s="1"/>
  <c r="AN114" i="16" a="1"/>
  <c r="AN114" i="16" s="1"/>
  <c r="AV114" i="16" a="1"/>
  <c r="AV114" i="16" s="1"/>
  <c r="BD114" i="16" a="1"/>
  <c r="BD114" i="16" s="1"/>
  <c r="BL114" i="16" a="1"/>
  <c r="BL114" i="16" s="1"/>
  <c r="BT114" i="16" a="1"/>
  <c r="BT114" i="16" s="1"/>
  <c r="AC115" i="16" a="1"/>
  <c r="AC115" i="16" s="1"/>
  <c r="AK115" i="16" a="1"/>
  <c r="AK115" i="16" s="1"/>
  <c r="AS115" i="16" a="1"/>
  <c r="AS115" i="16" s="1"/>
  <c r="BA115" i="16" a="1"/>
  <c r="BA115" i="16" s="1"/>
  <c r="BI115" i="16" a="1"/>
  <c r="BI115" i="16" s="1"/>
  <c r="BQ115" i="16" a="1"/>
  <c r="BQ115" i="16" s="1"/>
  <c r="BY115" i="16" a="1"/>
  <c r="BY115" i="16" s="1"/>
  <c r="AH116" i="16" a="1"/>
  <c r="AH116" i="16" s="1"/>
  <c r="AP116" i="16" a="1"/>
  <c r="AP116" i="16" s="1"/>
  <c r="AX116" i="16" a="1"/>
  <c r="AX116" i="16" s="1"/>
  <c r="BF116" i="16" a="1"/>
  <c r="BF116" i="16" s="1"/>
  <c r="BN116" i="16" a="1"/>
  <c r="BN116" i="16" s="1"/>
  <c r="BV116" i="16" a="1"/>
  <c r="BV116" i="16" s="1"/>
  <c r="AE117" i="16" a="1"/>
  <c r="AE117" i="16" s="1"/>
  <c r="AM117" i="16" a="1"/>
  <c r="AM117" i="16" s="1"/>
  <c r="AU117" i="16" a="1"/>
  <c r="AU117" i="16" s="1"/>
  <c r="BC117" i="16" a="1"/>
  <c r="BC117" i="16" s="1"/>
  <c r="BK117" i="16" a="1"/>
  <c r="BK117" i="16" s="1"/>
  <c r="BS117" i="16" a="1"/>
  <c r="BS117" i="16" s="1"/>
  <c r="BT82" i="16" a="1"/>
  <c r="BT82" i="16" s="1"/>
  <c r="AF84" i="16" a="1"/>
  <c r="AF84" i="16" s="1"/>
  <c r="AS85" i="16" a="1"/>
  <c r="AS85" i="16" s="1"/>
  <c r="BD86" i="16" a="1"/>
  <c r="BD86" i="16" s="1"/>
  <c r="BO87" i="16" a="1"/>
  <c r="BO87" i="16" s="1"/>
  <c r="AB89" i="16" a="1"/>
  <c r="AB89" i="16" s="1"/>
  <c r="AG90" i="16" a="1"/>
  <c r="AG90" i="16" s="1"/>
  <c r="BK90" i="16" a="1"/>
  <c r="BK90" i="16" s="1"/>
  <c r="AR91" i="16" a="1"/>
  <c r="AR91" i="16" s="1"/>
  <c r="BW91" i="16" a="1"/>
  <c r="BW91" i="16" s="1"/>
  <c r="BC92" i="16" a="1"/>
  <c r="BC92" i="16" s="1"/>
  <c r="AH93" i="16" a="1"/>
  <c r="AH93" i="16" s="1"/>
  <c r="AV93" i="16" a="1"/>
  <c r="AV93" i="16" s="1"/>
  <c r="BF93" i="16" a="1"/>
  <c r="BF93" i="16" s="1"/>
  <c r="BQ93" i="16" a="1"/>
  <c r="BQ93" i="16" s="1"/>
  <c r="AB94" i="16" a="1"/>
  <c r="AB94" i="16" s="1"/>
  <c r="AL94" i="16" a="1"/>
  <c r="AL94" i="16" s="1"/>
  <c r="AV94" i="16" a="1"/>
  <c r="AV94" i="16" s="1"/>
  <c r="BE94" i="16" a="1"/>
  <c r="BE94" i="16" s="1"/>
  <c r="BN94" i="16" a="1"/>
  <c r="BN94" i="16" s="1"/>
  <c r="BW94" i="16" a="1"/>
  <c r="BW94" i="16" s="1"/>
  <c r="AG95" i="16" a="1"/>
  <c r="AG95" i="16" s="1"/>
  <c r="AP95" i="16" a="1"/>
  <c r="AP95" i="16" s="1"/>
  <c r="AY95" i="16" a="1"/>
  <c r="AY95" i="16" s="1"/>
  <c r="BH95" i="16" a="1"/>
  <c r="BH95" i="16" s="1"/>
  <c r="BP95" i="16" a="1"/>
  <c r="BP95" i="16" s="1"/>
  <c r="BX95" i="16" a="1"/>
  <c r="BX95" i="16" s="1"/>
  <c r="AG96" i="16" a="1"/>
  <c r="AG96" i="16" s="1"/>
  <c r="AN96" i="16" a="1"/>
  <c r="AN96" i="16" s="1"/>
  <c r="AV96" i="16" a="1"/>
  <c r="AV96" i="16" s="1"/>
  <c r="BD96" i="16" a="1"/>
  <c r="BD96" i="16" s="1"/>
  <c r="BL96" i="16" a="1"/>
  <c r="BL96" i="16" s="1"/>
  <c r="BT96" i="16" a="1"/>
  <c r="BT96" i="16" s="1"/>
  <c r="AC97" i="16" a="1"/>
  <c r="AC97" i="16" s="1"/>
  <c r="AK97" i="16" a="1"/>
  <c r="AK97" i="16" s="1"/>
  <c r="AS97" i="16" a="1"/>
  <c r="AS97" i="16" s="1"/>
  <c r="BA97" i="16" a="1"/>
  <c r="BA97" i="16" s="1"/>
  <c r="BI97" i="16" a="1"/>
  <c r="BI97" i="16" s="1"/>
  <c r="BQ97" i="16" a="1"/>
  <c r="BQ97" i="16" s="1"/>
  <c r="BY97" i="16" a="1"/>
  <c r="BY97" i="16" s="1"/>
  <c r="AG98" i="16" a="1"/>
  <c r="AG98" i="16" s="1"/>
  <c r="AO98" i="16" a="1"/>
  <c r="AO98" i="16" s="1"/>
  <c r="AW98" i="16" a="1"/>
  <c r="AW98" i="16" s="1"/>
  <c r="BD98" i="16" a="1"/>
  <c r="BD98" i="16" s="1"/>
  <c r="BL98" i="16" a="1"/>
  <c r="BL98" i="16" s="1"/>
  <c r="BT98" i="16" a="1"/>
  <c r="BT98" i="16" s="1"/>
  <c r="AC99" i="16" a="1"/>
  <c r="AC99" i="16" s="1"/>
  <c r="AK99" i="16" a="1"/>
  <c r="AK99" i="16" s="1"/>
  <c r="AR99" i="16" a="1"/>
  <c r="AR99" i="16" s="1"/>
  <c r="AZ99" i="16" a="1"/>
  <c r="AZ99" i="16" s="1"/>
  <c r="BH99" i="16" a="1"/>
  <c r="BH99" i="16" s="1"/>
  <c r="BP99" i="16" a="1"/>
  <c r="BP99" i="16" s="1"/>
  <c r="BW99" i="16" a="1"/>
  <c r="BW99" i="16" s="1"/>
  <c r="AF100" i="16" a="1"/>
  <c r="AF100" i="16" s="1"/>
  <c r="AN100" i="16" a="1"/>
  <c r="AN100" i="16" s="1"/>
  <c r="AU100" i="16" a="1"/>
  <c r="AU100" i="16" s="1"/>
  <c r="BB100" i="16" a="1"/>
  <c r="BB100" i="16" s="1"/>
  <c r="BJ100" i="16" a="1"/>
  <c r="BJ100" i="16" s="1"/>
  <c r="BR100" i="16" a="1"/>
  <c r="BR100" i="16" s="1"/>
  <c r="BZ100" i="16" a="1"/>
  <c r="BZ100" i="16" s="1"/>
  <c r="AI101" i="16" a="1"/>
  <c r="AI101" i="16" s="1"/>
  <c r="AP101" i="16" a="1"/>
  <c r="AP101" i="16" s="1"/>
  <c r="AX101" i="16" a="1"/>
  <c r="AX101" i="16" s="1"/>
  <c r="BF101" i="16" a="1"/>
  <c r="BF101" i="16" s="1"/>
  <c r="BN101" i="16" a="1"/>
  <c r="BN101" i="16" s="1"/>
  <c r="BV101" i="16" a="1"/>
  <c r="BV101" i="16" s="1"/>
  <c r="AD102" i="16" a="1"/>
  <c r="AD102" i="16" s="1"/>
  <c r="AL102" i="16" a="1"/>
  <c r="AL102" i="16" s="1"/>
  <c r="AT102" i="16" a="1"/>
  <c r="AT102" i="16" s="1"/>
  <c r="BA102" i="16" a="1"/>
  <c r="BA102" i="16" s="1"/>
  <c r="BI102" i="16" a="1"/>
  <c r="BI102" i="16" s="1"/>
  <c r="BQ102" i="16" a="1"/>
  <c r="BQ102" i="16" s="1"/>
  <c r="BX102" i="16" a="1"/>
  <c r="BX102" i="16" s="1"/>
  <c r="AG103" i="16" a="1"/>
  <c r="AG103" i="16" s="1"/>
  <c r="AN103" i="16" a="1"/>
  <c r="AN103" i="16" s="1"/>
  <c r="AV103" i="16" a="1"/>
  <c r="AV103" i="16" s="1"/>
  <c r="BD103" i="16" a="1"/>
  <c r="BD103" i="16" s="1"/>
  <c r="BL103" i="16" a="1"/>
  <c r="BL103" i="16" s="1"/>
  <c r="BS103" i="16" a="1"/>
  <c r="BS103" i="16" s="1"/>
  <c r="AB104" i="16" a="1"/>
  <c r="AB104" i="16" s="1"/>
  <c r="AJ104" i="16" a="1"/>
  <c r="AJ104" i="16" s="1"/>
  <c r="AY104" i="16" a="1"/>
  <c r="AY104" i="16" s="1"/>
  <c r="BF104" i="16" a="1"/>
  <c r="BF104" i="16" s="1"/>
  <c r="BN104" i="16" a="1"/>
  <c r="BN104" i="16" s="1"/>
  <c r="BV104" i="16" a="1"/>
  <c r="BV104" i="16" s="1"/>
  <c r="AK105" i="16" a="1"/>
  <c r="AK105" i="16" s="1"/>
  <c r="AS105" i="16" a="1"/>
  <c r="AS105" i="16" s="1"/>
  <c r="BA105" i="16" a="1"/>
  <c r="BA105" i="16" s="1"/>
  <c r="BI105" i="16" a="1"/>
  <c r="BI105" i="16" s="1"/>
  <c r="BQ105" i="16" a="1"/>
  <c r="BQ105" i="16" s="1"/>
  <c r="BY105" i="16" a="1"/>
  <c r="BY105" i="16" s="1"/>
  <c r="AH106" i="16" a="1"/>
  <c r="AH106" i="16" s="1"/>
  <c r="AP106" i="16" a="1"/>
  <c r="AP106" i="16" s="1"/>
  <c r="AX106" i="16" a="1"/>
  <c r="AX106" i="16" s="1"/>
  <c r="BF106" i="16" a="1"/>
  <c r="BF106" i="16" s="1"/>
  <c r="BN106" i="16" a="1"/>
  <c r="BN106" i="16" s="1"/>
  <c r="BV106" i="16" a="1"/>
  <c r="BV106" i="16" s="1"/>
  <c r="AE107" i="16" a="1"/>
  <c r="AE107" i="16" s="1"/>
  <c r="AM107" i="16" a="1"/>
  <c r="AM107" i="16" s="1"/>
  <c r="AU107" i="16" a="1"/>
  <c r="AU107" i="16" s="1"/>
  <c r="BC107" i="16" a="1"/>
  <c r="BC107" i="16" s="1"/>
  <c r="BK107" i="16" a="1"/>
  <c r="BK107" i="16" s="1"/>
  <c r="BS107" i="16" a="1"/>
  <c r="BS107" i="16" s="1"/>
  <c r="AB108" i="16" a="1"/>
  <c r="AB108" i="16" s="1"/>
  <c r="AJ108" i="16" a="1"/>
  <c r="AJ108" i="16" s="1"/>
  <c r="AR108" i="16" a="1"/>
  <c r="AR108" i="16" s="1"/>
  <c r="AZ108" i="16" a="1"/>
  <c r="AZ108" i="16" s="1"/>
  <c r="BH108" i="16" a="1"/>
  <c r="BH108" i="16" s="1"/>
  <c r="BP108" i="16" a="1"/>
  <c r="BP108" i="16" s="1"/>
  <c r="BX108" i="16" a="1"/>
  <c r="BX108" i="16" s="1"/>
  <c r="AG109" i="16" a="1"/>
  <c r="AG109" i="16" s="1"/>
  <c r="AO109" i="16" a="1"/>
  <c r="AO109" i="16" s="1"/>
  <c r="AW109" i="16" a="1"/>
  <c r="AW109" i="16" s="1"/>
  <c r="BE109" i="16" a="1"/>
  <c r="BE109" i="16" s="1"/>
  <c r="BM109" i="16" a="1"/>
  <c r="BM109" i="16" s="1"/>
  <c r="BU109" i="16" a="1"/>
  <c r="BU109" i="16" s="1"/>
  <c r="AD110" i="16" a="1"/>
  <c r="AD110" i="16" s="1"/>
  <c r="AL110" i="16" a="1"/>
  <c r="AL110" i="16" s="1"/>
  <c r="AT110" i="16" a="1"/>
  <c r="AT110" i="16" s="1"/>
  <c r="BA110" i="16" a="1"/>
  <c r="BA110" i="16" s="1"/>
  <c r="BI110" i="16" a="1"/>
  <c r="BI110" i="16" s="1"/>
  <c r="BQ110" i="16" a="1"/>
  <c r="BQ110" i="16" s="1"/>
  <c r="BY110" i="16" a="1"/>
  <c r="BY110" i="16" s="1"/>
  <c r="AH111" i="16" a="1"/>
  <c r="AH111" i="16" s="1"/>
  <c r="AP111" i="16" a="1"/>
  <c r="AP111" i="16" s="1"/>
  <c r="AX111" i="16" a="1"/>
  <c r="AX111" i="16" s="1"/>
  <c r="BF111" i="16" a="1"/>
  <c r="BF111" i="16" s="1"/>
  <c r="BN111" i="16" a="1"/>
  <c r="BN111" i="16" s="1"/>
  <c r="BV111" i="16" a="1"/>
  <c r="BV111" i="16" s="1"/>
  <c r="AE112" i="16" a="1"/>
  <c r="AE112" i="16" s="1"/>
  <c r="AM112" i="16" a="1"/>
  <c r="AM112" i="16" s="1"/>
  <c r="AU112" i="16" a="1"/>
  <c r="AU112" i="16" s="1"/>
  <c r="BC112" i="16" a="1"/>
  <c r="BC112" i="16" s="1"/>
  <c r="BK112" i="16" a="1"/>
  <c r="BK112" i="16" s="1"/>
  <c r="BS112" i="16" a="1"/>
  <c r="BS112" i="16" s="1"/>
  <c r="AJ113" i="16" a="1"/>
  <c r="AJ113" i="16" s="1"/>
  <c r="BH113" i="16" a="1"/>
  <c r="BH113" i="16" s="1"/>
  <c r="BU114" i="16" a="1"/>
  <c r="BU114" i="16" s="1"/>
  <c r="AI116" i="16" a="1"/>
  <c r="AI116" i="16" s="1"/>
  <c r="AV117" i="16" a="1"/>
  <c r="AV117" i="16" s="1"/>
  <c r="BY117" i="16" a="1"/>
  <c r="BY117" i="16" s="1"/>
  <c r="BP113" i="16" a="1"/>
  <c r="BP113" i="16" s="1"/>
  <c r="AD115" i="16" a="1"/>
  <c r="AD115" i="16" s="1"/>
  <c r="AQ116" i="16" a="1"/>
  <c r="AQ116" i="16" s="1"/>
  <c r="BA117" i="16" a="1"/>
  <c r="BA117" i="16" s="1"/>
  <c r="BZ115" i="16" a="1"/>
  <c r="BZ115" i="16" s="1"/>
  <c r="BX113" i="16" a="1"/>
  <c r="BX113" i="16" s="1"/>
  <c r="AL115" i="16" a="1"/>
  <c r="AL115" i="16" s="1"/>
  <c r="AY116" i="16" a="1"/>
  <c r="AY116" i="16" s="1"/>
  <c r="BD117" i="16" a="1"/>
  <c r="BD117" i="16" s="1"/>
  <c r="AN117" i="16" a="1"/>
  <c r="AN117" i="16" s="1"/>
  <c r="AG114" i="16" a="1"/>
  <c r="AG114" i="16" s="1"/>
  <c r="AT115" i="16" a="1"/>
  <c r="AT115" i="16" s="1"/>
  <c r="BG116" i="16" a="1"/>
  <c r="BG116" i="16" s="1"/>
  <c r="BI117" i="16" a="1"/>
  <c r="BI117" i="16" s="1"/>
  <c r="BL117" i="16" a="1"/>
  <c r="BL117" i="16" s="1"/>
  <c r="AZ113" i="16" a="1"/>
  <c r="AZ113" i="16" s="1"/>
  <c r="AO114" i="16" a="1"/>
  <c r="AO114" i="16" s="1"/>
  <c r="BB115" i="16" a="1"/>
  <c r="BB115" i="16" s="1"/>
  <c r="BO116" i="16" a="1"/>
  <c r="BO116" i="16" s="1"/>
  <c r="AW114" i="16" a="1"/>
  <c r="AW114" i="16" s="1"/>
  <c r="BJ115" i="16" a="1"/>
  <c r="BJ115" i="16" s="1"/>
  <c r="BW116" i="16" a="1"/>
  <c r="BW116" i="16" s="1"/>
  <c r="BQ117" i="16" a="1"/>
  <c r="BQ117" i="16" s="1"/>
  <c r="AR113" i="16" a="1"/>
  <c r="AR113" i="16" s="1"/>
  <c r="BE114" i="16" a="1"/>
  <c r="BE114" i="16" s="1"/>
  <c r="BR115" i="16" a="1"/>
  <c r="BR115" i="16" s="1"/>
  <c r="AF117" i="16" a="1"/>
  <c r="AF117" i="16" s="1"/>
  <c r="BT117" i="16" a="1"/>
  <c r="BT117" i="16" s="1"/>
  <c r="BM114" i="16" a="1"/>
  <c r="BM114" i="16" s="1"/>
  <c r="AA7" i="16" l="1" a="1"/>
  <c r="AA7" i="16" s="1"/>
  <c r="AA10" i="16" a="1"/>
  <c r="AA10" i="16" s="1"/>
  <c r="AA8" i="16" a="1"/>
  <c r="AA8" i="16" s="1"/>
  <c r="AA9" i="16" a="1"/>
  <c r="AA9" i="16" s="1"/>
  <c r="AA16" i="16" a="1"/>
  <c r="AA16" i="16" s="1"/>
  <c r="AA23" i="16" a="1"/>
  <c r="AA23" i="16" s="1"/>
  <c r="AA30" i="16" a="1"/>
  <c r="AA30" i="16" s="1"/>
  <c r="AA38" i="16" a="1"/>
  <c r="AA38" i="16" s="1"/>
  <c r="AA45" i="16" a="1"/>
  <c r="AA45" i="16" s="1"/>
  <c r="AA53" i="16" a="1"/>
  <c r="AA53" i="16" s="1"/>
  <c r="AA17" i="16" a="1"/>
  <c r="AA17" i="16" s="1"/>
  <c r="AA24" i="16" a="1"/>
  <c r="AA24" i="16" s="1"/>
  <c r="AA31" i="16" a="1"/>
  <c r="AA31" i="16" s="1"/>
  <c r="AA39" i="16" a="1"/>
  <c r="AA39" i="16" s="1"/>
  <c r="AA46" i="16" a="1"/>
  <c r="AA46" i="16" s="1"/>
  <c r="AA54" i="16" a="1"/>
  <c r="AA54" i="16" s="1"/>
  <c r="AA55" i="16" a="1"/>
  <c r="AA55" i="16" s="1"/>
  <c r="AA11" i="16" a="1"/>
  <c r="AA11" i="16" s="1"/>
  <c r="AA18" i="16" a="1"/>
  <c r="AA18" i="16" s="1"/>
  <c r="AA25" i="16" a="1"/>
  <c r="AA25" i="16" s="1"/>
  <c r="AA32" i="16" a="1"/>
  <c r="AA32" i="16" s="1"/>
  <c r="AA40" i="16" a="1"/>
  <c r="AA40" i="16" s="1"/>
  <c r="AA47" i="16" a="1"/>
  <c r="AA47" i="16" s="1"/>
  <c r="AA19" i="16" a="1"/>
  <c r="AA19" i="16" s="1"/>
  <c r="AA26" i="16" a="1"/>
  <c r="AA26" i="16" s="1"/>
  <c r="AA33" i="16" a="1"/>
  <c r="AA33" i="16" s="1"/>
  <c r="AA41" i="16" a="1"/>
  <c r="AA41" i="16" s="1"/>
  <c r="AA48" i="16" a="1"/>
  <c r="AA48" i="16" s="1"/>
  <c r="AA56" i="16" a="1"/>
  <c r="AA56" i="16" s="1"/>
  <c r="AA12" i="16" a="1"/>
  <c r="AA12" i="16" s="1"/>
  <c r="AA27" i="16" a="1"/>
  <c r="AA27" i="16" s="1"/>
  <c r="AA34" i="16" a="1"/>
  <c r="AA34" i="16" s="1"/>
  <c r="AA42" i="16" a="1"/>
  <c r="AA42" i="16" s="1"/>
  <c r="AA49" i="16" a="1"/>
  <c r="AA49" i="16" s="1"/>
  <c r="AA57" i="16" a="1"/>
  <c r="AA57" i="16" s="1"/>
  <c r="AA13" i="16" a="1"/>
  <c r="AA13" i="16" s="1"/>
  <c r="AA20" i="16" a="1"/>
  <c r="AA20" i="16" s="1"/>
  <c r="AA35" i="16" a="1"/>
  <c r="AA35" i="16" s="1"/>
  <c r="AA43" i="16" a="1"/>
  <c r="AA43" i="16" s="1"/>
  <c r="AA50" i="16" a="1"/>
  <c r="AA50" i="16" s="1"/>
  <c r="AA58" i="16" a="1"/>
  <c r="AA58" i="16" s="1"/>
  <c r="AA14" i="16" a="1"/>
  <c r="AA14" i="16" s="1"/>
  <c r="AA21" i="16" a="1"/>
  <c r="AA21" i="16" s="1"/>
  <c r="AA28" i="16" a="1"/>
  <c r="AA28" i="16" s="1"/>
  <c r="AA36" i="16" a="1"/>
  <c r="AA36" i="16" s="1"/>
  <c r="AA51" i="16" a="1"/>
  <c r="AA51" i="16" s="1"/>
  <c r="AA15" i="16" a="1"/>
  <c r="AA15" i="16" s="1"/>
  <c r="AA22" i="16" a="1"/>
  <c r="AA22" i="16" s="1"/>
  <c r="AA29" i="16" a="1"/>
  <c r="AA29" i="16" s="1"/>
  <c r="AA37" i="16" a="1"/>
  <c r="AA37" i="16" s="1"/>
  <c r="AA44" i="16" a="1"/>
  <c r="AA44" i="16" s="1"/>
  <c r="AA52" i="16" a="1"/>
  <c r="AA52" i="16" s="1"/>
  <c r="AA59" i="16" a="1"/>
  <c r="AA59" i="16" s="1"/>
  <c r="AA67" i="16" a="1"/>
  <c r="AA67" i="16" s="1"/>
  <c r="AA75" i="16" a="1"/>
  <c r="AA75" i="16" s="1"/>
  <c r="AA83" i="16" a="1"/>
  <c r="AA83" i="16" s="1"/>
  <c r="AA91" i="16" a="1"/>
  <c r="AA91" i="16" s="1"/>
  <c r="AA99" i="16" a="1"/>
  <c r="AA99" i="16" s="1"/>
  <c r="AA107" i="16" a="1"/>
  <c r="AA107" i="16" s="1"/>
  <c r="AA115" i="16" a="1"/>
  <c r="AA115" i="16" s="1"/>
  <c r="AA61" i="16" a="1"/>
  <c r="AA61" i="16" s="1"/>
  <c r="AA77" i="16" a="1"/>
  <c r="AA77" i="16" s="1"/>
  <c r="AA93" i="16" a="1"/>
  <c r="AA93" i="16" s="1"/>
  <c r="AA117" i="16" a="1"/>
  <c r="AA117" i="16" s="1"/>
  <c r="AA60" i="16" a="1"/>
  <c r="AA60" i="16" s="1"/>
  <c r="AA68" i="16" a="1"/>
  <c r="AA68" i="16" s="1"/>
  <c r="AA76" i="16" a="1"/>
  <c r="AA76" i="16" s="1"/>
  <c r="AA84" i="16" a="1"/>
  <c r="AA84" i="16" s="1"/>
  <c r="AA92" i="16" a="1"/>
  <c r="AA92" i="16" s="1"/>
  <c r="AA100" i="16" a="1"/>
  <c r="AA100" i="16" s="1"/>
  <c r="AA108" i="16" a="1"/>
  <c r="AA108" i="16" s="1"/>
  <c r="AA116" i="16" a="1"/>
  <c r="AA116" i="16" s="1"/>
  <c r="AA109" i="16" a="1"/>
  <c r="AA109" i="16" s="1"/>
  <c r="AA69" i="16" a="1"/>
  <c r="AA69" i="16" s="1"/>
  <c r="AA85" i="16" a="1"/>
  <c r="AA85" i="16" s="1"/>
  <c r="AA101" i="16" a="1"/>
  <c r="AA101" i="16" s="1"/>
  <c r="AA70" i="16" a="1"/>
  <c r="AA70" i="16" s="1"/>
  <c r="AA81" i="16" a="1"/>
  <c r="AA81" i="16" s="1"/>
  <c r="AA82" i="16" a="1"/>
  <c r="AA82" i="16" s="1"/>
  <c r="AA110" i="16" a="1"/>
  <c r="AA110" i="16" s="1"/>
  <c r="AA72" i="16" a="1"/>
  <c r="AA72" i="16" s="1"/>
  <c r="AA111" i="16" a="1"/>
  <c r="AA111" i="16" s="1"/>
  <c r="AA62" i="16" a="1"/>
  <c r="AA62" i="16" s="1"/>
  <c r="AA73" i="16" a="1"/>
  <c r="AA73" i="16" s="1"/>
  <c r="AA87" i="16" a="1"/>
  <c r="AA87" i="16" s="1"/>
  <c r="AA98" i="16" a="1"/>
  <c r="AA98" i="16" s="1"/>
  <c r="AA112" i="16" a="1"/>
  <c r="AA112" i="16" s="1"/>
  <c r="AA63" i="16" a="1"/>
  <c r="AA63" i="16" s="1"/>
  <c r="AA88" i="16" a="1"/>
  <c r="AA88" i="16" s="1"/>
  <c r="AA113" i="16" a="1"/>
  <c r="AA113" i="16" s="1"/>
  <c r="AA64" i="16" a="1"/>
  <c r="AA64" i="16" s="1"/>
  <c r="AA78" i="16" a="1"/>
  <c r="AA78" i="16" s="1"/>
  <c r="AA89" i="16" a="1"/>
  <c r="AA89" i="16" s="1"/>
  <c r="AA103" i="16" a="1"/>
  <c r="AA103" i="16" s="1"/>
  <c r="AA74" i="16" a="1"/>
  <c r="AA74" i="16" s="1"/>
  <c r="AA102" i="16" a="1"/>
  <c r="AA102" i="16" s="1"/>
  <c r="AA114" i="16" a="1"/>
  <c r="AA114" i="16" s="1"/>
  <c r="AA86" i="16" a="1"/>
  <c r="AA86" i="16" s="1"/>
  <c r="AA65" i="16" a="1"/>
  <c r="AA65" i="16" s="1"/>
  <c r="AA79" i="16" a="1"/>
  <c r="AA79" i="16" s="1"/>
  <c r="AA90" i="16" a="1"/>
  <c r="AA90" i="16" s="1"/>
  <c r="AA104" i="16" a="1"/>
  <c r="AA104" i="16" s="1"/>
  <c r="AA80" i="16" a="1"/>
  <c r="AA80" i="16" s="1"/>
  <c r="AA105" i="16" a="1"/>
  <c r="AA105" i="16" s="1"/>
  <c r="AA106" i="16" a="1"/>
  <c r="AA106" i="16" s="1"/>
  <c r="AA97" i="16" a="1"/>
  <c r="AA97" i="16" s="1"/>
  <c r="AA66" i="16" a="1"/>
  <c r="AA66" i="16" s="1"/>
  <c r="AA94" i="16" a="1"/>
  <c r="AA94" i="16" s="1"/>
  <c r="AA95" i="16" a="1"/>
  <c r="AA95" i="16" s="1"/>
  <c r="AA71" i="16" a="1"/>
  <c r="AA71" i="16" s="1"/>
  <c r="AA96" i="16" a="1"/>
  <c r="AA96" i="16" s="1"/>
  <c r="D6"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Emily Ritson</author>
  </authors>
  <commentList>
    <comment ref="E11" authorId="0" shapeId="0" xr:uid="{8AB0251A-09A4-43B8-9F99-1978744306A5}">
      <text>
        <r>
          <rPr>
            <b/>
            <sz val="9"/>
            <color indexed="81"/>
            <rFont val="Tahoma"/>
            <family val="2"/>
          </rPr>
          <t>Pulled from "Project Information" tab</t>
        </r>
      </text>
    </comment>
    <comment ref="G11" authorId="0" shapeId="0" xr:uid="{9469FD6B-2844-4D3D-836B-8DCAD28A1762}">
      <text>
        <r>
          <rPr>
            <b/>
            <sz val="9"/>
            <color indexed="81"/>
            <rFont val="Tahoma"/>
            <family val="2"/>
          </rPr>
          <t>Required to be high early strength, high or ultra-high performance, or applied in cold weather conditions as per design specifications</t>
        </r>
      </text>
    </comment>
    <comment ref="H11" authorId="0" shapeId="0" xr:uid="{01012EAE-E1D6-4D6D-BBD7-A6688D582A94}">
      <text>
        <r>
          <rPr>
            <b/>
            <sz val="9"/>
            <color indexed="81"/>
            <rFont val="Tahoma"/>
            <family val="2"/>
          </rPr>
          <t>Where a volume of a mix is reduced, i.e. by increasing its compressive strength, without the addition of other structural materials</t>
        </r>
      </text>
    </comment>
    <comment ref="J11" authorId="0" shapeId="0" xr:uid="{7C37AC84-9C11-4566-A8CC-DED3D8057C66}">
      <text>
        <r>
          <rPr>
            <b/>
            <sz val="9"/>
            <color indexed="81"/>
            <rFont val="Tahoma"/>
            <family val="2"/>
          </rPr>
          <t>Choose closest fit and add comment as needed under "Notes"</t>
        </r>
      </text>
    </comment>
    <comment ref="L11" authorId="0" shapeId="0" xr:uid="{B5C0E801-9CAA-4EC3-AB38-BDBDD2749412}">
      <text>
        <r>
          <rPr>
            <b/>
            <sz val="9"/>
            <color indexed="81"/>
            <rFont val="Tahoma"/>
            <family val="2"/>
          </rPr>
          <t>Per CLF 2023 Materials Baseline Report</t>
        </r>
      </text>
    </comment>
    <comment ref="P11" authorId="0" shapeId="0" xr:uid="{07A4BF51-3C30-46A1-BC60-8F527E107459}">
      <text>
        <r>
          <rPr>
            <b/>
            <sz val="9"/>
            <color indexed="81"/>
            <rFont val="Tahoma"/>
            <family val="2"/>
          </rPr>
          <t>Choose closest fit and add comment as needed under "Notes"</t>
        </r>
      </text>
    </comment>
    <comment ref="Q11" authorId="0" shapeId="0" xr:uid="{08EA31C7-35E1-4973-9218-9D17451041EA}">
      <text>
        <r>
          <rPr>
            <b/>
            <sz val="9"/>
            <color indexed="81"/>
            <rFont val="Tahoma"/>
            <family val="2"/>
          </rPr>
          <t>Per regional industry-wide EPDs</t>
        </r>
      </text>
    </comment>
    <comment ref="R11" authorId="0" shapeId="0" xr:uid="{DE77C856-014F-4554-A5DB-8C81CAE063C0}">
      <text>
        <r>
          <rPr>
            <b/>
            <sz val="9"/>
            <color indexed="81"/>
            <rFont val="Tahoma"/>
            <family val="2"/>
          </rPr>
          <t>Only fill where "Yes" is selected for volume reduction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Correa, Cassia</author>
  </authors>
  <commentList>
    <comment ref="V10" authorId="0" shapeId="0" xr:uid="{5F1B7B06-BD68-4C93-AA79-D7A3E8F23CB6}">
      <text>
        <r>
          <rPr>
            <b/>
            <sz val="9"/>
            <color indexed="81"/>
            <rFont val="Tahoma"/>
            <family val="2"/>
          </rPr>
          <t>This section informs projects that are not exempted of the total emissions for each product, considering the adjustment factor whenever applicable, and the tier that was achieved for each product.</t>
        </r>
      </text>
    </comment>
    <comment ref="E11" authorId="0" shapeId="0" xr:uid="{EC435CD0-BA9E-405A-8583-641378882ABD}">
      <text>
        <r>
          <rPr>
            <b/>
            <sz val="9"/>
            <color indexed="81"/>
            <rFont val="Tahoma"/>
            <family val="2"/>
          </rPr>
          <t>Select steel product category from the dropdown menu.</t>
        </r>
      </text>
    </comment>
    <comment ref="F11" authorId="0" shapeId="0" xr:uid="{1CBD37F2-A369-441F-9CDC-A050401DED13}">
      <text>
        <r>
          <rPr>
            <b/>
            <sz val="9"/>
            <color indexed="81"/>
            <rFont val="Tahoma"/>
            <family val="2"/>
          </rPr>
          <t>Select the structural element from the dropdown menu.</t>
        </r>
      </text>
    </comment>
    <comment ref="J11" authorId="0" shapeId="0" xr:uid="{A8640F70-319F-4CF6-BA74-6B1F4E003142}">
      <text>
        <r>
          <rPr>
            <b/>
            <sz val="9"/>
            <color indexed="81"/>
            <rFont val="Tahoma"/>
            <family val="2"/>
          </rPr>
          <t>Please selec from the dropdown menu if GWP information being provided comes from an EPD or LCI.</t>
        </r>
      </text>
    </comment>
    <comment ref="L11" authorId="0" shapeId="0" xr:uid="{F3F1629A-19FB-4C27-BF02-6DC7A4913A55}">
      <text>
        <r>
          <rPr>
            <b/>
            <sz val="9"/>
            <color indexed="81"/>
            <rFont val="Tahoma"/>
            <family val="2"/>
          </rPr>
          <t>Please inform the amount (%) of recycled (scrap) steel used as stated in the EPD/LCI. If unknown, please type "100%" and add a note to the Notes section.</t>
        </r>
      </text>
    </comment>
    <comment ref="M11" authorId="0" shapeId="0" xr:uid="{5ED60CCC-ACCE-4C0A-A811-6CFB439ACCAC}">
      <text>
        <r>
          <rPr>
            <b/>
            <sz val="9"/>
            <color indexed="81"/>
            <rFont val="Tahoma"/>
            <family val="2"/>
          </rPr>
          <t>Please select from the dropdown menu if the EPD/LCI reports fabricated or unfabricated values. In unknown, please use "Fabricated".</t>
        </r>
      </text>
    </comment>
    <comment ref="N11" authorId="0" shapeId="0" xr:uid="{423A0E36-092F-428D-8CDB-70898F5A3326}">
      <text>
        <r>
          <rPr>
            <b/>
            <sz val="9"/>
            <color indexed="81"/>
            <rFont val="Tahoma"/>
            <family val="2"/>
          </rPr>
          <t>A1 informs values from the extraction and upstream production life cycle stage. Please provide the GWP100 value from the EDP/LCI.</t>
        </r>
      </text>
    </comment>
    <comment ref="O11" authorId="0" shapeId="0" xr:uid="{720930F8-53FB-4075-95D4-10A36B2345D5}">
      <text>
        <r>
          <rPr>
            <b/>
            <sz val="9"/>
            <color indexed="81"/>
            <rFont val="Tahoma"/>
            <family val="2"/>
          </rPr>
          <t>A2 informs values from the transportation to factory life cycle stage. Please provide the GWP100 value from the EDP/LCI.</t>
        </r>
      </text>
    </comment>
    <comment ref="P11" authorId="0" shapeId="0" xr:uid="{CEDB191F-EE65-473E-ACF8-A0FB714D6421}">
      <text>
        <r>
          <rPr>
            <b/>
            <sz val="9"/>
            <color indexed="81"/>
            <rFont val="Tahoma"/>
            <family val="2"/>
          </rPr>
          <t>A3 informs values from the manufacturing life cycle stage. Please provide the GWP100 value from the EDP/LCI.</t>
        </r>
      </text>
    </comment>
    <comment ref="T11" authorId="0" shapeId="0" xr:uid="{4052A16B-F598-40E4-84CF-2D7DE8DF1E00}">
      <text>
        <r>
          <rPr>
            <b/>
            <sz val="9"/>
            <color indexed="81"/>
            <rFont val="Tahoma"/>
            <family val="2"/>
          </rPr>
          <t xml:space="preserve">This section provides the emissions (in </t>
        </r>
        <r>
          <rPr>
            <b/>
            <i/>
            <sz val="9"/>
            <color indexed="81"/>
            <rFont val="Tahoma"/>
            <family val="2"/>
          </rPr>
          <t>tonnes CO2eq</t>
        </r>
        <r>
          <rPr>
            <b/>
            <sz val="9"/>
            <color indexed="81"/>
            <rFont val="Tahoma"/>
            <family val="2"/>
          </rPr>
          <t>) for each product, followed by a total calculation at the end.</t>
        </r>
      </text>
    </comment>
    <comment ref="V11" authorId="0" shapeId="0" xr:uid="{7E136029-1EC2-463D-B7A2-F3640B8A35BA}">
      <text>
        <r>
          <rPr>
            <b/>
            <sz val="9"/>
            <color indexed="81"/>
            <rFont val="Tahoma"/>
            <family val="2"/>
          </rPr>
          <t>This section informs the amount of primary steel included in each product, based on the % of recycled steel informed previously.</t>
        </r>
      </text>
    </comment>
    <comment ref="W11" authorId="0" shapeId="0" xr:uid="{329E23E9-04F4-44D8-9685-70CED9F3EEF2}">
      <text>
        <r>
          <rPr>
            <b/>
            <sz val="9"/>
            <color indexed="81"/>
            <rFont val="Tahoma"/>
            <family val="2"/>
          </rPr>
          <t xml:space="preserve">Considering the primary steel adjustment factor, this section informs the final GWP (in </t>
        </r>
        <r>
          <rPr>
            <b/>
            <i/>
            <sz val="9"/>
            <color indexed="81"/>
            <rFont val="Tahoma"/>
            <family val="2"/>
          </rPr>
          <t>kg CO2 eq./tonne</t>
        </r>
        <r>
          <rPr>
            <b/>
            <sz val="9"/>
            <color indexed="81"/>
            <rFont val="Tahoma"/>
            <family val="2"/>
          </rPr>
          <t>) that will be used to define the tier that was achieved for each product, if the project is not exempted.</t>
        </r>
      </text>
    </comment>
    <comment ref="X11" authorId="0" shapeId="0" xr:uid="{63375271-46A5-48B8-8132-C566648BC213}">
      <text>
        <r>
          <rPr>
            <b/>
            <sz val="9"/>
            <color indexed="81"/>
            <rFont val="Tahoma"/>
            <family val="2"/>
          </rPr>
          <t>This section informs the tier that was achieved for each product. They can be:
- Best 20%
- Best 40%
- Better than average
- Does not meet any criteria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Emily Ritson</author>
  </authors>
  <commentList>
    <comment ref="L11" authorId="0" shapeId="0" xr:uid="{3F1EE72F-BCE4-4918-8E5A-3AB206E98528}">
      <text>
        <r>
          <rPr>
            <b/>
            <sz val="9"/>
            <color indexed="81"/>
            <rFont val="Tahoma"/>
            <family val="2"/>
          </rPr>
          <t>Per CLF 2023 Materials Baseline Report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Emily Ritson</author>
  </authors>
  <commentList>
    <comment ref="B17" authorId="0" shapeId="0" xr:uid="{9F56444E-C5C8-499F-BAA2-429878E1F728}">
      <text>
        <r>
          <rPr>
            <b/>
            <sz val="9"/>
            <color indexed="81"/>
            <rFont val="Tahoma"/>
            <family val="2"/>
          </rPr>
          <t>Emily Ritson:</t>
        </r>
        <r>
          <rPr>
            <sz val="9"/>
            <color indexed="81"/>
            <rFont val="Tahoma"/>
            <family val="2"/>
          </rPr>
          <t xml:space="preserve">
The Concrete BC Member Industry-Wide EPD for 
READY-MIXED CONCRETE includes baseline for 55 Mpa. Included in the analysis, but not referenced in CLF report</t>
        </r>
      </text>
    </comment>
    <comment ref="N56" authorId="0" shapeId="0" xr:uid="{C60757C5-FA48-497A-97A9-37C07C19B63C}">
      <text>
        <r>
          <rPr>
            <b/>
            <sz val="9"/>
            <color indexed="81"/>
            <rFont val="Tahoma"/>
            <family val="2"/>
          </rPr>
          <t>Emily Ritson:</t>
        </r>
        <r>
          <rPr>
            <sz val="9"/>
            <color indexed="81"/>
            <rFont val="Tahoma"/>
            <family val="2"/>
          </rPr>
          <t xml:space="preserve">
Assume CLF is wrong. Using value from Association béton Québec (ABQ) Member 
Industry-Wide EPD for 
READY-MIXED CONCRETE, table 11</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Emily Ritson</author>
  </authors>
  <commentList>
    <comment ref="J6" authorId="0" shapeId="0" xr:uid="{8AA26C7A-8C40-41FF-95A1-8D5C572FBF88}">
      <text>
        <r>
          <rPr>
            <b/>
            <sz val="9"/>
            <color indexed="81"/>
            <rFont val="Tahoma"/>
            <family val="2"/>
          </rPr>
          <t>Emily Ritson:</t>
        </r>
        <r>
          <rPr>
            <sz val="9"/>
            <color indexed="81"/>
            <rFont val="Tahoma"/>
            <family val="2"/>
          </rPr>
          <t xml:space="preserve">
CLF EDP Baseline</t>
        </r>
      </text>
    </comment>
    <comment ref="K6" authorId="0" shapeId="0" xr:uid="{659ECF13-B584-43B3-B30E-7289BBCF20ED}">
      <text>
        <r>
          <rPr>
            <b/>
            <sz val="9"/>
            <color indexed="81"/>
            <rFont val="Tahoma"/>
            <family val="2"/>
          </rPr>
          <t>Emily Ritson:</t>
        </r>
        <r>
          <rPr>
            <sz val="9"/>
            <color indexed="81"/>
            <rFont val="Tahoma"/>
            <family val="2"/>
          </rPr>
          <t xml:space="preserve">
CLF EDP Baseline</t>
        </r>
      </text>
    </comment>
    <comment ref="L6" authorId="0" shapeId="0" xr:uid="{3AFD9979-6BEE-4802-963A-A7047D60150E}">
      <text>
        <r>
          <rPr>
            <b/>
            <sz val="9"/>
            <color indexed="81"/>
            <rFont val="Tahoma"/>
            <family val="2"/>
          </rPr>
          <t>Emily Ritson:</t>
        </r>
        <r>
          <rPr>
            <sz val="9"/>
            <color indexed="81"/>
            <rFont val="Tahoma"/>
            <family val="2"/>
          </rPr>
          <t xml:space="preserve">
CLF EDP Baseline</t>
        </r>
      </text>
    </comment>
    <comment ref="M6" authorId="0" shapeId="0" xr:uid="{1863F2C2-C038-482E-95F3-A5C8730947A1}">
      <text>
        <r>
          <rPr>
            <b/>
            <sz val="9"/>
            <color indexed="81"/>
            <rFont val="Tahoma"/>
            <family val="2"/>
          </rPr>
          <t>Emily Ritson:</t>
        </r>
        <r>
          <rPr>
            <sz val="9"/>
            <color indexed="81"/>
            <rFont val="Tahoma"/>
            <family val="2"/>
          </rPr>
          <t xml:space="preserve">
CLF EDP Baseline</t>
        </r>
      </text>
    </comment>
    <comment ref="N6" authorId="0" shapeId="0" xr:uid="{1F28B6BE-CA69-49A7-92D1-7AD15147659A}">
      <text>
        <r>
          <rPr>
            <b/>
            <sz val="9"/>
            <color indexed="81"/>
            <rFont val="Tahoma"/>
            <family val="2"/>
          </rPr>
          <t>Emily Ritson:</t>
        </r>
        <r>
          <rPr>
            <sz val="9"/>
            <color indexed="81"/>
            <rFont val="Tahoma"/>
            <family val="2"/>
          </rPr>
          <t xml:space="preserve">
CLF EDP Baseline</t>
        </r>
      </text>
    </comment>
    <comment ref="O6" authorId="0" shapeId="0" xr:uid="{EDC34118-EA26-4136-8880-076D5A5002EB}">
      <text>
        <r>
          <rPr>
            <b/>
            <sz val="9"/>
            <color indexed="81"/>
            <rFont val="Tahoma"/>
            <family val="2"/>
          </rPr>
          <t>Emily Ritson:</t>
        </r>
        <r>
          <rPr>
            <sz val="9"/>
            <color indexed="81"/>
            <rFont val="Tahoma"/>
            <family val="2"/>
          </rPr>
          <t xml:space="preserve">
CLF EDP Baseline</t>
        </r>
      </text>
    </comment>
    <comment ref="P6" authorId="0" shapeId="0" xr:uid="{B075E471-0479-4AEB-821D-D96E37D36AC8}">
      <text>
        <r>
          <rPr>
            <b/>
            <sz val="9"/>
            <color indexed="81"/>
            <rFont val="Tahoma"/>
            <family val="2"/>
          </rPr>
          <t>Emily Ritson:</t>
        </r>
        <r>
          <rPr>
            <sz val="9"/>
            <color indexed="81"/>
            <rFont val="Tahoma"/>
            <family val="2"/>
          </rPr>
          <t xml:space="preserve">
CLF EDP Baseline</t>
        </r>
      </text>
    </comment>
    <comment ref="Q6" authorId="0" shapeId="0" xr:uid="{B3F4F820-7C1D-4701-89F8-A6DEBDF7E66C}">
      <text>
        <r>
          <rPr>
            <b/>
            <sz val="9"/>
            <color indexed="81"/>
            <rFont val="Tahoma"/>
            <family val="2"/>
          </rPr>
          <t>Emily Ritson:</t>
        </r>
        <r>
          <rPr>
            <sz val="9"/>
            <color indexed="81"/>
            <rFont val="Tahoma"/>
            <family val="2"/>
          </rPr>
          <t xml:space="preserve">
CLF EDP Baseline</t>
        </r>
      </text>
    </comment>
    <comment ref="R6" authorId="0" shapeId="0" xr:uid="{A61F5419-7E48-43B9-8CBD-CC94ECC619DB}">
      <text>
        <r>
          <rPr>
            <b/>
            <sz val="9"/>
            <color indexed="81"/>
            <rFont val="Tahoma"/>
            <family val="2"/>
          </rPr>
          <t>Emily Ritson:</t>
        </r>
        <r>
          <rPr>
            <sz val="9"/>
            <color indexed="81"/>
            <rFont val="Tahoma"/>
            <family val="2"/>
          </rPr>
          <t xml:space="preserve">
CLF EDP Baseline</t>
        </r>
      </text>
    </comment>
    <comment ref="S6" authorId="0" shapeId="0" xr:uid="{87198738-CBD4-4652-8B30-72C4262E08D1}">
      <text>
        <r>
          <rPr>
            <b/>
            <sz val="9"/>
            <color indexed="81"/>
            <rFont val="Tahoma"/>
            <family val="2"/>
          </rPr>
          <t>Emily Ritson:</t>
        </r>
        <r>
          <rPr>
            <sz val="9"/>
            <color indexed="81"/>
            <rFont val="Tahoma"/>
            <family val="2"/>
          </rPr>
          <t xml:space="preserve">
CLF EDP Baseline</t>
        </r>
      </text>
    </comment>
    <comment ref="T6" authorId="0" shapeId="0" xr:uid="{37C08A1A-36AD-487E-9A55-B924E4ABCC79}">
      <text>
        <r>
          <rPr>
            <b/>
            <sz val="9"/>
            <color indexed="81"/>
            <rFont val="Tahoma"/>
            <family val="2"/>
          </rPr>
          <t>Emily Ritson:</t>
        </r>
        <r>
          <rPr>
            <sz val="9"/>
            <color indexed="81"/>
            <rFont val="Tahoma"/>
            <family val="2"/>
          </rPr>
          <t xml:space="preserve">
CLF EDP Baseline</t>
        </r>
      </text>
    </comment>
    <comment ref="U6" authorId="0" shapeId="0" xr:uid="{83C2A126-8F84-4FB0-8F7A-D27F7BBB6F82}">
      <text>
        <r>
          <rPr>
            <b/>
            <sz val="9"/>
            <color indexed="81"/>
            <rFont val="Tahoma"/>
            <family val="2"/>
          </rPr>
          <t>Emily Ritson:</t>
        </r>
        <r>
          <rPr>
            <sz val="9"/>
            <color indexed="81"/>
            <rFont val="Tahoma"/>
            <family val="2"/>
          </rPr>
          <t xml:space="preserve">
CLF EDP Baseline</t>
        </r>
      </text>
    </comment>
    <comment ref="V6" authorId="0" shapeId="0" xr:uid="{38791E82-3A7B-443D-B732-4A9CE565E77B}">
      <text>
        <r>
          <rPr>
            <b/>
            <sz val="9"/>
            <color indexed="81"/>
            <rFont val="Tahoma"/>
            <family val="2"/>
          </rPr>
          <t>Emily Ritson:</t>
        </r>
        <r>
          <rPr>
            <sz val="9"/>
            <color indexed="81"/>
            <rFont val="Tahoma"/>
            <family val="2"/>
          </rPr>
          <t xml:space="preserve">
CLF EDP Baseline</t>
        </r>
      </text>
    </comment>
    <comment ref="W6" authorId="0" shapeId="0" xr:uid="{30098A7F-EC58-44F3-8D24-481E18197123}">
      <text>
        <r>
          <rPr>
            <b/>
            <sz val="9"/>
            <color indexed="81"/>
            <rFont val="Tahoma"/>
            <family val="2"/>
          </rPr>
          <t>Emily Ritson:</t>
        </r>
        <r>
          <rPr>
            <sz val="9"/>
            <color indexed="81"/>
            <rFont val="Tahoma"/>
            <family val="2"/>
          </rPr>
          <t xml:space="preserve">
CLF EDP Baseline</t>
        </r>
      </text>
    </comment>
    <comment ref="Y6" authorId="0" shapeId="0" xr:uid="{9FE67F18-CED2-44C7-9771-F4D7954BA1EC}">
      <text>
        <r>
          <rPr>
            <b/>
            <sz val="9"/>
            <color indexed="81"/>
            <rFont val="Tahoma"/>
            <family val="2"/>
          </rPr>
          <t>From Concrete Canada EPD Database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<sst xmlns="http://schemas.openxmlformats.org/spreadsheetml/2006/main" count="7829" uniqueCount="1525">
  <si>
    <t>Embodied Carbon Project Materials Disclosure Template</t>
  </si>
  <si>
    <t>Introduction</t>
  </si>
  <si>
    <t>The Embodied Carbon Project Disclosure Template is part of a series of tools developed to support federal organizations organize the data required to calculate their GHG emissions and apply the quantification methods established by the Centre for Greening Government (CGG) with improvements included by Housing and Infrastructure Construction Canada (HICC).</t>
  </si>
  <si>
    <t>If you have any questions,  please speak with your Government of Canada project management team and/or the department's greening operations team. If they are not able to answer the question, or if you have suggestions to improve this template, please have them contact the Centre for Greening Government at</t>
  </si>
  <si>
    <t>Greening-Vert@tbs-sct.gc.ca</t>
  </si>
  <si>
    <t>Structure</t>
  </si>
  <si>
    <t>This template includes eight workboooks for the user: "Instructions", "Project Summary Results", "Organization Information", "Project Information", "Concrete Reporting Example", "Concrete Reporting", "Steel Reporting Example", and "Steel Reporting".</t>
  </si>
  <si>
    <t>Tab &amp; Cell Shading Conventions</t>
  </si>
  <si>
    <t>The colour of tabs at the bottom of the template indicates what type of information they contain and/or how the tab is used.</t>
  </si>
  <si>
    <t>Dark Grey</t>
  </si>
  <si>
    <t>Instructions, reporting example, background calculation inputs &amp; lists</t>
  </si>
  <si>
    <t>Dark Red</t>
  </si>
  <si>
    <t>Summary of calculated results</t>
  </si>
  <si>
    <t>Light Blue</t>
  </si>
  <si>
    <t>Input worksheets</t>
  </si>
  <si>
    <t>The colour of cells in the template indicates what type of data they contain and/or how the data is used.</t>
  </si>
  <si>
    <t>White</t>
  </si>
  <si>
    <t>General text and unused cells, background calculation inputs</t>
  </si>
  <si>
    <t>Table headings, blank cells and conversion factors</t>
  </si>
  <si>
    <t>Light Grey</t>
  </si>
  <si>
    <t>Input fields</t>
  </si>
  <si>
    <t>Light Red</t>
  </si>
  <si>
    <t>Calculated results</t>
  </si>
  <si>
    <t>Guidance Document</t>
  </si>
  <si>
    <r>
      <t xml:space="preserve">This Embodied Carbon Disclosure Template should be read with the </t>
    </r>
    <r>
      <rPr>
        <i/>
        <sz val="10"/>
        <rFont val="Arial"/>
        <family val="2"/>
      </rPr>
      <t>Guide for implementing The Standard on Embodied Carbon in Construction</t>
    </r>
    <r>
      <rPr>
        <b/>
        <i/>
        <sz val="10"/>
        <color rgb="FFFFC000"/>
        <rFont val="Arial"/>
        <family val="2"/>
      </rPr>
      <t>.</t>
    </r>
  </si>
  <si>
    <t>Key Steps for Embodied Carbon Data Entry</t>
  </si>
  <si>
    <r>
      <t>Detailed guidance is provided in the</t>
    </r>
    <r>
      <rPr>
        <sz val="10"/>
        <rFont val="Arial"/>
        <family val="2"/>
      </rPr>
      <t xml:space="preserve"> </t>
    </r>
    <r>
      <rPr>
        <i/>
        <sz val="10"/>
        <rFont val="Arial"/>
        <family val="2"/>
      </rPr>
      <t>Guide for implementing The Standard on Embodied Carbon in Construction.</t>
    </r>
    <r>
      <rPr>
        <sz val="10"/>
        <rFont val="Arial"/>
        <family val="2"/>
      </rPr>
      <t xml:space="preserve"> Key steps are</t>
    </r>
    <r>
      <rPr>
        <sz val="10"/>
        <color indexed="8"/>
        <rFont val="Arial"/>
        <family val="2"/>
      </rPr>
      <t xml:space="preserve"> summarized below.
For ease of use and accurate accounting, it is recommended that the steps listed below be followed when using this template. Since the calculation functions have been automated, GHG accounting accuracy depends on the quality of the data input into the templates.</t>
    </r>
  </si>
  <si>
    <r>
      <t xml:space="preserve">First, read the "Instructions" worksheet, and the </t>
    </r>
    <r>
      <rPr>
        <i/>
        <sz val="10"/>
        <color rgb="FF000000"/>
        <rFont val="Arial"/>
        <family val="2"/>
      </rPr>
      <t>Guide for implementing The Standard on Embodied Carbon in Construction</t>
    </r>
  </si>
  <si>
    <t>Next, input data requested in the "Organization Information" worksheet.</t>
  </si>
  <si>
    <t>Next, input data requested in the "Project Information" worksheet.</t>
  </si>
  <si>
    <t>!</t>
  </si>
  <si>
    <r>
      <t xml:space="preserve">Before moving to the Steel Reporting tab, please inform if the project was exempted from observing the Standard on Embodied Carbon in Construction limits as this will impact future calculations by selecting </t>
    </r>
    <r>
      <rPr>
        <i/>
        <sz val="10"/>
        <rFont val="Arial"/>
        <family val="2"/>
      </rPr>
      <t>Yes</t>
    </r>
    <r>
      <rPr>
        <sz val="10"/>
        <rFont val="Arial"/>
        <family val="2"/>
      </rPr>
      <t xml:space="preserve"> or </t>
    </r>
    <r>
      <rPr>
        <i/>
        <sz val="10"/>
        <rFont val="Arial"/>
        <family val="2"/>
      </rPr>
      <t>No</t>
    </r>
    <r>
      <rPr>
        <sz val="10"/>
        <rFont val="Arial"/>
        <family val="2"/>
      </rPr>
      <t xml:space="preserve"> from the dropdown menu.</t>
    </r>
  </si>
  <si>
    <t>Next, input data requested in the "Concrete Reporting" worksheet, as applicable throughout the project reporting process.</t>
  </si>
  <si>
    <t>a.</t>
  </si>
  <si>
    <t>For concrete, enter each mix type provided on the project.</t>
  </si>
  <si>
    <t>b.</t>
  </si>
  <si>
    <t>Add/delete rows as necessary.</t>
  </si>
  <si>
    <t>c.</t>
  </si>
  <si>
    <t>When cutting and pasting data from other sources, note the following:</t>
  </si>
  <si>
    <r>
      <t>·</t>
    </r>
    <r>
      <rPr>
        <sz val="7"/>
        <color indexed="8"/>
        <rFont val="Times New Roman"/>
        <family val="1"/>
      </rPr>
      <t xml:space="preserve">         </t>
    </r>
    <r>
      <rPr>
        <sz val="10"/>
        <color indexed="8"/>
        <rFont val="Arial"/>
        <family val="2"/>
      </rPr>
      <t>To avoid getting an error message, make sure the number and alignment of the data columns match the Template.</t>
    </r>
  </si>
  <si>
    <r>
      <t>·</t>
    </r>
    <r>
      <rPr>
        <sz val="7"/>
        <color indexed="8"/>
        <rFont val="Times New Roman"/>
        <family val="1"/>
      </rPr>
      <t xml:space="preserve">         </t>
    </r>
    <r>
      <rPr>
        <sz val="10"/>
        <color indexed="8"/>
        <rFont val="Arial"/>
        <family val="2"/>
      </rPr>
      <t>To avoid transferring formulas and formatting, use the Paste Special... | Values command.</t>
    </r>
  </si>
  <si>
    <t>Next, input data requested in the "Steel Reporting" worksheet, as applicable throughout the project reporting process.</t>
  </si>
  <si>
    <t>Enter all steel products categories used in the project, with a breakdown per structural element. Add/delete rows as necessary.</t>
  </si>
  <si>
    <r>
      <t xml:space="preserve">Enter the weight (in </t>
    </r>
    <r>
      <rPr>
        <i/>
        <sz val="10"/>
        <color rgb="FF000000"/>
        <rFont val="Arial"/>
        <family val="2"/>
      </rPr>
      <t>tonnes</t>
    </r>
    <r>
      <rPr>
        <sz val="10"/>
        <color indexed="8"/>
        <rFont val="Arial"/>
        <family val="2"/>
      </rPr>
      <t>)of procured steel to each line, relative to its product category and structural element.</t>
    </r>
  </si>
  <si>
    <t>Under EPD/LCI Information, you will be requested to enter values from the EPD and/or LCI analysis for each steel product category:</t>
  </si>
  <si>
    <t>d.</t>
  </si>
  <si>
    <t>Provide information regaring the steel manufacturer, if you are collecting data from an EPD or a LCI assessment, and its reference number for eventual future consultations.</t>
  </si>
  <si>
    <t>e.</t>
  </si>
  <si>
    <r>
      <t xml:space="preserve">Next, input the % of recycled steel (scrap steel) as stated in the EPD/LCI. This data will inform the calculation of the Primary Steel Credit, as define in the </t>
    </r>
    <r>
      <rPr>
        <i/>
        <sz val="10"/>
        <color rgb="FF000000"/>
        <rFont val="Arial"/>
        <family val="2"/>
      </rPr>
      <t xml:space="preserve">Guide for implementing The Standard on Embodied Carbon in Construction. </t>
    </r>
    <r>
      <rPr>
        <sz val="10"/>
        <color rgb="FF000000"/>
        <rFont val="Arial"/>
        <family val="2"/>
      </rPr>
      <t>If unknown, please add "100%", so the credit will not be factored in.</t>
    </r>
    <r>
      <rPr>
        <sz val="10"/>
        <color indexed="8"/>
        <rFont val="Arial"/>
        <family val="2"/>
      </rPr>
      <t xml:space="preserve"> ----&gt; </t>
    </r>
    <r>
      <rPr>
        <i/>
        <sz val="10"/>
        <color rgb="FF0000FF"/>
        <rFont val="Arial"/>
        <family val="2"/>
      </rPr>
      <t>% Primary Steel = 100% - % Recycled Steel</t>
    </r>
  </si>
  <si>
    <t>f.</t>
  </si>
  <si>
    <r>
      <t xml:space="preserve">Next, select from the dropdown menu if the values informed by the EPD/LCI are Fabricated or Unfabricated products. If Unfabricated, the reporting template will automatically adjust the value using the adjustment factors defined in the </t>
    </r>
    <r>
      <rPr>
        <i/>
        <sz val="10"/>
        <color rgb="FF000000"/>
        <rFont val="Arial"/>
        <family val="2"/>
      </rPr>
      <t>Guide for implementing The Standard on Embodied Carbon in Construction</t>
    </r>
    <r>
      <rPr>
        <sz val="10"/>
        <color rgb="FF000000"/>
        <rFont val="Arial"/>
        <family val="2"/>
      </rPr>
      <t>.</t>
    </r>
  </si>
  <si>
    <t>g.</t>
  </si>
  <si>
    <r>
      <t xml:space="preserve">For the next three colums, inform the Embodied Carbon (reported in EPDs as GWP) values stated in the EPD/LCI for A1 (Extraction and Upstream Production), A2 (Transportation to Factory), and A3 (Manufacturing) life cycle stages, all in </t>
    </r>
    <r>
      <rPr>
        <i/>
        <sz val="10"/>
        <color rgb="FF000000"/>
        <rFont val="Arial"/>
        <family val="2"/>
      </rPr>
      <t>kg CO2 eq./tonne</t>
    </r>
    <r>
      <rPr>
        <sz val="10"/>
        <color indexed="8"/>
        <rFont val="Arial"/>
        <family val="2"/>
      </rPr>
      <t>. If the EPD/LCI provides only the total amount of the combined A1 to A3 life cycle stages (Cradle to Gate values), please enter the total value to the A1 column and enter 0 for the remaining A2 and A3 columns.</t>
    </r>
  </si>
  <si>
    <t>h.</t>
  </si>
  <si>
    <r>
      <t xml:space="preserve">Please enter any relevant note to the </t>
    </r>
    <r>
      <rPr>
        <i/>
        <sz val="10"/>
        <color rgb="FF000000"/>
        <rFont val="Arial"/>
        <family val="2"/>
      </rPr>
      <t xml:space="preserve">Notes </t>
    </r>
    <r>
      <rPr>
        <sz val="10"/>
        <color indexed="8"/>
        <rFont val="Arial"/>
        <family val="2"/>
      </rPr>
      <t>section.</t>
    </r>
  </si>
  <si>
    <t>i.</t>
  </si>
  <si>
    <r>
      <t>You can now check the amounts of GHG emissions for each Steel Product Category, as well as the final GWP information calculated with or without the Adjustment Factor. The tool will also inform the tier achieved for each category reported, according to the steel limits table from</t>
    </r>
    <r>
      <rPr>
        <i/>
        <sz val="10"/>
        <color rgb="FF000000"/>
        <rFont val="Arial"/>
        <family val="2"/>
      </rPr>
      <t xml:space="preserve"> National Tiered Greenhouse Gas Emissions Limits for Steel Construction Products</t>
    </r>
    <r>
      <rPr>
        <sz val="10"/>
        <color indexed="8"/>
        <rFont val="Arial"/>
        <family val="2"/>
      </rPr>
      <t>.</t>
    </r>
  </si>
  <si>
    <r>
      <rPr>
        <b/>
        <sz val="10"/>
        <color theme="0"/>
        <rFont val="Arial"/>
        <family val="2"/>
      </rPr>
      <t>.</t>
    </r>
    <r>
      <rPr>
        <sz val="10"/>
        <rFont val="Arial"/>
        <family val="2"/>
      </rPr>
      <t>----&gt;</t>
    </r>
    <r>
      <rPr>
        <b/>
        <sz val="10"/>
        <color rgb="FF0070C0"/>
        <rFont val="Arial"/>
        <family val="2"/>
      </rPr>
      <t xml:space="preserve"> A1-A3 With Primary Credit</t>
    </r>
    <r>
      <rPr>
        <sz val="10"/>
        <color rgb="FF0070C0"/>
        <rFont val="Arial"/>
        <family val="2"/>
      </rPr>
      <t xml:space="preserve"> = (EC A1 + EC A2 + EC A3) – (% Primary Steel * 585)</t>
    </r>
  </si>
  <si>
    <t>Once data entry in steps 2 through 5 is complete, review the worksheet "Project Summary Results" for overall soundness and potential errors. An inspection of emission details should help identify potential errors and guide the user towards erroneous input.</t>
  </si>
  <si>
    <t>Summary Results - Embodied Carbon</t>
  </si>
  <si>
    <t>Organization:</t>
  </si>
  <si>
    <t>Name of Project</t>
  </si>
  <si>
    <t>Project Number</t>
  </si>
  <si>
    <t>Emissions from Concrete</t>
  </si>
  <si>
    <r>
      <t>Total Emissions (tonnes CO</t>
    </r>
    <r>
      <rPr>
        <vertAlign val="subscript"/>
        <sz val="10"/>
        <color rgb="FF000000"/>
        <rFont val="Arial"/>
        <family val="2"/>
      </rPr>
      <t>2</t>
    </r>
    <r>
      <rPr>
        <sz val="10"/>
        <color indexed="8"/>
        <rFont val="Arial"/>
        <family val="2"/>
      </rPr>
      <t>e)</t>
    </r>
  </si>
  <si>
    <t>Total Project Reduction Compared to Baselines (%)</t>
  </si>
  <si>
    <t>Emissions from Steel</t>
  </si>
  <si>
    <t>Project Narrative:</t>
  </si>
  <si>
    <t>Description of Measures To Reduce Embodied Carbon from Concrete:</t>
  </si>
  <si>
    <t>Description of Measures To Reduce Embodied Carbon from Steel:</t>
  </si>
  <si>
    <t>Project Overview</t>
  </si>
  <si>
    <t>Project Information:</t>
  </si>
  <si>
    <t>[Name of Project]</t>
  </si>
  <si>
    <t>[Project Number]</t>
  </si>
  <si>
    <t>Project Class of Estimate at Time of Submission</t>
  </si>
  <si>
    <t>Project Location Municipality</t>
  </si>
  <si>
    <t>[Project Municipality]</t>
  </si>
  <si>
    <t>Project Province/Territory</t>
  </si>
  <si>
    <t>[Select]</t>
  </si>
  <si>
    <t>Asset Archetype</t>
  </si>
  <si>
    <t>[Asset Archetype (Bridge, Office, Lab, Water Treatment Plant Building, etc.)]</t>
  </si>
  <si>
    <r>
      <rPr>
        <b/>
        <sz val="10"/>
        <color theme="1"/>
        <rFont val="Arial"/>
        <family val="2"/>
      </rPr>
      <t xml:space="preserve">Is this project exempted of observing limits </t>
    </r>
    <r>
      <rPr>
        <b/>
        <u/>
        <sz val="10"/>
        <color theme="1"/>
        <rFont val="Arial"/>
        <family val="2"/>
      </rPr>
      <t>ON THE CONCRETE</t>
    </r>
    <r>
      <rPr>
        <b/>
        <sz val="10"/>
        <color theme="1"/>
        <rFont val="Arial"/>
        <family val="2"/>
      </rPr>
      <t xml:space="preserve"> part of the Standard on Embodied Carbon in Construction? </t>
    </r>
    <r>
      <rPr>
        <sz val="10"/>
        <color theme="1"/>
        <rFont val="Arial"/>
        <family val="2"/>
      </rPr>
      <t>(Please select Yes or No from the Dropdown menu)</t>
    </r>
  </si>
  <si>
    <r>
      <rPr>
        <b/>
        <sz val="10"/>
        <color theme="1"/>
        <rFont val="Arial"/>
        <family val="2"/>
      </rPr>
      <t xml:space="preserve">Is this project exempted of observing limits </t>
    </r>
    <r>
      <rPr>
        <b/>
        <u/>
        <sz val="10"/>
        <color theme="1"/>
        <rFont val="Arial"/>
        <family val="2"/>
      </rPr>
      <t>ON THE STEEL</t>
    </r>
    <r>
      <rPr>
        <b/>
        <sz val="10"/>
        <color theme="1"/>
        <rFont val="Arial"/>
        <family val="2"/>
      </rPr>
      <t xml:space="preserve"> part of the Standard on Embodied Carbon in Construction? </t>
    </r>
    <r>
      <rPr>
        <sz val="10"/>
        <color theme="1"/>
        <rFont val="Arial"/>
        <family val="2"/>
      </rPr>
      <t>(Please select Yes or No from the Dropdown menu)</t>
    </r>
  </si>
  <si>
    <t>No</t>
  </si>
  <si>
    <t>Exemption Rationale:</t>
  </si>
  <si>
    <r>
      <t xml:space="preserve">This section is to include the rationale behind the exemption - cost, location, etc. - for </t>
    </r>
    <r>
      <rPr>
        <b/>
        <sz val="10"/>
        <color theme="1"/>
        <rFont val="Arial"/>
        <family val="2"/>
      </rPr>
      <t>EITHER/OR CONCRETE AND STEEL</t>
    </r>
    <r>
      <rPr>
        <sz val="10"/>
        <color theme="1"/>
        <rFont val="Arial"/>
        <family val="2"/>
      </rPr>
      <t>. Please provide as many details as possible.</t>
    </r>
  </si>
  <si>
    <t>Project Narrative (Designer Notes):</t>
  </si>
  <si>
    <t>This section is for additional information relating to the project.
If necessary, additional notes may be submitted in a separate document</t>
  </si>
  <si>
    <t>Description of Measures To Reduce Embodied Carbon for CONCRETE:</t>
  </si>
  <si>
    <t xml:space="preserve">This section is to briefly describe design and material choice measures to reduce project embodied emissions for CONCRETE. </t>
  </si>
  <si>
    <t>Description of Measures To Reduce Embodied Carbon for STEEL:</t>
  </si>
  <si>
    <t xml:space="preserve">This section is to briefly describe design and material choice measures to reduce project embodied emissions for STEEL. </t>
  </si>
  <si>
    <t>Organizational information - Embodied Carbon</t>
  </si>
  <si>
    <t>[Organization]</t>
  </si>
  <si>
    <t>Date of Submission</t>
  </si>
  <si>
    <t>[dd/mm/yyyy]</t>
  </si>
  <si>
    <t xml:space="preserve">ConcreteSubmission Prepared by... </t>
  </si>
  <si>
    <t>Preparer Name:</t>
  </si>
  <si>
    <t>[Preparer Name]</t>
  </si>
  <si>
    <t>Preparer Title:</t>
  </si>
  <si>
    <t>[Preparer Title]</t>
  </si>
  <si>
    <t>Prepararer Organization:</t>
  </si>
  <si>
    <t>[Preparer Organization]</t>
  </si>
  <si>
    <t xml:space="preserve">Steel Submission Prepared by... </t>
  </si>
  <si>
    <t>Notes on embodied carbon disclosure:</t>
  </si>
  <si>
    <t>This section is for additional context relating to the disclosure.
If necessary, additional notes may be submitted in a separate document.</t>
  </si>
  <si>
    <t>SIGNATURE</t>
  </si>
  <si>
    <t>NAME</t>
  </si>
  <si>
    <t>DATE</t>
  </si>
  <si>
    <t>SIGNATURE OF PREPARER:</t>
  </si>
  <si>
    <t>(Concrete Submission)</t>
  </si>
  <si>
    <t>(Steel Submission)</t>
  </si>
  <si>
    <t>Ready-Mixed Concrete Reporting</t>
  </si>
  <si>
    <t>Ready-Mixed Concrete on Project</t>
  </si>
  <si>
    <t>Baseline GHG Calculations</t>
  </si>
  <si>
    <t>Actual Design GHG Calculations</t>
  </si>
  <si>
    <t>GHG Emissions Reduction</t>
  </si>
  <si>
    <t>Region</t>
  </si>
  <si>
    <t>Structural Element Description</t>
  </si>
  <si>
    <t xml:space="preserve">Special Application
</t>
  </si>
  <si>
    <t xml:space="preserve">Volume Reduction 
</t>
  </si>
  <si>
    <t>Concrete Air Entrained</t>
  </si>
  <si>
    <t>Compressive Strength at 28 days</t>
  </si>
  <si>
    <t>Baseline GWP</t>
  </si>
  <si>
    <t>Baseline  Volume</t>
  </si>
  <si>
    <t>Baseline GHG Emissions</t>
  </si>
  <si>
    <t>Actual Ready-Mixed Concrete Mix</t>
  </si>
  <si>
    <t>Actual GWP</t>
  </si>
  <si>
    <t xml:space="preserve">Actual Volume </t>
  </si>
  <si>
    <t>Actual GHG Emissions</t>
  </si>
  <si>
    <t>GHG Emissions Reduced From the Baseline</t>
  </si>
  <si>
    <t>Notes</t>
  </si>
  <si>
    <t>Yes/No</t>
  </si>
  <si>
    <t>MPa</t>
  </si>
  <si>
    <r>
      <t>kg CO</t>
    </r>
    <r>
      <rPr>
        <i/>
        <vertAlign val="subscript"/>
        <sz val="10"/>
        <color theme="0"/>
        <rFont val="Arial"/>
        <family val="2"/>
      </rPr>
      <t>2</t>
    </r>
    <r>
      <rPr>
        <i/>
        <sz val="10"/>
        <color theme="0"/>
        <rFont val="Arial"/>
        <family val="2"/>
      </rPr>
      <t>/m</t>
    </r>
    <r>
      <rPr>
        <i/>
        <vertAlign val="superscript"/>
        <sz val="10"/>
        <color theme="0"/>
        <rFont val="Arial"/>
        <family val="2"/>
      </rPr>
      <t>3</t>
    </r>
  </si>
  <si>
    <r>
      <t>m</t>
    </r>
    <r>
      <rPr>
        <i/>
        <vertAlign val="superscript"/>
        <sz val="10"/>
        <color theme="0"/>
        <rFont val="Arial"/>
        <family val="2"/>
      </rPr>
      <t>3</t>
    </r>
  </si>
  <si>
    <r>
      <t>tCO</t>
    </r>
    <r>
      <rPr>
        <i/>
        <vertAlign val="subscript"/>
        <sz val="10"/>
        <color theme="0"/>
        <rFont val="Arial"/>
        <family val="2"/>
      </rPr>
      <t>2</t>
    </r>
  </si>
  <si>
    <t>%</t>
  </si>
  <si>
    <t>Ontario</t>
  </si>
  <si>
    <t>Floor Decks, Slabs</t>
  </si>
  <si>
    <t>40 MPa concrete without air GU</t>
  </si>
  <si>
    <t>Floor Structural Frame</t>
  </si>
  <si>
    <t>Yes</t>
  </si>
  <si>
    <t>Baseline 60 MPa concrete without air GUbSF 20 SL</t>
  </si>
  <si>
    <t>Baseline 40 MPa concrete without air GU 15 SL</t>
  </si>
  <si>
    <t>50 MPa concrete with air GUbSF 25 SL</t>
  </si>
  <si>
    <t>30 MPa concrete without air GU 35 SL</t>
  </si>
  <si>
    <t>Stair Construction</t>
  </si>
  <si>
    <t>Baseline 45 MPa concrete with air GU 15 SL</t>
  </si>
  <si>
    <t>Pedestrian Pavement</t>
  </si>
  <si>
    <t>25 MPa concrete without air GU 35 SL</t>
  </si>
  <si>
    <t>Project Total (Design)</t>
  </si>
  <si>
    <t>Steel Reporting</t>
  </si>
  <si>
    <t>Embodied Carbon Project Materials Disclosure Template - Steel</t>
  </si>
  <si>
    <t>Project Information</t>
  </si>
  <si>
    <t>EPD/LCI Information</t>
  </si>
  <si>
    <t>GHG Emissions</t>
  </si>
  <si>
    <t>EC With Primary Steel Credit and Tier Achieved</t>
  </si>
  <si>
    <t>Steel Product Category</t>
  </si>
  <si>
    <t>Structural Element</t>
  </si>
  <si>
    <t>Total Weight</t>
  </si>
  <si>
    <t>Manufacturer</t>
  </si>
  <si>
    <t>EPD or LCI</t>
  </si>
  <si>
    <t>EPD/LCI 
Number</t>
  </si>
  <si>
    <t>% Recycled Steel</t>
  </si>
  <si>
    <t>Fabricated / Unfabricated</t>
  </si>
  <si>
    <t>A1</t>
  </si>
  <si>
    <t>A2</t>
  </si>
  <si>
    <t>A3</t>
  </si>
  <si>
    <t>Total Emissions</t>
  </si>
  <si>
    <t>% Primary Steel</t>
  </si>
  <si>
    <t>A1-A3 With Credit</t>
  </si>
  <si>
    <t>Tier Achieved With Primary Steel Credit</t>
  </si>
  <si>
    <t>tonnes</t>
  </si>
  <si>
    <t>( kg CO2 eq./t)</t>
  </si>
  <si>
    <t>(tonnes CO2 eq.)</t>
  </si>
  <si>
    <t>Rebar</t>
  </si>
  <si>
    <t>Substructure/Foundation</t>
  </si>
  <si>
    <t>Manufacturer 1</t>
  </si>
  <si>
    <t>EPD</t>
  </si>
  <si>
    <t>Unfabricated</t>
  </si>
  <si>
    <t>Superstructure</t>
  </si>
  <si>
    <t>Manufacturer 2</t>
  </si>
  <si>
    <t>Fabricated</t>
  </si>
  <si>
    <t>Hollow Structural Sections</t>
  </si>
  <si>
    <t>Manufacturer 3</t>
  </si>
  <si>
    <t>Hot-Rolled Sections</t>
  </si>
  <si>
    <t>Manufacturer 4</t>
  </si>
  <si>
    <t>LCA</t>
  </si>
  <si>
    <t>Sheet Steel Decking</t>
  </si>
  <si>
    <t>Manufacturer 5</t>
  </si>
  <si>
    <t>Open Web Steel Joists</t>
  </si>
  <si>
    <t>Manufacturer 6</t>
  </si>
  <si>
    <t>Envelope &amp; Roofing</t>
  </si>
  <si>
    <t>Manufacturer 7</t>
  </si>
  <si>
    <t>Total Weight of Steel Used in the Project:</t>
  </si>
  <si>
    <t>Total Emissions:</t>
  </si>
  <si>
    <t>tonnes CO2 eq.</t>
  </si>
  <si>
    <t>Embodied Carbon Project Materials Disclosure Template - Concrete</t>
  </si>
  <si>
    <t>(kg CO2 eq./t)</t>
  </si>
  <si>
    <t>Sheet Title:</t>
  </si>
  <si>
    <t>Steel Tiers</t>
  </si>
  <si>
    <t>Sheet Reference:</t>
  </si>
  <si>
    <t>Sheet Purpose:</t>
  </si>
  <si>
    <t>To calculate where within the tiers the steel material used is placed.</t>
  </si>
  <si>
    <t>DO NOT CHANGE!!!!!!!!!!!!!!!!!!!!!!!!!!!!!!!!!!</t>
  </si>
  <si>
    <t>Product Category</t>
  </si>
  <si>
    <t>Declared Unit</t>
  </si>
  <si>
    <t>Fabricated/ Unfabricated</t>
  </si>
  <si>
    <t>Best 20% GWP Limit</t>
  </si>
  <si>
    <t>Best 40% GWP Limit</t>
  </si>
  <si>
    <t>Best 50% GWP Limit</t>
  </si>
  <si>
    <t>tonne</t>
  </si>
  <si>
    <t>kg CO2e/t</t>
  </si>
  <si>
    <t>Concatenated Key Words</t>
  </si>
  <si>
    <t>Structural Plate</t>
  </si>
  <si>
    <t>Cold-Formed Steel Framing &amp; Panels</t>
  </si>
  <si>
    <t>Merchant Bar</t>
  </si>
  <si>
    <t>Hot-Rolled Sheet, Strip, Plate</t>
  </si>
  <si>
    <t>Cold-Rolled Sheet, Strip, Plate</t>
  </si>
  <si>
    <t>*Limits to be change if there are any updates</t>
  </si>
  <si>
    <t>Industry Wide - Concrete GWP by Region, Compressive Strength, Air Entrained, and Concrete Classification.</t>
  </si>
  <si>
    <t>no</t>
  </si>
  <si>
    <t>Concrete Canada</t>
  </si>
  <si>
    <t>Valid until July 2027</t>
  </si>
  <si>
    <t xml:space="preserve">yes </t>
  </si>
  <si>
    <t>To collect concrete verified GWP databases published through Concrete Canada. These inform the project GWP of ready-mix concrete.</t>
  </si>
  <si>
    <t>BASELINES ONLY</t>
  </si>
  <si>
    <t>Province</t>
  </si>
  <si>
    <t>Strength</t>
  </si>
  <si>
    <t>AEAs</t>
  </si>
  <si>
    <t>Concrete Classification</t>
  </si>
  <si>
    <t>Concatenate Province and Concrete Classification for Vlookup</t>
  </si>
  <si>
    <t>Isolate For Baselines Only</t>
  </si>
  <si>
    <t>GWP</t>
  </si>
  <si>
    <t>Reference Link</t>
  </si>
  <si>
    <t>Reference Table</t>
  </si>
  <si>
    <t>Idenify Unique PT, Strength, Air</t>
  </si>
  <si>
    <t>Identify 1st Baseline for Each</t>
  </si>
  <si>
    <t xml:space="preserve">Identify GWP for 1st Baseline </t>
  </si>
  <si>
    <t>(unit)</t>
  </si>
  <si>
    <t>(MPa)</t>
  </si>
  <si>
    <t>(Yes/No)</t>
  </si>
  <si>
    <r>
      <t>(kg CO</t>
    </r>
    <r>
      <rPr>
        <vertAlign val="subscript"/>
        <sz val="10"/>
        <color theme="0"/>
        <rFont val="Arial"/>
        <family val="2"/>
      </rPr>
      <t>2</t>
    </r>
    <r>
      <rPr>
        <sz val="10"/>
        <color theme="0"/>
        <rFont val="Arial"/>
        <family val="2"/>
      </rPr>
      <t>eq / m</t>
    </r>
    <r>
      <rPr>
        <vertAlign val="superscript"/>
        <sz val="10"/>
        <color theme="0"/>
        <rFont val="Arial"/>
        <family val="2"/>
      </rPr>
      <t>3</t>
    </r>
    <r>
      <rPr>
        <sz val="10"/>
        <color theme="0"/>
        <rFont val="Arial"/>
        <family val="2"/>
      </rPr>
      <t>)</t>
    </r>
  </si>
  <si>
    <t>Category</t>
  </si>
  <si>
    <t>Baseline 20 MPa concrete without air GU 10 SL</t>
  </si>
  <si>
    <t>https://www.rmcao.org/wp-content/uploads/2023/04/CRMCA-EPD-Ontario-20220803.pdf</t>
  </si>
  <si>
    <t>Table 6</t>
  </si>
  <si>
    <t>20 MPa concrete without air GU</t>
  </si>
  <si>
    <t>20 MPa concrete without air GU 15 SL</t>
  </si>
  <si>
    <t>20 MPa concrete without air GU 25 SL</t>
  </si>
  <si>
    <t>20 MPa concrete without air GU 35 SL</t>
  </si>
  <si>
    <t>20 MPa concrete without air GU 50 SL</t>
  </si>
  <si>
    <t>20 MPa concrete without air GUL</t>
  </si>
  <si>
    <t>20 MPa concrete without air GUL 15 SL</t>
  </si>
  <si>
    <t>20 MPa concrete without air GUL 25 SL</t>
  </si>
  <si>
    <t>20 MPa concrete without air GUL 35 SL</t>
  </si>
  <si>
    <t>20 MPa concrete without air GUL 50 SL</t>
  </si>
  <si>
    <t>Baseline 25 MPa concrete without air GU 10 SL</t>
  </si>
  <si>
    <t>Table 7</t>
  </si>
  <si>
    <t>25 MPa concrete without air GU</t>
  </si>
  <si>
    <t>25 MPa concrete without air GU 15 SL</t>
  </si>
  <si>
    <t>25 MPa concrete without air GU 25 SL</t>
  </si>
  <si>
    <t>25 MPa concrete without air GU 50 SL</t>
  </si>
  <si>
    <t>25 MPa concrete without air GUL</t>
  </si>
  <si>
    <t>25 MPa concrete without air GUL 15 SL</t>
  </si>
  <si>
    <t>25 MPa concrete without air GUL 25 SL</t>
  </si>
  <si>
    <t>25 MPa concrete without air GUL 35 SL</t>
  </si>
  <si>
    <t>25 MPa concrete without air GUL 50 SL</t>
  </si>
  <si>
    <t>Baseline 25 MPa concrete without air &amp; 0.55 w/cm (N-CF) GU 10 SL</t>
  </si>
  <si>
    <t>Table 8</t>
  </si>
  <si>
    <t>25 MPa concrete without air &amp; 0.55 w/cm (N-CF) GU</t>
  </si>
  <si>
    <t>25 MPa concrete without air &amp; 0.55 w/cm (N-CF) GU 15 SL</t>
  </si>
  <si>
    <t>25 MPa concrete without air &amp; 0.55 w/cm (N-CF) GU 25 SL</t>
  </si>
  <si>
    <t>25 MPa concrete without air &amp; 0.55 w/cm (N-CF) GU 35 SL</t>
  </si>
  <si>
    <t>25 MPa concrete without air &amp; 0.55 w/cm (N-CF) GUL</t>
  </si>
  <si>
    <t>25 MPa concrete without air &amp; 0.55 w/cm (N-CF) GUL 15 SL</t>
  </si>
  <si>
    <t>25 MPa concrete without air &amp; 0.55 w/cm (N-CF) GUL 25 SL</t>
  </si>
  <si>
    <t>25 MPa concrete without air &amp; 0.55 w/cm (N-CF) GUL 35 SL</t>
  </si>
  <si>
    <t>Baseline 30 MPa concrete without air GU 15 SL</t>
  </si>
  <si>
    <t>Table 9</t>
  </si>
  <si>
    <t>30 MPa concrete without air GU</t>
  </si>
  <si>
    <t>30 MPa concrete without air GU 15 SL</t>
  </si>
  <si>
    <t>30 MPa concrete without air GU 25 SL</t>
  </si>
  <si>
    <t>30 MPa concrete without air GU 50 SL</t>
  </si>
  <si>
    <t>30 MPa concrete without air GUL</t>
  </si>
  <si>
    <t>30 MPa concrete without air GUL 15 SL</t>
  </si>
  <si>
    <t>30 MPa concrete without air GUL 25 SL</t>
  </si>
  <si>
    <t>30 MPa concrete without air GUL 35 SL</t>
  </si>
  <si>
    <t>30 MPa concrete without air GUL 50 SL</t>
  </si>
  <si>
    <t>Baseline 35 MPa concrete without air GU 15 SL</t>
  </si>
  <si>
    <t>Table 10</t>
  </si>
  <si>
    <t>35 MPa concrete without air GU</t>
  </si>
  <si>
    <t>35 MPa concrete without air GU 15 SL</t>
  </si>
  <si>
    <t>35 MPa concrete without air GU 25 SL</t>
  </si>
  <si>
    <t>35 MPa concrete without air GU 35 SL</t>
  </si>
  <si>
    <t>35 MPa concrete without air GU 50 SL</t>
  </si>
  <si>
    <t>35 MPa concrete without air GUL</t>
  </si>
  <si>
    <t>35 MPa concrete without air GUL 15 SL</t>
  </si>
  <si>
    <t>35 MPa concrete without air GUL 25 SL</t>
  </si>
  <si>
    <t>35 MPa concrete without air GUL 35 SL</t>
  </si>
  <si>
    <t>35 MPa concrete without air GUL 50 SL</t>
  </si>
  <si>
    <t>Table 11</t>
  </si>
  <si>
    <t>40 MPa concrete without air GU 15 SL</t>
  </si>
  <si>
    <t>40 MPa concrete without air GU 25 SL</t>
  </si>
  <si>
    <t>40 MPa concrete without air GU 35 SL</t>
  </si>
  <si>
    <t>40 MPa concrete without air GU 50 SL</t>
  </si>
  <si>
    <t>40 MPa concrete without air GUL</t>
  </si>
  <si>
    <t>40 MPa concrete without air GUL 15 SL</t>
  </si>
  <si>
    <t>40 MPa concrete without air GUL 25 SL</t>
  </si>
  <si>
    <t>40 MPa concrete without air GUL 35 SL</t>
  </si>
  <si>
    <t>40 MPa concrete without air GUL 50 SL</t>
  </si>
  <si>
    <t>Baseline 45 MPa concrete without air GU 15 SL</t>
  </si>
  <si>
    <t>Table 12</t>
  </si>
  <si>
    <t>45 MPa concrete without air GU</t>
  </si>
  <si>
    <t>45 MPa concrete without air GU 15 SL</t>
  </si>
  <si>
    <t>45 MPa concrete without air GU 25 SL</t>
  </si>
  <si>
    <t>45 MPa concrete without air GU 35 SL</t>
  </si>
  <si>
    <t>45 MPa concrete without air GU 50 SL</t>
  </si>
  <si>
    <t>45 MPa concrete without air GUL</t>
  </si>
  <si>
    <t>45 MPa concrete without air GUL 15 SL</t>
  </si>
  <si>
    <t>45 MPa concrete without air GUL 25 SL</t>
  </si>
  <si>
    <t>45 MPa concrete without air GUL 35 SL</t>
  </si>
  <si>
    <t>45 MPa concrete without air GUL 50 SL</t>
  </si>
  <si>
    <t>Baseline 50 MPa concrete without air GUbSF 20 SL</t>
  </si>
  <si>
    <t>Table 13</t>
  </si>
  <si>
    <t xml:space="preserve">50 MPa concrete without air </t>
  </si>
  <si>
    <t>50 MPa concrete without air GUbSF 15 SL</t>
  </si>
  <si>
    <t>50 MPa concrete without air GUbSF 25 SL</t>
  </si>
  <si>
    <t>50 MPa concrete without air GUbSF 35 SL</t>
  </si>
  <si>
    <t>50 MPa concrete without air GUbSF 50 SL</t>
  </si>
  <si>
    <t>Baseline 55 MPa concrete without air GUbSF 20 SL</t>
  </si>
  <si>
    <t>Table 14</t>
  </si>
  <si>
    <t xml:space="preserve">55 MPa concrete without air </t>
  </si>
  <si>
    <t>55 MPa concrete without air GUbSF 15 SL</t>
  </si>
  <si>
    <t>55 MPa concrete without air GUbSF 25 SL</t>
  </si>
  <si>
    <t>55 MPa concrete without air GUbSF 35 SL</t>
  </si>
  <si>
    <t>55 MPa concrete without air GUbSF 50 SL</t>
  </si>
  <si>
    <t>Table 15</t>
  </si>
  <si>
    <t xml:space="preserve">60 MPa concrete without air </t>
  </si>
  <si>
    <t>60 MPa concrete without air GUbSF 15 SL</t>
  </si>
  <si>
    <t>60 MPa concrete without air GUbSF 25 SL</t>
  </si>
  <si>
    <t>60 MPa concrete without air GUbSF 35 SL</t>
  </si>
  <si>
    <t>60 MPa concrete without air GUbSF 50 SL</t>
  </si>
  <si>
    <t>Baseline 70 MPa concrete without air GUbSF 25 SL</t>
  </si>
  <si>
    <t>Table 16</t>
  </si>
  <si>
    <t xml:space="preserve">70 MPa concrete without air </t>
  </si>
  <si>
    <t>70 MPa concrete without air GUbSF 15 SL</t>
  </si>
  <si>
    <t>70 MPa concrete without air GUbSF 35 SL</t>
  </si>
  <si>
    <t>70 MPa concrete without air GUbSF 50 SL</t>
  </si>
  <si>
    <t>Baseline 20 MPa concrete with air &amp; 0.70 w/cm GU 10 SL</t>
  </si>
  <si>
    <t>Table 17</t>
  </si>
  <si>
    <t>20 MPa concrete with air &amp; 0.70 w/cm GU</t>
  </si>
  <si>
    <t>20 MPa concrete with air &amp; 0.70 w/cm GU 15 SL</t>
  </si>
  <si>
    <t>20 MPa concrete with air &amp; 0.70 w/cm GU 25 SL</t>
  </si>
  <si>
    <t>20 MPa concrete with air &amp; 0.70 w/cm GU 35 SL</t>
  </si>
  <si>
    <t>20 MPa concrete with air &amp; 0.70 w/cm GU 50 SL</t>
  </si>
  <si>
    <t>20 MPa concrete with air &amp; 0.70 w/cm GUL</t>
  </si>
  <si>
    <t>20 MPa concrete with air &amp; 0.70 w/cm GUL 15 SL</t>
  </si>
  <si>
    <t>20 MPa concrete with air &amp; 0.70 w/cm GUL 25 SL</t>
  </si>
  <si>
    <t>20 MPa concrete with air &amp; 0.70 w/cm GUL 35 SL</t>
  </si>
  <si>
    <t>20 MPa concrete with air &amp; 0.70 w/cm GUL 50 SL</t>
  </si>
  <si>
    <t>Baseline 25 MPa concrete with air &amp; 0.55 w/cm (F-2) GU 10 SL</t>
  </si>
  <si>
    <t>Table 18</t>
  </si>
  <si>
    <t>25 MPa concrete with air &amp; 0.55 w/cm (F-2) GU</t>
  </si>
  <si>
    <t>25 MPa concrete with air &amp; 0.55 w/cm (F-2) GU 15 SL</t>
  </si>
  <si>
    <t>25 MPa concrete with air &amp; 0.55 w/cm (F-2) GU 25 SL</t>
  </si>
  <si>
    <t>25 MPa concrete with air &amp; 0.55 w/cm (F-2) GU 35 SL</t>
  </si>
  <si>
    <t>25 MPa concrete with air &amp; 0.55 w/cm (F-2) GU 50 SL</t>
  </si>
  <si>
    <t>25 MPa concrete with air &amp; 0.55 w/cm (F-2) GUL</t>
  </si>
  <si>
    <t>25 MPa concrete with air &amp; 0.55 w/cm (F-2) GUL 15 SL</t>
  </si>
  <si>
    <t>25 MPa concrete with air &amp; 0.55 w/cm (F-2) GUL 25 SL</t>
  </si>
  <si>
    <t>25 MPa concrete with air &amp; 0.55 w/cm (F-2) GUL 35 SL</t>
  </si>
  <si>
    <t>25 MPa concrete with air &amp; 0.55 w/cm (F-2) GUL 50 SL</t>
  </si>
  <si>
    <t>Baseline 30 MPa concrete with air &amp; 0.50 w/cm (F-1) GU 10 SL</t>
  </si>
  <si>
    <t>Table 19</t>
  </si>
  <si>
    <t>30 MPa concrete with air &amp; 0.50 w/cm (F-1) GU</t>
  </si>
  <si>
    <t>30 MPa concrete with air &amp; 0.50 w/cm (F-1) GU 15 SL</t>
  </si>
  <si>
    <t>30 MPa concrete with air &amp; 0.50 w/cm (F-1) GU 25 SL</t>
  </si>
  <si>
    <t>30 MPa concrete with air &amp; 0.50 w/cm (F-1) GU 35 SL</t>
  </si>
  <si>
    <t>30 MPa concrete with air &amp; 0.50 w/cm (F-1) GU 50 SL</t>
  </si>
  <si>
    <t>30 MPa concrete with air &amp; 0.50 w/cm (F-1) GUL</t>
  </si>
  <si>
    <t>30 MPa concrete with air &amp; 0.50 w/cm (F-1) GUL 15 SL</t>
  </si>
  <si>
    <t>30 MPa concrete with air &amp; 0.50 w/cm (F-1) GUL 25 SL</t>
  </si>
  <si>
    <t>30 MPa concrete with air &amp; 0.50 w/cm (F-1) GUL 35 SL</t>
  </si>
  <si>
    <t>30 MPa concrete with air &amp; 0.50 w/cm (F-1) GUL 50 SL</t>
  </si>
  <si>
    <t>Baseline 32 MPa concrete with air &amp; 0.45 w/cm (C-2) GU 10 SL</t>
  </si>
  <si>
    <t>Table 20</t>
  </si>
  <si>
    <t>32 MPa concrete with air &amp; 0.45 w/cm (C-2) GU</t>
  </si>
  <si>
    <t>32 MPa concrete with air &amp; 0.45 w/cm (C-2) GU 15 SL</t>
  </si>
  <si>
    <t>32 MPa concrete with air &amp; 0.45 w/cm (C-2) GU 25 SL</t>
  </si>
  <si>
    <t>32 MPa concrete with air &amp; 0.45 w/cm (C-2) GU 35 SL</t>
  </si>
  <si>
    <t>32 MPa concrete with air &amp; 0.45 w/cm (C-2) GU 50 SL</t>
  </si>
  <si>
    <t>32 MPa concrete with air &amp; 0.45 w/cm (C-2) GUL</t>
  </si>
  <si>
    <t>32 MPa concrete with air &amp; 0.45 w/cm (C-2) GUL 15 SL</t>
  </si>
  <si>
    <t>32 MPa concrete with air &amp; 0.45 w/cm (C-2) GUL 25 SL</t>
  </si>
  <si>
    <t>32 MPa concrete with air &amp; 0.45 w/cm (C-2) GUL 35 SL</t>
  </si>
  <si>
    <t>32 MPa concrete with air &amp; 0.45 w/cm (C-2) GUL 50 SL</t>
  </si>
  <si>
    <t>Baseline 35 MPa concrete with air GU 15 SL</t>
  </si>
  <si>
    <t>Table 21</t>
  </si>
  <si>
    <t>35 MPa concrete with air GU</t>
  </si>
  <si>
    <t>35 MPa concrete with air GU 25 SL</t>
  </si>
  <si>
    <t>35 MPa concrete with air GU 35 SL</t>
  </si>
  <si>
    <t>35 MPa concrete with air GU 50 SL</t>
  </si>
  <si>
    <t>35 MPa concrete with air GUL</t>
  </si>
  <si>
    <t>35 MPa concrete with air GUL 15 SL</t>
  </si>
  <si>
    <t>35 MPa concrete with air GUL 25 SL</t>
  </si>
  <si>
    <t>35 MPa concrete with air GUL 35 SL</t>
  </si>
  <si>
    <t>35 MPa concrete with air GUL 50 SL</t>
  </si>
  <si>
    <t>Baseline 35 MPa concrete with air &amp; 0.40 w/cm (C-1) GU 25 SL</t>
  </si>
  <si>
    <t>Table 22</t>
  </si>
  <si>
    <t>35 MPa concrete with air &amp; 0.40 w/cm (C-1) GU 35 SL</t>
  </si>
  <si>
    <t>35 MPa concrete with air &amp; 0.40 w/cm (C-1) GU 50 SL</t>
  </si>
  <si>
    <t>35 MPa concrete with air &amp; 0.40 w/cm (C-1) GUL 25 SL</t>
  </si>
  <si>
    <t>35 MPa concrete with air &amp; 0.40 w/cm (C-1) GUL 35 SL</t>
  </si>
  <si>
    <t>35 MPa concrete with air &amp; 0.40 w/cm (C-1) GUL 50 SL</t>
  </si>
  <si>
    <t>Baseline 40 MPa concrete with air GU 15 SL</t>
  </si>
  <si>
    <t>Table 23</t>
  </si>
  <si>
    <t>40 MPa concrete with air GU</t>
  </si>
  <si>
    <t>40 MPa concrete with air GU 25 SL</t>
  </si>
  <si>
    <t>40 MPa concrete with air GU 35 SL</t>
  </si>
  <si>
    <t>40 MPa concrete with air GU 50 SL</t>
  </si>
  <si>
    <t>40 MPa concrete with air GUL</t>
  </si>
  <si>
    <t>40 MPa concrete with air GUL 15 SL</t>
  </si>
  <si>
    <t>40 MPa concrete with air GUL 25 SL</t>
  </si>
  <si>
    <t>40 MPa concrete with air GUL 35 SL</t>
  </si>
  <si>
    <t>40 MPa concrete with air GUL 50 SL</t>
  </si>
  <si>
    <t>Table 24</t>
  </si>
  <si>
    <t>45 MPa concrete with air GU</t>
  </si>
  <si>
    <t>45 MPa concrete with air GU 25 SL</t>
  </si>
  <si>
    <t>45 MPa concrete with air GU 35 SL</t>
  </si>
  <si>
    <t>45 MPa concrete with air GU 50 SL</t>
  </si>
  <si>
    <t>45 MPa concrete with air GUL</t>
  </si>
  <si>
    <t>45 MPa concrete with air GUL 15 SL</t>
  </si>
  <si>
    <t>45 MPa concrete with air GUL 25 SL</t>
  </si>
  <si>
    <t>45 MPa concrete with air GUL 35 SL</t>
  </si>
  <si>
    <t>45 MPa concrete with air GUL 50 SL</t>
  </si>
  <si>
    <t>Baseline 50 MPa concrete with air GUbSF 20 SL</t>
  </si>
  <si>
    <t>Table 25</t>
  </si>
  <si>
    <t xml:space="preserve">50 MPa concrete with air </t>
  </si>
  <si>
    <t>50 MPa concrete with air GUbSF 15 SL</t>
  </si>
  <si>
    <t>50 MPa concrete with air GUbSF 35 SL</t>
  </si>
  <si>
    <t>50 MPa concrete with air GUbSF 50 SL</t>
  </si>
  <si>
    <t>Baseline 35 MPa concrete with air &amp; 0.40 w/cm (C-1) SCC GU 25 SL</t>
  </si>
  <si>
    <t>Table 26</t>
  </si>
  <si>
    <t>35 MPa concrete with air &amp; 0.40 w/cm (C-1) SCC GU 35 SL</t>
  </si>
  <si>
    <t>35 MPa concrete with air &amp; 0.40 w/cm (C-1) SCC GU 50 SL</t>
  </si>
  <si>
    <t>35 MPa concrete with air &amp; 0.40 w/cm (C-1) SCC GUL 25 SL</t>
  </si>
  <si>
    <t>35 MPa concrete with air &amp; 0.40 w/cm (C-1) SCC GUL 35 SL</t>
  </si>
  <si>
    <t>35 MPa concrete with air &amp; 0.40 w/cm (C-1) SCC GUL 50 SL</t>
  </si>
  <si>
    <t>Baseline 35 MPa concrete with air &amp; 0.40 w/cm (C-1) Shotcrete GU 25 SL</t>
  </si>
  <si>
    <t>Table 27</t>
  </si>
  <si>
    <t>35 MPa concrete with air &amp; 0.40 w/cm (C-1) Shotcrete GU 35 SL</t>
  </si>
  <si>
    <t>35 MPa concrete with air &amp; 0.40 w/cm (C-1) Shotcrete GU 50 SL</t>
  </si>
  <si>
    <t>35 MPa concrete with air &amp; 0.40 w/cm (C-1) Shotcrete GUL 25 SL</t>
  </si>
  <si>
    <t>35 MPa concrete with air &amp; 0.40 w/cm (C-1) Shotcrete GUL 35 SL</t>
  </si>
  <si>
    <t>35 MPa concrete with air &amp; 0.40 w/cm (C-1) Shotcrete GUL 50 SL</t>
  </si>
  <si>
    <t>Baseline 35 MPa concrete with air &amp; 0.40 w/cm (C-1) Shotcrete GuBSF 10 SL</t>
  </si>
  <si>
    <t>Table 28</t>
  </si>
  <si>
    <t>35 MPa concrete with air &amp; 0.40 w/cm (C-1) Shotcrete GUbSF</t>
  </si>
  <si>
    <t>35 MPa concrete with air &amp; 0.40 w/cm (C-1) Shotcrete GUbSF 15 SL</t>
  </si>
  <si>
    <t>35 MPa concrete with air &amp; 0.40 w/cm (C-1) Shotcrete GUbSF 25 SL</t>
  </si>
  <si>
    <t>35 MPa concrete with air &amp; 0.40 w/cm (C-1) Shotcrete GUbSF 35 SL</t>
  </si>
  <si>
    <t>35 MPa concrete with air &amp; 0.40 w/cm (C-1) Shotcrete GUbSF 50 SL</t>
  </si>
  <si>
    <t>Atlantic</t>
  </si>
  <si>
    <t>Baseline 20 MPa concrete without air GU 10 FA</t>
  </si>
  <si>
    <t>CRMCA_EPD_Atlantic_20220729.pdf (atlanticconcrete.ca)</t>
  </si>
  <si>
    <t>Table 5</t>
  </si>
  <si>
    <t>20 MPa concrete without air GU 20 FA</t>
  </si>
  <si>
    <t>20 MPa concrete without air GU 30 FA</t>
  </si>
  <si>
    <t>20 MPa concrete without air GU 40 FA</t>
  </si>
  <si>
    <t>20 MPa concrete without air GUL 10 FA</t>
  </si>
  <si>
    <t>20 MPa concrete without air GUL 20 FA</t>
  </si>
  <si>
    <t>20 MPa concrete without air GUL 30 FA</t>
  </si>
  <si>
    <t>20 MPa concrete without air GUL 40 FA</t>
  </si>
  <si>
    <t>Baseline 20 MPa concrete with air GU 10 FA</t>
  </si>
  <si>
    <t>20 MPa concrete with air GU</t>
  </si>
  <si>
    <t>20 MPa concrete with air GU 20 FA</t>
  </si>
  <si>
    <t>20 MPa concrete with air GU 30 FA</t>
  </si>
  <si>
    <t>20 MPa concrete with air GU 40 FA</t>
  </si>
  <si>
    <t>20 MPa concrete with air GUL</t>
  </si>
  <si>
    <t>20 MPa concrete with air GUL 10 FA</t>
  </si>
  <si>
    <t>20 MPa concrete with air GUL 20 FA</t>
  </si>
  <si>
    <t>20 MPa concrete with air GUL 30 FA</t>
  </si>
  <si>
    <t>20 MPa concrete with air GUL 40 FA</t>
  </si>
  <si>
    <t>Baseline 25 MPa concrete without air GU 10 FA</t>
  </si>
  <si>
    <t>25 MPa concrete without air GU 20 FA</t>
  </si>
  <si>
    <t>25 MPa concrete without air GU 30 FA</t>
  </si>
  <si>
    <t>25 MPa concrete without air GU 40 FA</t>
  </si>
  <si>
    <t>25 MPa concrete without air GUL 10 FA</t>
  </si>
  <si>
    <t>25 MPa concrete without air GUL 20 FA</t>
  </si>
  <si>
    <t>25 MPa concrete without air GUL 30 FA</t>
  </si>
  <si>
    <t>25 MPa concrete without air GUL 40 FA</t>
  </si>
  <si>
    <t>Baseline 25 MPa concrete with air GU 10 FA</t>
  </si>
  <si>
    <t>25 MPa concrete with air GU</t>
  </si>
  <si>
    <t>25 MPa concrete with air GU 20 FA</t>
  </si>
  <si>
    <t>25 MPa concrete with air GU 30 FA</t>
  </si>
  <si>
    <t>25 MPa concrete with air GU 40 FA</t>
  </si>
  <si>
    <t>25 MPa concrete with air GUL</t>
  </si>
  <si>
    <t>25 MPa concrete with air GUL 10 FA</t>
  </si>
  <si>
    <t>25 MPa concrete with air GUL 20 FA</t>
  </si>
  <si>
    <t>25 MPa concrete with air GUL 30 FA</t>
  </si>
  <si>
    <t>25 MPa concrete with air GUL 40 FA</t>
  </si>
  <si>
    <t>Baseline 25 MPa concrete with air &amp; 0.55 w/cm (C-4, F-2) GU 10 SL GA</t>
  </si>
  <si>
    <t>25 MPa concrete with air &amp; 0.55 w/cm (C-4, F-2) GU</t>
  </si>
  <si>
    <t>25 MPa concrete with air &amp; 0.55 w/cm (C-4, F-2) GU 20 SL GA</t>
  </si>
  <si>
    <t>25 MPa concrete with air &amp; 0.55 w/cm (C-4, F-2) GU 30 SL GA</t>
  </si>
  <si>
    <t>25 MPa concrete with air &amp; 0.55 w/cm (C-4, F-2) GU 40 SL GA</t>
  </si>
  <si>
    <t>25 MPa concrete with air &amp; 0.55 w/cm (C-4, F-2) GUL</t>
  </si>
  <si>
    <t>25 MPa concrete with air &amp; 0.55 w/cm (C-4, F-2) GUL 10 FA</t>
  </si>
  <si>
    <t>25 MPa concrete with air &amp; 0.55 w/cm (C-4, F-2) GUL 20 FA</t>
  </si>
  <si>
    <t>25 MPa concrete with air &amp; 0.55 w/cm (C-4, F-2) GUL 30 FA</t>
  </si>
  <si>
    <t>25 MPa concrete with air &amp; 0.55 w/cm (C-4, F-2) GUL 40 FA</t>
  </si>
  <si>
    <t>Baseline 30 MPa concrete without air GU 10 FA</t>
  </si>
  <si>
    <t>30 MPa concrete without air GU 20 FA</t>
  </si>
  <si>
    <t>30 MPa concrete without air GU 30 FA</t>
  </si>
  <si>
    <t>30 MPa concrete without air GU 40 FA</t>
  </si>
  <si>
    <t>30 MPa concrete without air GUL 10 FA</t>
  </si>
  <si>
    <t>30 MPa concrete without air GUL 20 FA</t>
  </si>
  <si>
    <t>30 MPa concrete without air GUL 30 FA</t>
  </si>
  <si>
    <t>30 MPa concrete without air GUL 40 FA</t>
  </si>
  <si>
    <t>Baseline 30 MPa concrete with air GU 10 FA</t>
  </si>
  <si>
    <t>30 MPa concrete with air GU</t>
  </si>
  <si>
    <t>30 MPa concrete with air GU 20 FA</t>
  </si>
  <si>
    <t>30 MPa concrete with air GU 30 FA</t>
  </si>
  <si>
    <t>30 MPa concrete with air GU 40 FA</t>
  </si>
  <si>
    <t>30 MPa concrete with air GUL</t>
  </si>
  <si>
    <t>30 MPa concrete with air GUL 10 FA</t>
  </si>
  <si>
    <t>30 MPa concrete with air GUL 20 FA</t>
  </si>
  <si>
    <t>30 MPa concrete with air GUL 30 FA</t>
  </si>
  <si>
    <t>30 MPa concrete with air GUL 40 FA</t>
  </si>
  <si>
    <t>Baseline 32 MPa concrete with air &amp; 0.45 w/cm (C-2) GU 10 FA</t>
  </si>
  <si>
    <t>32 MPa concrete with air &amp; 0.45 w/cm (C-2) GU 20 FA</t>
  </si>
  <si>
    <t>32 MPa concrete with air &amp; 0.45 w/cm (C-2) GU 30 FA</t>
  </si>
  <si>
    <t>32 MPa concrete with air &amp; 0.45 w/cm (C-2) GU 40 FA</t>
  </si>
  <si>
    <t>32 MPa concrete with air &amp; 0.45 w/cm (C-2) GUL 10 FA</t>
  </si>
  <si>
    <t>32 MPa concrete with air &amp; 0.45 w/cm (C-2) GUL 20 FA</t>
  </si>
  <si>
    <t>32 MPa concrete with air &amp; 0.45 w/cm (C-2) GUL 30 FA</t>
  </si>
  <si>
    <t>32 MPa concrete with air &amp; 0.45 w/cm (C-2) GUL 40 FA</t>
  </si>
  <si>
    <t>Baseline 35 MPa concrete without air GU 10 FA</t>
  </si>
  <si>
    <t>35 MPa concrete without air GU 20 FA</t>
  </si>
  <si>
    <t>35 MPa concrete without air GU 30 FA</t>
  </si>
  <si>
    <t>35 MPa concrete without air GU 40 FA</t>
  </si>
  <si>
    <t>35 MPa concrete without air GUL 10 FA</t>
  </si>
  <si>
    <t>35 MPa concrete without air GUL 20 FA</t>
  </si>
  <si>
    <t>35 MPa concrete without air GUL 30 FA</t>
  </si>
  <si>
    <t>35 MPa concrete without air GUL 40 FA</t>
  </si>
  <si>
    <t>Baseline 35 MPa concrete with air GU 10 FA</t>
  </si>
  <si>
    <t>35 MPa concrete with air GU 20 FA</t>
  </si>
  <si>
    <t>35 MPa concrete with air GU 30 FA</t>
  </si>
  <si>
    <t>35 MPa concrete with air GU 40 FA</t>
  </si>
  <si>
    <t>35 MPa concrete with air GUL 10 FA</t>
  </si>
  <si>
    <t>35 MPa concrete with air GUL 20 FA</t>
  </si>
  <si>
    <t>35 MPa concrete with air GUL 30 FA</t>
  </si>
  <si>
    <t>35 MPa concrete with air GUL 40 FA</t>
  </si>
  <si>
    <t>Baseline 35 MPa concrete with air &amp; 0.40 w/cm (C-1) GU 10 FA</t>
  </si>
  <si>
    <t>35 MPa concrete with air &amp; 0.40 w/cm (C-1) GU</t>
  </si>
  <si>
    <t>35 MPa concrete with air &amp; 0.40 w/cm (C-1) GU 20 FA</t>
  </si>
  <si>
    <t>35 MPa concrete with air &amp; 0.40 w/cm (C-1) GU 30 FA</t>
  </si>
  <si>
    <t>35 MPa concrete with air &amp; 0.40 w/cm (C-1) GU 40 FA</t>
  </si>
  <si>
    <t>35 MPa concrete with air &amp; 0.40 w/cm (C-1) GUL</t>
  </si>
  <si>
    <t>35 MPa concrete with air &amp; 0.40 w/cm (C-1) GUL 10 FA</t>
  </si>
  <si>
    <t>35 MPa concrete with air &amp; 0.40 w/cm (C-1) GUL 20 FA</t>
  </si>
  <si>
    <t>35 MPa concrete with air &amp; 0.40 w/cm (C-1) GUL 30 FA</t>
  </si>
  <si>
    <t>35 MPa concrete with air &amp; 0.40 w/cm (C-1) GUL 40 FA</t>
  </si>
  <si>
    <t>Baseline 40 MPa concrete without air GU 10 FA</t>
  </si>
  <si>
    <t>40 MPa concrete without air GU 20 FA</t>
  </si>
  <si>
    <t>40 MPa concrete without air GU 30 FA</t>
  </si>
  <si>
    <t>40 MPa concrete without air GU 40 FA</t>
  </si>
  <si>
    <t>40 MPa concrete without air GUL 10 FA</t>
  </si>
  <si>
    <t>40 MPa concrete without air GUL 20 FA</t>
  </si>
  <si>
    <t>40 MPa concrete without air GUL 30 FA</t>
  </si>
  <si>
    <t>40 MPa concrete without air GUL 40 FA</t>
  </si>
  <si>
    <t>Baseline 40 MPa concrete with air GU 10 FA</t>
  </si>
  <si>
    <t>40 MPa concrete with air GU 20 FA</t>
  </si>
  <si>
    <t>40 MPa concrete with air GU 30 FA</t>
  </si>
  <si>
    <t>40 MPa concrete with air GU 40 FA</t>
  </si>
  <si>
    <t>40 MPa concrete with air GUL 10 FA</t>
  </si>
  <si>
    <t>40 MPa concrete with air GUL 20 FA</t>
  </si>
  <si>
    <t>40 MPa concrete with air GUL 30 FA</t>
  </si>
  <si>
    <t>40 MPa concrete with air GUL 40 FA</t>
  </si>
  <si>
    <t>Baseline 45 MPa concrete without air GU 10 FA</t>
  </si>
  <si>
    <t>45 MPa concrete without air GU 20 FA</t>
  </si>
  <si>
    <t>45 MPa concrete without air GU 30 FA</t>
  </si>
  <si>
    <t>45 MPa concrete without air GU 40 FA</t>
  </si>
  <si>
    <t>45 MPa concrete without air GUL 10 FA</t>
  </si>
  <si>
    <t>45 MPa concrete without air GUL 20 FA</t>
  </si>
  <si>
    <t>45 MPa concrete without air GUL 30 FA</t>
  </si>
  <si>
    <t>45 MPa concrete without air GUL 40 FA</t>
  </si>
  <si>
    <t>Baseline 45 MPa concrete with air GU 10 FA</t>
  </si>
  <si>
    <t>45 MPa concrete with air GU 20 FA</t>
  </si>
  <si>
    <t>45 MPa concrete with air GU 30 FA</t>
  </si>
  <si>
    <t>45 MPa concrete with air GU 40 FA</t>
  </si>
  <si>
    <t>45 MPa concrete with air GUL 10 FA</t>
  </si>
  <si>
    <t>45 MPa concrete with air GUL 20 FA</t>
  </si>
  <si>
    <t>45 MPa concrete with air GUL 30 FA</t>
  </si>
  <si>
    <t>45 MPa concrete with air GUL 40 FA</t>
  </si>
  <si>
    <t>Baseline 50 MPa concrete without air GU 10 FA</t>
  </si>
  <si>
    <t>50 MPa concrete without air GU</t>
  </si>
  <si>
    <t>50 MPa concrete without air GU 20 FA</t>
  </si>
  <si>
    <t>50 MPa concrete without air GU 30 FA</t>
  </si>
  <si>
    <t>50 MPa concrete without air GU 40 FA</t>
  </si>
  <si>
    <t>50 MPa concrete without air GUL</t>
  </si>
  <si>
    <t>50 MPa concrete without air GUL 10 FA</t>
  </si>
  <si>
    <t>50 MPa concrete without air GUL 20 FA</t>
  </si>
  <si>
    <t>50 MPa concrete without air GUL 30 FA</t>
  </si>
  <si>
    <t>50 MPa concrete without air GUL 40 FA</t>
  </si>
  <si>
    <t>Baseline 50 MPa concrete with air GU 10 FA</t>
  </si>
  <si>
    <t>50 MPa concrete with air GU</t>
  </si>
  <si>
    <t>50 MPa concrete with air GU 20 FA</t>
  </si>
  <si>
    <t>50 MPa concrete with air GU 30 FA</t>
  </si>
  <si>
    <t>50 MPa concrete with air GU 40 FA</t>
  </si>
  <si>
    <t>50 MPa concrete with air GUL</t>
  </si>
  <si>
    <t>50 MPa concrete with air GUL 10 FA</t>
  </si>
  <si>
    <t>50 MPa concrete with air GUL 20 FA</t>
  </si>
  <si>
    <t>50 MPa concrete with air GUL 30 FA</t>
  </si>
  <si>
    <t>50 MPa concrete with air GUL 40 FA</t>
  </si>
  <si>
    <t>Baseline 60 MPa concrete without air GU 10 FA</t>
  </si>
  <si>
    <t>60 MPa concrete without air GU</t>
  </si>
  <si>
    <t>60 MPa concrete without air GU 20 FA</t>
  </si>
  <si>
    <t>60 MPa concrete without air GU 30 FA</t>
  </si>
  <si>
    <t>60 MPa concrete without air GU 40 FA</t>
  </si>
  <si>
    <t>60 MPa concrete without air GUL</t>
  </si>
  <si>
    <t>60 MPa concrete without air GUL 10 FA</t>
  </si>
  <si>
    <t>60 MPa concrete without air GUL 20 FA</t>
  </si>
  <si>
    <t>60 MPa concrete without air GUL 30 FA</t>
  </si>
  <si>
    <t>60 MPa concrete without air GUL 40 FA</t>
  </si>
  <si>
    <t>Quebec</t>
  </si>
  <si>
    <t>Baseline 20 MPa concrete with air</t>
  </si>
  <si>
    <t>https://pcr-epd.s3.us-east-2.amazonaws.com/811.CRMCA_EPD_ABQ.pdf</t>
  </si>
  <si>
    <t>20 MPa concrete with air GU 10 SL</t>
  </si>
  <si>
    <t>20 MPa concrete with air GU 20 SL</t>
  </si>
  <si>
    <t>20 MPa concrete with air GU 30 SL</t>
  </si>
  <si>
    <t>20 MPa concrete with air GU 10 FA</t>
  </si>
  <si>
    <t>20 MPa concrete with air GUL 10 SL</t>
  </si>
  <si>
    <t>20 MPa concrete with air GUL 20 SL</t>
  </si>
  <si>
    <t>20 MPa concrete with air GUL 30 SL</t>
  </si>
  <si>
    <t>Baseline 20 MPa concrete without air (N)</t>
  </si>
  <si>
    <t>20 MPa concrete without air (N) GU</t>
  </si>
  <si>
    <t>20 MPa concrete without air (N) GU 10 SL</t>
  </si>
  <si>
    <t>20 MPa concrete without air (N) GU 20 SL</t>
  </si>
  <si>
    <t>20 MPa concrete without air (N) GU 30 SL</t>
  </si>
  <si>
    <t>20 MPa concrete without air (N) GU 10 FA</t>
  </si>
  <si>
    <t>20 MPa concrete without air (N) GU 20 FA</t>
  </si>
  <si>
    <t>20 MPa concrete without air (N) GU 30 FA</t>
  </si>
  <si>
    <t>20 MPa concrete without air (N) GUL</t>
  </si>
  <si>
    <t>20 MPa concrete without air (N) GUL 10 SL</t>
  </si>
  <si>
    <t>20 MPa concrete without air (N) GUL 20 SL</t>
  </si>
  <si>
    <t>20 MPa concrete without air (N) GUL 30 SL</t>
  </si>
  <si>
    <t>20 MPa concrete without air (N) GUL 10 FA</t>
  </si>
  <si>
    <t>20 MPa concrete without air (N) GUL 20 FA</t>
  </si>
  <si>
    <t>20 MPa concrete without air (N) GUL 30 FA</t>
  </si>
  <si>
    <t>Baseline 25 MPa concrete without air (N)</t>
  </si>
  <si>
    <t>25 MPa concrete without air (N) GU</t>
  </si>
  <si>
    <t>25 MPa concrete without air (N) GU 10 SL</t>
  </si>
  <si>
    <t>25 MPa concrete without air (N) GU 20 SL</t>
  </si>
  <si>
    <t>25 MPa concrete without air (N) GU 30 SL</t>
  </si>
  <si>
    <t>25 MPa concrete without air (N) GU 10 FA</t>
  </si>
  <si>
    <t>25 MPa concrete without air (N) GU 20 FA</t>
  </si>
  <si>
    <t>25 MPa concrete without air (N) GU 30 FA</t>
  </si>
  <si>
    <t>25 MPa concrete without air (N) GUL</t>
  </si>
  <si>
    <t>25 MPa concrete without air (N) GUL 10 SL</t>
  </si>
  <si>
    <t>25 MPa concrete without air (N) GUL 20 SL</t>
  </si>
  <si>
    <t>25 MPa concrete without air (N) GUL 30 SL</t>
  </si>
  <si>
    <t>25 MPa concrete without air (N) GUL 10 FA</t>
  </si>
  <si>
    <t>25 MPa concrete without air (N) GUL 20 FA</t>
  </si>
  <si>
    <t>25 MPa concrete without air (N) GUL 30 FA</t>
  </si>
  <si>
    <t>Baseline 25 MPa concrete with air (F-2)</t>
  </si>
  <si>
    <t>25 MPa concrete with air (F-2) GU</t>
  </si>
  <si>
    <t>25 MPa concrete with air (F-2) GU 10 SL</t>
  </si>
  <si>
    <t>25 MPa concrete with air (F-2) GU 20 SL</t>
  </si>
  <si>
    <t>25 MPa concrete with air (F-2) GU 30 SL</t>
  </si>
  <si>
    <t>25 MPa concrete with air (F-2) GU 10 FA</t>
  </si>
  <si>
    <t>25 MPa concrete with air (F-2) GU 20 FA</t>
  </si>
  <si>
    <t>25 MPa concrete with air (F-2) GU 30 FA</t>
  </si>
  <si>
    <t>25 MPa concrete with air (F-2) GUL</t>
  </si>
  <si>
    <t>25 MPa concrete with air (F-2) GUL 10 SL</t>
  </si>
  <si>
    <t>25 MPa concrete with air (F-2) GUL 20 SL</t>
  </si>
  <si>
    <t>25 MPa concrete with air (F-2) GUL 30 SL</t>
  </si>
  <si>
    <t>25 MPa concrete with air (F-2) GUL 10 FA</t>
  </si>
  <si>
    <t>25 MPa concrete with air (F-2) GUL 20 FA</t>
  </si>
  <si>
    <t>25 MPa concrete with air (F-2) GUL 30 FA</t>
  </si>
  <si>
    <t>Baseline 25 MPa concrete without air &amp; 0.55 w/cm ratio (N-CF/C-4)</t>
  </si>
  <si>
    <t>25 MPa concrete without air &amp; 0.55 w/cm ratio (N-CF/C-4) GU</t>
  </si>
  <si>
    <t>25 MPa concrete without air &amp; 0.55 w/cm ratio (N-CF/C-4) GU 10 SL</t>
  </si>
  <si>
    <t>25 MPa concrete without air &amp; 0.55 w/cm ratio (N-CF/C-4) GU 20 SL</t>
  </si>
  <si>
    <t>25 MPa concrete without air &amp; 0.55 w/cm ratio (N-CF/C-4) GU 30 SL</t>
  </si>
  <si>
    <t>25 MPa concrete without air &amp; 0.55 w/cm ratio (N-CF/C-4) GU 10 FA</t>
  </si>
  <si>
    <t>25 MPa concrete without air &amp; 0.55 w/cm ratio (N-CF/C-4) GU 20 FA</t>
  </si>
  <si>
    <t>25 MPa concrete without air &amp; 0.55 w/cm ratio (N-CF/C-4) GU 30 FA</t>
  </si>
  <si>
    <t>25 MPa concrete without air &amp; 0.55 w/cm ratio (N-CF/C-4) GUL</t>
  </si>
  <si>
    <t>25 MPa concrete without air &amp; 0.55 w/cm ratio (N-CF/C-4) GUL 10 SL</t>
  </si>
  <si>
    <t>25 MPa concrete without air &amp; 0.55 w/cm ratio (N-CF/C-4) GUL 20 SL</t>
  </si>
  <si>
    <t>25 MPa concrete without air &amp; 0.55 w/cm ratio (N-CF/C-4) GUL 30 SL</t>
  </si>
  <si>
    <t>25 MPa concrete without air &amp; 0.55 w/cm ratio (N-CF/C-4) GUL 10 FA</t>
  </si>
  <si>
    <t>25 MPa concrete without air &amp; 0.55 w/cm ratio (N-CF/C-4) GUL 20 FA</t>
  </si>
  <si>
    <t>25 MPa concrete without air &amp; 0.55 w/cm ratio (N-CF/C-4) GUL 30 FA</t>
  </si>
  <si>
    <t>Baseline 30 MPa concrete with air (F-1)</t>
  </si>
  <si>
    <t>30 MPa concrete with air (F-1) GU</t>
  </si>
  <si>
    <t>30 MPa concrete with air (F-1) GU 10 SL</t>
  </si>
  <si>
    <t>30 MPa concrete with air (F-1) GU 20 SL</t>
  </si>
  <si>
    <t>30 MPa concrete with air (F-1) GU 30 SL</t>
  </si>
  <si>
    <t>30 MPa concrete with air (F-1) GU 10 FA</t>
  </si>
  <si>
    <t>30 MPa concrete with air (F-1) GU 20 FA</t>
  </si>
  <si>
    <t>30 MPa concrete with air (F-1) GU 30 FA</t>
  </si>
  <si>
    <t>30 MPa concrete with air (F-1) GUL</t>
  </si>
  <si>
    <t>30 MPa concrete with air (F-1) GUL 10 SL</t>
  </si>
  <si>
    <t>30 MPa concrete with air (F-1) GUL 20 SL</t>
  </si>
  <si>
    <t>30 MPa concrete with air (F-1) GUL 30 SL</t>
  </si>
  <si>
    <t>30 MPa concrete with air (F-1) GUL 10 FA</t>
  </si>
  <si>
    <t>30 MPa concrete with air (F-1) GUL 20 FA</t>
  </si>
  <si>
    <t>30 MPa concrete with air (F-1) GUL 30 FA</t>
  </si>
  <si>
    <t>Baseline 30 MPa concrete without air (N-CF/C-4)</t>
  </si>
  <si>
    <t>30 MPa concrete without air (N-CF/C-4) GU</t>
  </si>
  <si>
    <t>30 MPa concrete without air (N-CF/C-4) GU 10 SL</t>
  </si>
  <si>
    <t>30 MPa concrete without air (N-CF/C-4) GU 20 SL</t>
  </si>
  <si>
    <t>30 MPa concrete without air (N-CF/C-4) GU 30 SL</t>
  </si>
  <si>
    <t>30 MPa concrete without air (N-CF/C-4) GU 10 FA</t>
  </si>
  <si>
    <t>30 MPa concrete without air (N-CF/C-4) GU 20 FA</t>
  </si>
  <si>
    <t>30 MPa concrete without air (N-CF/C-4) GU 30 FA</t>
  </si>
  <si>
    <t>30 MPa concrete without air (N-CF/C-4) GUL</t>
  </si>
  <si>
    <t>30 MPa concrete without air (N-CF/C-4) GUL 10 SL</t>
  </si>
  <si>
    <t>30 MPa concrete without air (N-CF/C-4) GUL 20 SL</t>
  </si>
  <si>
    <t>30 MPa concrete without air (N-CF/C-4) GUL 30 SL</t>
  </si>
  <si>
    <t>30 MPa concrete without air (N-CF/C-4) GUL 10 FA</t>
  </si>
  <si>
    <t>30 MPa concrete without air (N-CF/C-4) GUL 20 FA</t>
  </si>
  <si>
    <t>30 MPa concrete without air (N-CF/C-4) GUL 30 FA</t>
  </si>
  <si>
    <t>Baseline 32 MPa concrete without air &amp; 0.45 w/cm ratio (C-2)</t>
  </si>
  <si>
    <t>32 MPa concrete without air &amp; 0.45 w/cm ratio (C-2) GU</t>
  </si>
  <si>
    <t>32 MPa concrete without air &amp; 0.45 w/cm ratio (C-2) GU 10 SL</t>
  </si>
  <si>
    <t>32 MPa concrete without air &amp; 0.45 w/cm ratio (C-2) GU 20 SL</t>
  </si>
  <si>
    <t>32 MPa concrete without air &amp; 0.45 w/cm ratio (C-2) GU 30 SL</t>
  </si>
  <si>
    <t>32 MPa concrete without air &amp; 0.45 w/cm ratio (C-2) GU 10 FA</t>
  </si>
  <si>
    <t>32 MPa concrete without air &amp; 0.45 w/cm ratio (C-2) GU 20 FA</t>
  </si>
  <si>
    <t>32 MPa concrete without air &amp; 0.45 w/cm ratio (C-2) GU 30 FA</t>
  </si>
  <si>
    <t>32 MPa concrete without air &amp; 0.45 w/cm ratio (C-2) GUL</t>
  </si>
  <si>
    <t>32 MPa concrete without air &amp; 0.45 w/cm ratio (C-2) GUL 10 SL</t>
  </si>
  <si>
    <t>32 MPa concrete without air &amp; 0.45 w/cm ratio (C-2) GUL 20 SL</t>
  </si>
  <si>
    <t>32 MPa concrete without air &amp; 0.45 w/cm ratio (C-2) GUL 30 SL</t>
  </si>
  <si>
    <t>32 MPa concrete without air &amp; 0.45 w/cm ratio (C-2) GUL 10 FA</t>
  </si>
  <si>
    <t>32 MPa concrete without air &amp; 0.45 w/cm ratio (C-2) GUL 20 FA</t>
  </si>
  <si>
    <t>32 MPa concrete without air &amp; 0.45 w/cm ratio (C-2) GUL 30 FA</t>
  </si>
  <si>
    <t>Baseline 35 MPa concrete with air (C-2 and lower)</t>
  </si>
  <si>
    <t>35 MPa concrete with air (C-2 and lower) GU</t>
  </si>
  <si>
    <t>35 MPa concrete with air (C-2 and lower) GUL</t>
  </si>
  <si>
    <t>35 MPa concrete with air (C-2 and lower) GU/GUb-8SF</t>
  </si>
  <si>
    <t>35 MPa concrete with air (C-2 and lower) GUL/GUb-8SF</t>
  </si>
  <si>
    <t>35 MPa concrete with air (C-2 and lower) GUb-8SF</t>
  </si>
  <si>
    <t>35 MPa concrete with air (C-2 and lower) GU 10 SL</t>
  </si>
  <si>
    <t>35 MPa concrete with air (C-2 and lower) GU 20 SL</t>
  </si>
  <si>
    <t>35 MPa concrete with air (C-2 and lower) GU 30 SL</t>
  </si>
  <si>
    <t>35 MPa concrete with air (C-2 and lower) GU 10 FA</t>
  </si>
  <si>
    <t>35 MPa concrete with air (C-2 and lower) GU 20 FA</t>
  </si>
  <si>
    <t>35 MPa concrete with air (C-2 and lower) GU 30 FA</t>
  </si>
  <si>
    <t>35 MPa concrete with air (C-2 and lower) GUL 10 SL</t>
  </si>
  <si>
    <t>35 MPa concrete with air (C-2 and lower) GUL 20 SL</t>
  </si>
  <si>
    <t>35 MPa concrete with air (C-2 and lower) GUL 30 SL</t>
  </si>
  <si>
    <t>35 MPa concrete with air (C-2 and lower) GUL 10 FA</t>
  </si>
  <si>
    <t>35 MPa concrete with air (C-2 and lower) GUL 20 FA</t>
  </si>
  <si>
    <t>35 MPa concrete with air (C-2 and lower) GUL 30 FA</t>
  </si>
  <si>
    <t>Baseline 35 MPa concrete with air &amp; 0.40 w/cm ratio (C-1)</t>
  </si>
  <si>
    <t>35 MPa concrete with air &amp; 0.40 w/cm ratio (C-1) GU/GUb-8SF</t>
  </si>
  <si>
    <t>35 MPa concrete with air &amp; 0.40 w/cm ratio (C-1) GUL/GUb-8SF</t>
  </si>
  <si>
    <t>35 MPa concrete with air &amp; 0.40 w/cm ratio (C-1) GUb-8SF</t>
  </si>
  <si>
    <t>35 MPa concrete with air &amp; 0.40 w/cm ratio (C-1) GU 10 SL</t>
  </si>
  <si>
    <t>35 MPa concrete with air &amp; 0.40 w/cm ratio (C-1) GU 20 SL</t>
  </si>
  <si>
    <t>35 MPa concrete with air &amp; 0.40 w/cm ratio (C-1) GU 30 SL</t>
  </si>
  <si>
    <t>35 MPa concrete with air &amp; 0.40 w/cm ratio (C-1) GU 10 FA</t>
  </si>
  <si>
    <t>35 MPa concrete with air &amp; 0.40 w/cm ratio (C-1) GU 20 FA</t>
  </si>
  <si>
    <t>35 MPa concrete with air &amp; 0.40 w/cm ratio (C-1) GU 30 FA</t>
  </si>
  <si>
    <t>35 MPa concrete with air &amp; 0.40 w/cm ratio (C-1) GUL 10 SL</t>
  </si>
  <si>
    <t>35 MPa concrete with air &amp; 0.40 w/cm ratio (C-1) GUL 20 SL</t>
  </si>
  <si>
    <t>35 MPa concrete with air &amp; 0.40 w/cm ratio (C-1) GUL 30 SL</t>
  </si>
  <si>
    <t>35 MPa concrete with air &amp; 0.40 w/cm ratio (C-1) GUL 10 FA</t>
  </si>
  <si>
    <t>35 MPa concrete with air &amp; 0.40 w/cm ratio (C-1) GUL 20 FA</t>
  </si>
  <si>
    <t>35 MPa concrete with air &amp; 0.40 w/cm ratio (C-1) GUL 30 FA</t>
  </si>
  <si>
    <t>Baseline 35 MPa concrete without air (N)</t>
  </si>
  <si>
    <t>35 MPa concrete without air (N) GU</t>
  </si>
  <si>
    <t>35 MPa concrete without air (N) GUL</t>
  </si>
  <si>
    <t>35 MPa concrete without air (N) GU/GUb-8SF</t>
  </si>
  <si>
    <t>35 MPa concrete without air (N) GUL/GUb-8SF</t>
  </si>
  <si>
    <t>35 MPa concrete without air (N) GUb-8SF</t>
  </si>
  <si>
    <t>35 MPa concrete without air (N) GU 10 SL</t>
  </si>
  <si>
    <t>35 MPa concrete without air (N) GU 20 SL</t>
  </si>
  <si>
    <t>35 MPa concrete without air (N)  GU 30 SL</t>
  </si>
  <si>
    <t>35 MPa concrete without air (N) GU 10 FA</t>
  </si>
  <si>
    <t>35 MPa concrete without air (N) GU 20 FA</t>
  </si>
  <si>
    <t>35 MPa concrete without air (N) GU 30 FA</t>
  </si>
  <si>
    <t>35 MPa concrete without air (N) GUL 10 SL</t>
  </si>
  <si>
    <t>35 MPa concrete without air (N) GUL 20 SL</t>
  </si>
  <si>
    <t>35 MPa concrete without air (N) GUL 30 SL</t>
  </si>
  <si>
    <t>35 MPa concrete without air (N) GUL 10 FA</t>
  </si>
  <si>
    <t>35 MPa concrete without air (N) GUL 20 FA</t>
  </si>
  <si>
    <t>35 MPa concrete without air (N) GUL 30 FA</t>
  </si>
  <si>
    <t>Baseline 35 MPa SCC with air (F-1)</t>
  </si>
  <si>
    <t>35 MPa SCC with air (F-1) GU</t>
  </si>
  <si>
    <t>35 MPa SCC with air (F-1) GUL</t>
  </si>
  <si>
    <t>35 MPa SCC with air (F-1) GU/GUb-8SF</t>
  </si>
  <si>
    <t>35 MPa SCC with air (F-1) GUL/GUb-8SF</t>
  </si>
  <si>
    <t>35 MPa SCC with air (F-1) GUb-8SF</t>
  </si>
  <si>
    <t>35 MPa SCC with air (F-1) GU 10 SL</t>
  </si>
  <si>
    <t>35 MPa SCC with air (F-1) GU 20 SL</t>
  </si>
  <si>
    <t>35 MPa SCC with air (F-1) GU 30 SL</t>
  </si>
  <si>
    <t>35 MPa SCC with air (F-1) GU 10 FA</t>
  </si>
  <si>
    <t>35 MPa SCC with air (F-1) GU 20 FA</t>
  </si>
  <si>
    <t>35 MPa SCC with air (F-1) GU 30 FA</t>
  </si>
  <si>
    <t>35 MPa SCC with air (F-1) GUL 10 SL</t>
  </si>
  <si>
    <t>35 MPa SCC with air (F-1) GUL 20 SL</t>
  </si>
  <si>
    <t>35 MPa SCC with air (F-1) GUL 30 SL</t>
  </si>
  <si>
    <t>35 MPa SCC with air (F-1) GUL 10 FA</t>
  </si>
  <si>
    <t>35 MPa SCC with air (F-1) GUL 20 FA</t>
  </si>
  <si>
    <t>35 MPa SCC with air (F-1) GUL 30 FA</t>
  </si>
  <si>
    <t>Baseline 40 MPa concrete without air (N)</t>
  </si>
  <si>
    <t>40 MPa concrete without air (N) GU</t>
  </si>
  <si>
    <t>40 MPa concrete without air (N) GUL</t>
  </si>
  <si>
    <t>40 MPa concrete without air (N) GU/GUb-8SF</t>
  </si>
  <si>
    <t>40 MPa concrete without air (N) GUL/GUb-8SF</t>
  </si>
  <si>
    <t>40 MPa concrete without air (N) GUb-8SF</t>
  </si>
  <si>
    <t>40 MPa concrete without air (N) GU 10 SL</t>
  </si>
  <si>
    <t>40 MPa concrete without air (N) GU 20 SL</t>
  </si>
  <si>
    <t>40 MPa concrete without air (N) GU 30 SL</t>
  </si>
  <si>
    <t>40 MPa concrete without air (N) GU 10 FA</t>
  </si>
  <si>
    <t>40 MPa concrete without air (N) GU 20 FA</t>
  </si>
  <si>
    <t>40 MPa concrete without air (N) GU 30 FA</t>
  </si>
  <si>
    <t>40 MPa concrete without air (N) GUL 10 SL</t>
  </si>
  <si>
    <t>40 MPa concrete without air (N) GUL 20 SL</t>
  </si>
  <si>
    <t>40 MPa concrete without air (N) GUL 30 SL</t>
  </si>
  <si>
    <t>40 MPa concrete without air (N) GUL 10 FA</t>
  </si>
  <si>
    <t>40 MPa concrete without air (N) GUL 20 FA</t>
  </si>
  <si>
    <t>40 MPa concrete without air (N) GUL 30 FA</t>
  </si>
  <si>
    <t>Baseline 40 MPa concrete with air (C-1)</t>
  </si>
  <si>
    <t>40 MPa concrete with air (C-1) GU/GUb-8SF</t>
  </si>
  <si>
    <t>40 MPa concrete with air (C-1) GUL/GUb-8SF</t>
  </si>
  <si>
    <t>40 MPa concrete with air (C-1) GUb-8SF</t>
  </si>
  <si>
    <t>40 MPa concrete with air (C-1) GU 10 SL</t>
  </si>
  <si>
    <t>40 MPa concrete with air (C-1) GU 20 SL</t>
  </si>
  <si>
    <t>40 MPa concrete with air (C-1) GU 30 SL</t>
  </si>
  <si>
    <t>40 MPa concrete with air (C-1) GU 10 FA</t>
  </si>
  <si>
    <t>40 MPa concrete with air (C-1) GU 20 FA</t>
  </si>
  <si>
    <t>40 MPa concrete with air (C-1) GU 30 FA</t>
  </si>
  <si>
    <t>40 MPa concrete with air (C-1) GUL 10 SL</t>
  </si>
  <si>
    <t>40 MPa concrete with air (C-1) GUL 20 SL</t>
  </si>
  <si>
    <t>40 MPa concrete with air (C-1) GUL 30 SL</t>
  </si>
  <si>
    <t>40 MPa concrete with air (C-1) GUL 10 FA</t>
  </si>
  <si>
    <t>40 MPa concrete with air (C-1) GUL 20 FA</t>
  </si>
  <si>
    <t>40 MPa concrete with air (C-1) GUL 30 FA</t>
  </si>
  <si>
    <t>Baseline 45 MPa concrete without air (N)</t>
  </si>
  <si>
    <t>45 MPa concrete without air (N) GU</t>
  </si>
  <si>
    <t>45 MPa concrete without air (N) GUL</t>
  </si>
  <si>
    <t>45 MPa concrete without air (N) GU/GUb-8SF</t>
  </si>
  <si>
    <t>45 MPa concrete without air (N) GUL/GUb-8SF</t>
  </si>
  <si>
    <t>45 MPa concrete without air (N) GUb-8SF</t>
  </si>
  <si>
    <t>45 MPa concrete without air (N) GU 10 SL</t>
  </si>
  <si>
    <t>45 MPa concrete without air (N) GU 20 SL</t>
  </si>
  <si>
    <t>45 MPa concrete without air (N) GU 30 SL</t>
  </si>
  <si>
    <t>45 MPa concrete without air (N) GU 10 FA</t>
  </si>
  <si>
    <t>45 MPa concrete without air (N) GU 20 FA</t>
  </si>
  <si>
    <t>45 MPa concrete without air (N) GU 30 FA</t>
  </si>
  <si>
    <t>45 MPa concrete without air (N) GUL 10 SL</t>
  </si>
  <si>
    <t>45 MPa concrete without air (N) GUL 20 SL</t>
  </si>
  <si>
    <t>45 MPa concrete without air (N) GUL 30 SL</t>
  </si>
  <si>
    <t>45 MPa concrete without air (N) GUL 10 FA</t>
  </si>
  <si>
    <t>45 MPa concrete without air (N) GUL 20 FA</t>
  </si>
  <si>
    <t>45 MPa concrete without air (N) GUL 30 FA</t>
  </si>
  <si>
    <t>Baseline 45 MPa concrete with air (C-1)</t>
  </si>
  <si>
    <t>45 MPa concrete with air (C-1) GU/GUb-8SF</t>
  </si>
  <si>
    <t>45 MPa concrete with air (C-1) GUL/GUb-8SF</t>
  </si>
  <si>
    <t>45 MPa concrete with air (C-1) GUb-8SF</t>
  </si>
  <si>
    <t>45 MPa concrete with air (C-1) GU 10 SL</t>
  </si>
  <si>
    <t>45 MPa concrete with air (C-1) GU 20 SL</t>
  </si>
  <si>
    <t>45 MPa concrete with air (C-1) GU 30 SL</t>
  </si>
  <si>
    <t>45 MPa concrete with air (C-1) GU 10 FA</t>
  </si>
  <si>
    <t>45 MPa concrete with air (C-1) GU 20 FA</t>
  </si>
  <si>
    <t>45 MPa concrete with air (C-1) GU 30 FA</t>
  </si>
  <si>
    <t>45 MPa concrete with air (C-1) GUL 10 SL</t>
  </si>
  <si>
    <t>45 MPa concrete with air (C-1) GUL 20 SL</t>
  </si>
  <si>
    <t>45 MPa concrete with air (C-1) GUL 30 SL</t>
  </si>
  <si>
    <t>45 MPa concrete with air (C-1) GUL 10 FA</t>
  </si>
  <si>
    <t>45 MPa concrete with air (C-1) GUL 20 FA</t>
  </si>
  <si>
    <t>45 MPa concrete with air (C-1) GUL 30 FA</t>
  </si>
  <si>
    <t>Baseline 50 MPa concrete with air (C-1)</t>
  </si>
  <si>
    <t>50 MPa concrete with air (C-1) GU/GUb-8SF</t>
  </si>
  <si>
    <t>50 MPa concrete with air (C-1) GUL/GUb-8SF</t>
  </si>
  <si>
    <t>50 MPa concrete with air (C-1) GUb-8SF</t>
  </si>
  <si>
    <t>50 MPa concrete with air (C-1) GU 10 SL</t>
  </si>
  <si>
    <t>50 MPa concrete with air (C-1) GU 20 SL</t>
  </si>
  <si>
    <t>50 MPa concrete with air (C-1) GU 30 SL</t>
  </si>
  <si>
    <t>50 MPa concrete with air (C-1) GU 10 FA</t>
  </si>
  <si>
    <t>50 MPa concrete with air (C-1) GU 20 FA</t>
  </si>
  <si>
    <t>50 MPa concrete with air (C-1) GU 30 FA</t>
  </si>
  <si>
    <t>50 MPa concrete with air (C-1) GUL 10 SL</t>
  </si>
  <si>
    <t>50 MPa concrete with air (C-1) GUL 20 SL</t>
  </si>
  <si>
    <t>50 MPa concrete with air (C-1) GUL 30 SL</t>
  </si>
  <si>
    <t>50 MPa concrete with air (C-1) GUL 10 FA</t>
  </si>
  <si>
    <t>50 MPa concrete with air (C-1) GUL 20 FA</t>
  </si>
  <si>
    <t>50 MPa concrete with air (C-1) GUL 30 FA</t>
  </si>
  <si>
    <t>Baseline 50 MPa concrete with air (C-XL)</t>
  </si>
  <si>
    <t>50 MPa concrete with air (C-XL) GU/GUb-8SF</t>
  </si>
  <si>
    <t>50 MPa concrete with air (C-XL) GUL/GUb-8SF</t>
  </si>
  <si>
    <t>50 MPa concrete with air (C-XL) GUb-8SF</t>
  </si>
  <si>
    <t>50 MPa concrete with air (C-XL) GU 10 SL</t>
  </si>
  <si>
    <t>50 MPa concrete with air (C-XL) GU 20 SL</t>
  </si>
  <si>
    <t>50 MPa concrete with air (C-XL) GU 30 SL</t>
  </si>
  <si>
    <t>50 MPa concrete with air (C-XL) GU 10 FA</t>
  </si>
  <si>
    <t>50 MPa concrete with air (C-XL) GU 20 FA</t>
  </si>
  <si>
    <t>50 MPa concrete with air (C-XL) GU 30 FA</t>
  </si>
  <si>
    <t>50 MPa concrete with air (C-XL) GUL 10 SL</t>
  </si>
  <si>
    <t>50 MPa concrete with air (C-XL) GUL 20 SL</t>
  </si>
  <si>
    <t>50 MPa concrete with air (C-XL) GUL 30 SL</t>
  </si>
  <si>
    <t>50 MPa concrete with air (C-XL) GUL 10 FA</t>
  </si>
  <si>
    <t>50 MPa concrete with air (C-XL) GUL 20 FA</t>
  </si>
  <si>
    <t>50 MPa concrete with air (C-XL) GUL 30 FA</t>
  </si>
  <si>
    <t>Baseline 50 MPa concrete without air (N)</t>
  </si>
  <si>
    <t>50 MPa concrete without air (N) GU</t>
  </si>
  <si>
    <t>50 MPa concrete without air (N) GUL</t>
  </si>
  <si>
    <t>50 MPa concrete without air (N) GU/GUb-8SF</t>
  </si>
  <si>
    <t>50 MPa concrete without air (N) GUL/GUb-8SF</t>
  </si>
  <si>
    <t>50 MPa concrete without air (N) GUb-8SF</t>
  </si>
  <si>
    <t>50 MPa concrete without air (N) GU 10 SL</t>
  </si>
  <si>
    <t>50 MPa concrete without air (N) GU 20 SL</t>
  </si>
  <si>
    <t>50 MPa concrete without air (N) GU 30 SL</t>
  </si>
  <si>
    <t>50 MPa concrete without air (N) GU 10 FA</t>
  </si>
  <si>
    <t>50 MPa concrete without air (N) GU 20 FA</t>
  </si>
  <si>
    <t>50 MPa concrete without air (N) GU 30 FA</t>
  </si>
  <si>
    <t>50 MPa concrete without air (N) GUL 10 SL</t>
  </si>
  <si>
    <t>50 MPa concrete without air (N) GUL 20 SL</t>
  </si>
  <si>
    <t>50 MPa concrete without air (N) GUL 30 SL</t>
  </si>
  <si>
    <t>50 MPa concrete without air (N) GUL 10 FA</t>
  </si>
  <si>
    <t>50 MPa concrete without air (N) GUL 20 FA</t>
  </si>
  <si>
    <t>50 MPa concrete without air (N) GUL 30 FA</t>
  </si>
  <si>
    <t>Baseline 60 MPa concrete without air (N)</t>
  </si>
  <si>
    <t>60 MPa concrete without air (N) GU</t>
  </si>
  <si>
    <t>60 MPa concrete without air (N) GUL</t>
  </si>
  <si>
    <t>60 MPa concrete without air (N) GU/GUb-8SF</t>
  </si>
  <si>
    <t>60 MPa concrete without air (N) GUL/GUb-8SF</t>
  </si>
  <si>
    <t>60 MPa concrete without air (N) GUb-8SF</t>
  </si>
  <si>
    <t>60 MPa concrete without air (N) GU 10 SL</t>
  </si>
  <si>
    <t>60 MPa concrete without air (N) GU 20 SL</t>
  </si>
  <si>
    <t>60 MPa concrete without air (N) GU 30 SL</t>
  </si>
  <si>
    <t>60 MPa concrete without air (N) GU 10 FA</t>
  </si>
  <si>
    <t>60 MPa concrete without air (N) GU 20 FA</t>
  </si>
  <si>
    <t>60 MPa concrete without air (N) GU 30 FA</t>
  </si>
  <si>
    <t>60 MPa concrete without air (N) GUL 10 SL</t>
  </si>
  <si>
    <t>60 MPa concrete without air (N) GUL 20 SL</t>
  </si>
  <si>
    <t>60 MPa concrete without air (N) GUL 30 SL</t>
  </si>
  <si>
    <t>60 MPa concrete without air (N) GUL 10 FA</t>
  </si>
  <si>
    <t>60 MPa concrete without air (N) GUL 20 FA</t>
  </si>
  <si>
    <t>60 MPa concrete without air (N) GUL 30 FA</t>
  </si>
  <si>
    <t>Baseline 60 MPa concrete with air (C-1)</t>
  </si>
  <si>
    <t>60 MPa concrete with air (C-1) GU/GUb-8SF</t>
  </si>
  <si>
    <t>60 MPa concrete with air (C-1) GUL/GUb-8SF</t>
  </si>
  <si>
    <t>60 MPa concrete with air (C-1) GUb-8SF</t>
  </si>
  <si>
    <t>60 MPa concrete with air (C-1) GU 10 SL</t>
  </si>
  <si>
    <t>60 MPa concrete with air (C-1) GU 20 SL</t>
  </si>
  <si>
    <t>60 MPa concrete with air (C-1) GU 30 SL</t>
  </si>
  <si>
    <t>60 MPa concrete with air (C-1) GU 10 FA</t>
  </si>
  <si>
    <t>60 MPa concrete with air (C-1) GU 20 FA</t>
  </si>
  <si>
    <t>60 MPa concrete with air (C-1) GU 30 FA</t>
  </si>
  <si>
    <t>60 MPa concrete with air (C-1) GUL 10 SL</t>
  </si>
  <si>
    <t>60 MPa concrete with air (C-1) GUL 20 SL</t>
  </si>
  <si>
    <t>60 MPa concrete with air (C-1) GUL 30 SL</t>
  </si>
  <si>
    <t>60 MPa concrete with air (C-1) GUL 10 FA</t>
  </si>
  <si>
    <t>60 MPa concrete with air (C-1) GUL 20 FA</t>
  </si>
  <si>
    <t>60 MPa concrete with air (C-1) GUL 30 FA</t>
  </si>
  <si>
    <t>Baseline 80 MPa concrete without air (N)</t>
  </si>
  <si>
    <t>80 MPa concrete without air (N) GU</t>
  </si>
  <si>
    <t>80 MPa concrete without air (N) GUL</t>
  </si>
  <si>
    <t>80 MPa concrete without air (N) GU/GUb-8SF</t>
  </si>
  <si>
    <t>80 MPa concrete without air (N) GUL/GUb-8SF</t>
  </si>
  <si>
    <t>80 MPa concrete without air (N) GUb-8SF</t>
  </si>
  <si>
    <t>80 MPa concrete without air (N) GU 10 SL</t>
  </si>
  <si>
    <t>80 MPa concrete without air (N) GU 20 SL</t>
  </si>
  <si>
    <t>80 MPa concrete without air (N) GU 30 SL</t>
  </si>
  <si>
    <t>80 MPa concrete without air (N) GU 10 FA</t>
  </si>
  <si>
    <t>80 MPa concrete without air (N) GU 20 FA</t>
  </si>
  <si>
    <t>80 MPa concrete without air (N) GU 30 FA</t>
  </si>
  <si>
    <t>80 MPa concrete without air (N) GUL 10 SL</t>
  </si>
  <si>
    <t>80 MPa concrete without air (N) GUL 20 SL</t>
  </si>
  <si>
    <t>80 MPa concrete without air (N) GUL 30 SL</t>
  </si>
  <si>
    <t>80 MPa concrete without air (N) GUL 10 FA</t>
  </si>
  <si>
    <t>80 MPa concrete without air (N) GUL 20 FA</t>
  </si>
  <si>
    <t>80 MPa concrete without air (N) GUL 30 FA</t>
  </si>
  <si>
    <t>Manitoba</t>
  </si>
  <si>
    <t>Baseline 20 MPa concrete without air GU 20 FA</t>
  </si>
  <si>
    <t>https://pcr-epd.s3.us-east-2.amazonaws.com/813.CRMCA_EPD_Manitoba.pdf</t>
  </si>
  <si>
    <t>20 MPa concrete without air GU 10 FA</t>
  </si>
  <si>
    <t>Baseline 20 MPa concrete with air GU 20 FA</t>
  </si>
  <si>
    <t>Baseline 25 MPa concrete without air GU 20 FA</t>
  </si>
  <si>
    <t>25 MPa concrete without air GU 10 FA</t>
  </si>
  <si>
    <t>Baseline 25 MPa concrete with air GU 20 FA</t>
  </si>
  <si>
    <t>25 MPa concrete with air GU 10 FA</t>
  </si>
  <si>
    <t>Baseline 25 MPa concrete with air &amp; 0.55 w/cm (C-4, F-2) GU 20 FA</t>
  </si>
  <si>
    <t>25 MPa concrete with air &amp; 0.55 w/cm (C-4, F-2) GU 10 FA</t>
  </si>
  <si>
    <t>25 MPa concrete with air &amp; 0.55 w/cm (C-4, F-2) GU 30 FA</t>
  </si>
  <si>
    <t>25 MPa concrete with air &amp; 0.55 w/cm (C-4, F-2) GU 40 FA</t>
  </si>
  <si>
    <t>Baseline 30 MPa concrete without air GU 20 FA</t>
  </si>
  <si>
    <t>30 MPa concrete without air GU 10 FA</t>
  </si>
  <si>
    <t>Baseline 30 MPa concrete with air GU 20 FA</t>
  </si>
  <si>
    <t>30 MPa concrete with air GU 10 FA</t>
  </si>
  <si>
    <t>Baseline 30 MPa concrete with air &amp; 0.50 w/cm (C-3, A-3, S-3) GU 20 FA</t>
  </si>
  <si>
    <t>30 MPa concrete with air &amp; 0.50 w/cm (C-3, A-3, S-3) GU</t>
  </si>
  <si>
    <t>30 MPa concrete with air &amp; 0.50 w/cm (C-3, A-3, S-3) GU 10 FA</t>
  </si>
  <si>
    <t>30 MPa concrete with air &amp; 0.50 w/cm (C-3, A-3, S-3) GU 30 FA</t>
  </si>
  <si>
    <t>30 MPa concrete with air &amp; 0.50 w/cm (C-3, A-3, S-3) GU 40 FA</t>
  </si>
  <si>
    <t>30 MPa concrete with air &amp; 0.50 w/cm (C-3, A-3, S-3) GUL</t>
  </si>
  <si>
    <t>30 MPa concrete with air &amp; 0.50 w/cm (C-3, A-3, S-3) GUL 10 FA</t>
  </si>
  <si>
    <t>30 MPa concrete with air &amp; 0.50 w/cm (C-3, A-3, S-3) GUL 20 FA</t>
  </si>
  <si>
    <t>30 MPa concrete with air &amp; 0.50 w/cm (C-3, A-3, S-3) GUL 30 FA</t>
  </si>
  <si>
    <t>30 MPa concrete with air &amp; 0.50 w/cm (C-3, A-3, S-3) GUL 40 FA</t>
  </si>
  <si>
    <t>Baseline 32 MPa concrete with air &amp; 0.45 w/cm (C-2, S-2) GU 20 FA</t>
  </si>
  <si>
    <t>32 MPa concrete with air &amp; 0.45 w/cm (C-2, S-2) GU</t>
  </si>
  <si>
    <t>32 MPa concrete with air &amp; 0.45 w/cm (C-2, S-2) GU 10 FA</t>
  </si>
  <si>
    <t>32 MPa concrete with air &amp; 0.45 w/cm (C-2, S-2) GU 30 FA</t>
  </si>
  <si>
    <t>32 MPa concrete with air &amp; 0.45 w/cm (C-2, S-2) GU 40 FA</t>
  </si>
  <si>
    <t>32 MPa concrete with air &amp; 0.45 w/cm (C-2, S-2) GUL</t>
  </si>
  <si>
    <t>32 MPa concrete with air &amp; 0.45 w/cm (C-2, S-2) GUL 10 FA</t>
  </si>
  <si>
    <t>32 MPa concrete with air &amp; 0.45 w/cm (C-2, S-2) GUL 20 FA</t>
  </si>
  <si>
    <t>32 MPa concrete with air &amp; 0.45 w/cm (C-2, S-2) GUL 30 FA</t>
  </si>
  <si>
    <t>32 MPa concrete with air &amp; 0.45 w/cm (C-2, S-2) GUL 40 FA</t>
  </si>
  <si>
    <t>Baseline 35 MPa concrete without air GU 20 FA</t>
  </si>
  <si>
    <t>35 MPa concrete without air GU 10 FA</t>
  </si>
  <si>
    <t>Baseline 35 MPa concrete with air GU 20 FA</t>
  </si>
  <si>
    <t>35 MPa concrete with air GU 10 FA</t>
  </si>
  <si>
    <t>Baseline 35 MPa concrete with air &amp; 0.40 w/cm (C-1, S-1) GU 20 FA</t>
  </si>
  <si>
    <t>35 MPa concrete with air &amp; 0.40 w/cm (C-1, S-1) GU</t>
  </si>
  <si>
    <t>35 MPa concrete with air &amp; 0.40 w/cm (C-1, S-1) GU 10 FA</t>
  </si>
  <si>
    <t>35 MPa concrete with air &amp; 0.40 w/cm (C-1, S-1) GU 30 FA</t>
  </si>
  <si>
    <t>35 MPa concrete with air &amp; 0.40 w/cm (C-1, S-1) GU 40 FA</t>
  </si>
  <si>
    <t>35 MPa concrete with air &amp; 0.40 w/cm (C-1, S-1) GUL</t>
  </si>
  <si>
    <t>35 MPa concrete with air &amp; 0.40 w/cm (C-1, S-1) GUL 10 FA</t>
  </si>
  <si>
    <t>35 MPa concrete with air &amp; 0.40 w/cm (C-1, S-1) GUL 20 FA</t>
  </si>
  <si>
    <t>35 MPa concrete with air &amp; 0.40 w/cm (C-1, S-1) GUL 30 FA</t>
  </si>
  <si>
    <t>35 MPa concrete with air &amp; 0.40 w/cm (C-1, S-1) GUL 40 FA</t>
  </si>
  <si>
    <t>Baseline 40 MPa concrete without air GU 20 FA</t>
  </si>
  <si>
    <t>40 MPa concrete without air GU 10 FA</t>
  </si>
  <si>
    <t>Baseline 40 MPa concrete with air GU 20 FA</t>
  </si>
  <si>
    <t>40 MPa concrete with air GU 10 FA</t>
  </si>
  <si>
    <t>Baseline 45 MPa concrete without air GU 20 FA</t>
  </si>
  <si>
    <t>45 MPa concrete without air GU 10 FA</t>
  </si>
  <si>
    <t>Baseline 45 MPa concrete with air GU 20 FA</t>
  </si>
  <si>
    <t>45 MPa concrete with air GU 10 FA</t>
  </si>
  <si>
    <t>Baseline 50 MPa concrete without air GU 20 FA</t>
  </si>
  <si>
    <t>50 MPa concrete without air GU 10 FA</t>
  </si>
  <si>
    <t>Baseline 50 MPa concrete with air GU 20 FA</t>
  </si>
  <si>
    <t>50 MPa concrete with air GU 10 FA</t>
  </si>
  <si>
    <t>Alberta</t>
  </si>
  <si>
    <t>Baseline 20 MPa concrete with air GU/HS 10 FA</t>
  </si>
  <si>
    <t>218648 (concretealberta.ca)</t>
  </si>
  <si>
    <t>20 MPa concrete with air GU/HS</t>
  </si>
  <si>
    <t>20 MPa concrete with air GU/HS 20 FA</t>
  </si>
  <si>
    <t>20 MPa concrete with air GUL/HSL</t>
  </si>
  <si>
    <t>20 MPa concrete with air GUL/HSL 10 FA</t>
  </si>
  <si>
    <t>20 MPa concrete with air GUL/HSL 20 FA</t>
  </si>
  <si>
    <t>Baseline 20 MPa concrete without air GU/HS 10 FA</t>
  </si>
  <si>
    <t>20 MPa concrete without air GU/HS</t>
  </si>
  <si>
    <t>20 MPa concrete without air GU/HS 20 FA</t>
  </si>
  <si>
    <t>20 MPa concrete without air GUL/HSL</t>
  </si>
  <si>
    <t>20 MPa concrete without air GUL/HSL 10 FA</t>
  </si>
  <si>
    <t>20 MPa concrete without air GUL/HSL 20 FA</t>
  </si>
  <si>
    <t>Baseline 25 MPa concrete with air GU/HS 10 FA</t>
  </si>
  <si>
    <t>25 MPa concrete with air GU/HS</t>
  </si>
  <si>
    <t>25 MPa concrete with air GU/HS 20 FA</t>
  </si>
  <si>
    <t>25 MPa concrete with air GUL/HSL</t>
  </si>
  <si>
    <t>25 MPa concrete with air GUL/HSL 10 FA</t>
  </si>
  <si>
    <t>25 MPa concrete with air GUL/HSL 20 FA</t>
  </si>
  <si>
    <t>Baseline 25 MPa concrete without air &amp; 0.55 w/cm ratio (N-CF) GU/HS 10</t>
  </si>
  <si>
    <t>25 MPa concrete without air &amp; 0.55 w/cm ratio (N-CF) GU/HS</t>
  </si>
  <si>
    <t>25 MPa concrete without air &amp; 0.55 w/cm ratio (N-CF) GU/HS 20 FA</t>
  </si>
  <si>
    <t>25 MPa concrete without air &amp; 0.55 w/cm ratio (N-CF) GUL/HSL</t>
  </si>
  <si>
    <t>25 MPa concrete without air &amp; 0.55 w/cm ratio (N-CF) GUL/HSL 10 FA</t>
  </si>
  <si>
    <t>25 MPa concrete without air &amp; 0.55 w/cm ratio (N-CF) GUL/HSL 20 FA</t>
  </si>
  <si>
    <t>Baseline 30 MPa concrete with air GU/HS 10 FA</t>
  </si>
  <si>
    <t>30 MPa concrete with air GU/HS</t>
  </si>
  <si>
    <t>30 MPa concrete with air GU/HS 20 FA</t>
  </si>
  <si>
    <t>30 MPa concrete with air GUL/HSL</t>
  </si>
  <si>
    <t>30 MPa concrete with air GUL/HSL 10 FA</t>
  </si>
  <si>
    <t>30 MPa concrete with air GUL/HSL 20 FA</t>
  </si>
  <si>
    <t>Baseline 30 MPa concrete with air (S-3 exposed to F/T) GU/HS 20 FA</t>
  </si>
  <si>
    <t>30 MPa concrete with air (S-3 exposed to F/T) GU/HS</t>
  </si>
  <si>
    <t>30 MPa concrete with air (S-3 exposed to F/T) GU/HS 10 FA</t>
  </si>
  <si>
    <t>30 MPa concrete with air (S-3 exposed to F/T) GUL/HSL</t>
  </si>
  <si>
    <t>30 MPa concrete with air (S-3 exposed to F/T) GUL/HSL 10 FA</t>
  </si>
  <si>
    <t>30 MPa concrete with air (S-3 exposed to F/T) GUL/HSL 20 FA</t>
  </si>
  <si>
    <t>Baseline 30 MPa concrete without air GU/HS 10 FA</t>
  </si>
  <si>
    <t>30 MPa concrete without air GU/HS</t>
  </si>
  <si>
    <t>30 MPa concrete without air GU/HS 20 FA</t>
  </si>
  <si>
    <t>30 MPa concrete without air GUL/HSL</t>
  </si>
  <si>
    <t>30 MPa concrete without air GUL/HSL 10 FA</t>
  </si>
  <si>
    <t>30 MPa concrete without air GUL/HSL 20 FA</t>
  </si>
  <si>
    <t>Baseline 30 MPa concrete without air (S-3 with no F/T) GU/HS 20 FA</t>
  </si>
  <si>
    <t>30 MPa concrete without air (S-3 with no F/T) GU/HS</t>
  </si>
  <si>
    <t>30 MPa concrete without air (S-3 with no F/T) GU/HS 10 FA</t>
  </si>
  <si>
    <t>30 MPa concrete without air (S-3 with no F/T) GUL/HSL</t>
  </si>
  <si>
    <t>30 MPa concrete without air (S-3 with no F/T) GUL/HSL 10 FA</t>
  </si>
  <si>
    <t>30 MPa concrete without air (S-3 with no F/T) GUL/HSL 20 FA</t>
  </si>
  <si>
    <t>Baseline 32 MPa concrete with air &amp; 0.45 w/cm (C-2, S-2) GU 10 FA</t>
  </si>
  <si>
    <t>32 MPa concrete with air &amp; 0.45 w/cm (C-2) GU/HS</t>
  </si>
  <si>
    <t>32 MPa concrete with air &amp; 0.45 w/cm (C-2) GU/HS 20 FA</t>
  </si>
  <si>
    <t>32 MPa concrete with air &amp; 0.45 w/cm (C-2) GUL/HSL</t>
  </si>
  <si>
    <t>32 MPa concrete with air &amp; 0.45 w/cm (C-2) GUL/HSL 10 FA</t>
  </si>
  <si>
    <t>32 MPa concrete with air &amp; 0.45 w/cm (C-2) GUL/HSL 20 FA</t>
  </si>
  <si>
    <t>Baseline 32 MPa concrete with air (S-2 exposed to F/T) GU/HS 20 FA</t>
  </si>
  <si>
    <t>32 MPa concrete with air (S-2 exposed to F/T) GU/HS</t>
  </si>
  <si>
    <t>32 MPa concrete with air (S-2 exposed to F/T) GU/HS 10 FA</t>
  </si>
  <si>
    <t>32 MPa concrete with air (S-2 exposed to F/T) GUL/HSL</t>
  </si>
  <si>
    <t>32 MPa concrete with air (S-2 exposed to F/T) GUL/HSL 10 FA</t>
  </si>
  <si>
    <t>32 MPa concrete with air (S-2 exposed to F/T) GUL/HSL 20 FA</t>
  </si>
  <si>
    <t>Baseline 32 MPa concrete without air (S-2 with no F/T) GU/HS 20 FA</t>
  </si>
  <si>
    <t>32 MPa concrete without air (S-2 with no F/T) GU/HS</t>
  </si>
  <si>
    <t>32 MPa concrete without air (S-2 with no F/T) GU/HS 10 FA</t>
  </si>
  <si>
    <t>32 MPa concrete without air (S-2 with no F/T) GUL/HSL</t>
  </si>
  <si>
    <t>32 MPa concrete without air (S-2 with no F/T) GUL/HSL 10 FA</t>
  </si>
  <si>
    <t>32 MPa concrete without air (S-2 with no F/T) GUL/HSL 20 FA</t>
  </si>
  <si>
    <t>Baseline 35 MPa concrete with air GU/HS 15 FA</t>
  </si>
  <si>
    <t>35 MPa concrete with air GU/HS</t>
  </si>
  <si>
    <t>35 MPa concrete with air GU/HS 10 FA</t>
  </si>
  <si>
    <t>35 MPa concrete with air GU/HS 20 FA</t>
  </si>
  <si>
    <t>35 MPa concrete with air GUL/HSL</t>
  </si>
  <si>
    <t>35 MPa concrete with air GUL/HSL 10 FA</t>
  </si>
  <si>
    <t>35 MPa concrete with air GUL/HSL 20 FA</t>
  </si>
  <si>
    <t>Baseline 35 MPa concrete with air &amp; 0.40 w/cm ratio (C-1/A-1/S-1) GU/HS 20</t>
  </si>
  <si>
    <t>35 MPa concrete with air &amp; 0.40 w/cm ratio (C-1/A-1/S-1) GU/HS</t>
  </si>
  <si>
    <t>35 MPa concrete with air &amp; 0.40 w/cm ratio (C-1/A-1/S-1) GU/HS 10 FA</t>
  </si>
  <si>
    <t>35 MPa concrete with air &amp; 0.40 w/cm ratio (C-1/A-1/S-1) GUL/HSL</t>
  </si>
  <si>
    <t>35 MPa concrete with air &amp; 0.40 w/cm ratio (C-1/A-1/S-1) GUL/HSL 10 FA</t>
  </si>
  <si>
    <t>35 MPa concrete with air &amp; 0.40 w/cm ratio (C-1/A-1/S-1) GUL/HSL 20 FA</t>
  </si>
  <si>
    <t>Baseline 35 MPa concrete without air (S-1 with no F/T) GU/HS 20 FA</t>
  </si>
  <si>
    <t>35 MPa concrete without air (S-1 with no F/T) GU/HS</t>
  </si>
  <si>
    <t>35 MPa concrete without air (S-1 with no F/T) GU/HS 10 FA</t>
  </si>
  <si>
    <t>35 MPa concrete without air (S-1 with no F/T) GUL/HSL</t>
  </si>
  <si>
    <t>35 MPa concrete without air (S-1 with no F/T) GUL/HSL 10 FA</t>
  </si>
  <si>
    <t>35 MPa concrete without air (S-1 with no F/T) GUL/HSL 20 FA</t>
  </si>
  <si>
    <t>Baseline 40 MPa concrete with air GU/HS 15 FA</t>
  </si>
  <si>
    <t>40 MPa concrete with air GU/HS</t>
  </si>
  <si>
    <t>40 MPa concrete with air GU/HS 10 FA</t>
  </si>
  <si>
    <t>40 MPa concrete with air GU/HS 20 FA</t>
  </si>
  <si>
    <t>40 MPa concrete with air GUL/HSL</t>
  </si>
  <si>
    <t>40 MPa concrete with air GUL/HSL 10 FA</t>
  </si>
  <si>
    <t>40 MPa concrete with air GUL/HSL 20 FA</t>
  </si>
  <si>
    <t>Baseline 45 MPa concrete without air GU/HS 15 FA</t>
  </si>
  <si>
    <t>45 MPa concrete without air GU/HS</t>
  </si>
  <si>
    <t>45 MPa concrete without air GU/HS 10 FA</t>
  </si>
  <si>
    <t>45 MPa concrete without air GU/HS 20 FA</t>
  </si>
  <si>
    <t>45 MPa concrete without air GUL/HSL</t>
  </si>
  <si>
    <t>45 MPa concrete without air GUL/HSL 10 FA</t>
  </si>
  <si>
    <t>45 MPa concrete without air GUL/HSL 20 FA</t>
  </si>
  <si>
    <t>Baseline 45 MPa concrete with air GU/HS 15 FA</t>
  </si>
  <si>
    <t>45 MPa concrete with air GU/HS</t>
  </si>
  <si>
    <t>45 MPa concrete with air GU/HS 10 FA</t>
  </si>
  <si>
    <t>45 MPa concrete with air GU/HS 20 FA</t>
  </si>
  <si>
    <t>45 MPa concrete with air GUL/HSL</t>
  </si>
  <si>
    <t>45 MPa concrete with air GUL/HSL 10 FA</t>
  </si>
  <si>
    <t>45 MPa concrete with air GUL/HSL 20 FA</t>
  </si>
  <si>
    <t>Baseline 50 MPa concrete with air GU/HS 15 FA</t>
  </si>
  <si>
    <t>50 MPa concrete with air GU/HS</t>
  </si>
  <si>
    <t>50 MPa concrete with air GU/HS 10 FA</t>
  </si>
  <si>
    <t>50 MPa concrete with air GU/HS 20 FA</t>
  </si>
  <si>
    <t>50 MPa concrete with air GUL/HSL</t>
  </si>
  <si>
    <t>50 MPa concrete with air GUL/HSL 10 FA</t>
  </si>
  <si>
    <t>50 MPa concrete with air GUL/HSL 20 FA</t>
  </si>
  <si>
    <t>Baseline 50 MPa concrete with air (C-XL) GU/HS 15 FA</t>
  </si>
  <si>
    <t>50 MPa concrete with air (C-XL) GU/HS</t>
  </si>
  <si>
    <t>50 MPa concrete with air (C-XL) GU/HS 10 FA</t>
  </si>
  <si>
    <t>50 MPa concrete with air (C-XL) GU/HS 20 FA</t>
  </si>
  <si>
    <t>50 MPa concrete with air (C-XL) GUL/HSL</t>
  </si>
  <si>
    <t>50 MPa concrete with air (C-XL) GUL/HSL 10 FA</t>
  </si>
  <si>
    <t>50 MPa concrete with air (C-XL) GUL/HSL 20 FA</t>
  </si>
  <si>
    <t>Baseline 50 MPa concrete without air GU/HS 15 FA</t>
  </si>
  <si>
    <t>50 MPa concrete without air GU/HS</t>
  </si>
  <si>
    <t>50 MPa concrete without air GU/HS 10 FA</t>
  </si>
  <si>
    <t>50 MPa concrete without air GU/HS 20 FA</t>
  </si>
  <si>
    <t>50 MPa concrete without air GUL/HSL</t>
  </si>
  <si>
    <t>50 MPa concrete without air GUL/HSL 10 FA</t>
  </si>
  <si>
    <t>50 MPa concrete without air GUL/HSL 20 FA</t>
  </si>
  <si>
    <t>Baseline 55 MPa concrete without air GU/HS 15 FA</t>
  </si>
  <si>
    <t>55 MPa concrete without air GU/HS</t>
  </si>
  <si>
    <t>55 MPa concrete without air GU/HS 10 FA</t>
  </si>
  <si>
    <t>55 MPa concrete without air GU/HS 20 FA</t>
  </si>
  <si>
    <t>55 MPa concrete without air GUL/HSL</t>
  </si>
  <si>
    <t>55 MPa concrete without air GUL/HSL 10 FA</t>
  </si>
  <si>
    <t>55 MPa concrete without air GUL/HSL 20 FA</t>
  </si>
  <si>
    <t>British_Columbia</t>
  </si>
  <si>
    <t>Baseline 15 MPa concrete without air (N) GU 30 SCM</t>
  </si>
  <si>
    <t>https://concretebc.ca/wp-content/uploads/2022/10/810.CRMCA_EPD_BC.pdf</t>
  </si>
  <si>
    <t>15 MPa concrete without air (N) GU</t>
  </si>
  <si>
    <t>15 MPa concrete without air (N) GU 15 SCM</t>
  </si>
  <si>
    <t>15 MPa concrete without air (N) GU 25 SCM</t>
  </si>
  <si>
    <t>15 MPa concrete without air (N) GU 40 SCM</t>
  </si>
  <si>
    <t>15 MPa concrete without air (N) GUL</t>
  </si>
  <si>
    <t>15 MPa concrete without air (N) GUL 15 SCM</t>
  </si>
  <si>
    <t>15 MPa concrete without air (N) GUL 25 SCM</t>
  </si>
  <si>
    <t>15 MPa concrete without air (N) GUL 40 SCM</t>
  </si>
  <si>
    <t>Baseline 20 MPa concrete with air (N) GU 20 SCM</t>
  </si>
  <si>
    <t>20 MPa concrete with air (N) GU</t>
  </si>
  <si>
    <t>20 MPa concrete with air (N) GU 15 SCM</t>
  </si>
  <si>
    <t>20 MPa concrete with air (N) GU 25 SCM</t>
  </si>
  <si>
    <t>20 MPa concrete with air (N) GU 40 SCM</t>
  </si>
  <si>
    <t>20 MPa concrete with air (N) GUL</t>
  </si>
  <si>
    <t>20 MPa concrete with air (N) GUL 15 SCM</t>
  </si>
  <si>
    <t>20 MPa concrete with air (N) GUL 25 SCM</t>
  </si>
  <si>
    <t>20 MPa concrete with air (N) GUL 40 SCM</t>
  </si>
  <si>
    <t>Baseline 20 MPa concrete without air (N) GU 20 SCM</t>
  </si>
  <si>
    <t>20 MPa concrete without air (N) GU 15 SCM</t>
  </si>
  <si>
    <t>20 MPa concrete without air (N) GU 25 SCM</t>
  </si>
  <si>
    <t>20 MPa concrete without air (N) GU 40 SCM</t>
  </si>
  <si>
    <t>20 MPa concrete without air (N) GUL 15 SCM</t>
  </si>
  <si>
    <t>20 MPa concrete without air (N) GUL 25 SCM</t>
  </si>
  <si>
    <t>20 MPa concrete without air (N) GUL 40 SCM</t>
  </si>
  <si>
    <t>Baseline 25 MPa concrete with air (F-2) GU 20 SCM</t>
  </si>
  <si>
    <t>25 MPa concrete with air (F-2) GU 15 SCM</t>
  </si>
  <si>
    <t>25 MPa concrete with air (F-2) GU 25 SCM</t>
  </si>
  <si>
    <t>25 MPa concrete with air (F-2) GU 40 SCM</t>
  </si>
  <si>
    <t>25 MPa concrete with air (F-2) GUL 15 SCM</t>
  </si>
  <si>
    <t>25 MPa concrete with air (F-2) GUL 25 SCM</t>
  </si>
  <si>
    <t>25 MPa concrete with air (F-2) GUL 40 SCM</t>
  </si>
  <si>
    <t>Baseline 25 MPa concrete without air (N) GU 20 SCM</t>
  </si>
  <si>
    <t>25 MPa concrete without air (N) GU 15 SCM</t>
  </si>
  <si>
    <t>25 MPa concrete without air (N) GU 25 SCM</t>
  </si>
  <si>
    <t>25 MPa concrete without air (N) GU 40 SCM</t>
  </si>
  <si>
    <t>25 MPa concrete without air (N) GUL 15 SCM</t>
  </si>
  <si>
    <t>25 MPa concrete without air (N) GUL 25 SCM</t>
  </si>
  <si>
    <t>25 MPa concrete without air (N) GUL 40 SCM</t>
  </si>
  <si>
    <t>Baseline 30 MPa concrete with air (F-2) GU 20 SCM</t>
  </si>
  <si>
    <t>30 MPa concrete with air (F-2) GU</t>
  </si>
  <si>
    <t>30 MPa concrete with air (F-2) GU 15 SCM</t>
  </si>
  <si>
    <t>30 MPa concrete with air (F-2) GU 25 SCM</t>
  </si>
  <si>
    <t>30 MPa concrete with air (F-2) GU 40 SCM</t>
  </si>
  <si>
    <t>30 MPa concrete with air (F-2) GUL</t>
  </si>
  <si>
    <t>30 MPa concrete with air (F-2) GUL 15 SCM</t>
  </si>
  <si>
    <t>30 MPa concrete with air (F-2) GUL 25 SCM</t>
  </si>
  <si>
    <t>30 MPa concrete with air (F-2) GUL 40 SCM</t>
  </si>
  <si>
    <t>Baseline 30 MPa concrete without air (N) GU 20 SCM</t>
  </si>
  <si>
    <t>30 MPa concrete without air (N) GU</t>
  </si>
  <si>
    <t>30 MPa concrete without air (N) GU 15 SCM</t>
  </si>
  <si>
    <t>30 MPa concrete without air (N) GU 25 SCM</t>
  </si>
  <si>
    <t>30 MPa concrete without air (N) GU 40 SCM</t>
  </si>
  <si>
    <t>30 MPa concrete without air (N) GUL</t>
  </si>
  <si>
    <t>30 MPa concrete without air (N) GUL 15 SCM</t>
  </si>
  <si>
    <t>30 MPa concrete without air (N) GUL 25 SCM</t>
  </si>
  <si>
    <t>30 MPa concrete without air (N) GUL 40 SCM</t>
  </si>
  <si>
    <t>Baseline 32 MPa concrete with air (C-2) GU 20 SCM</t>
  </si>
  <si>
    <t>32 MPa concrete with air (C-2) GU</t>
  </si>
  <si>
    <t>32 MPa concrete with air (C-2) GU 15 SCM</t>
  </si>
  <si>
    <t>32 MPa concrete with air (C-2) GU 25 SCM</t>
  </si>
  <si>
    <t>32 MPa concrete with air (C-2) GU 40 SCM</t>
  </si>
  <si>
    <t>32 MPa concrete with air (C-2) GUL</t>
  </si>
  <si>
    <t>32 MPa concrete with air (C-2) GUL 15 SCM</t>
  </si>
  <si>
    <t>32 MPa concrete with air (C-2) GUL 25 SCM</t>
  </si>
  <si>
    <t>32 MPa concrete with air (C-2) GUL 40 SCM</t>
  </si>
  <si>
    <t>Baseline 32 MPa concrete without air (N) GU 20 SCM</t>
  </si>
  <si>
    <t>32 MPa concrete without air (N) GU</t>
  </si>
  <si>
    <t>32 MPa concrete without air (N) GU 15 SCM</t>
  </si>
  <si>
    <t>32 MPa concrete without air (N) GU 25 SCM</t>
  </si>
  <si>
    <t>32 MPa concrete without air (N) GU 40 SCM</t>
  </si>
  <si>
    <t>32 MPa concrete without air (N) GUL</t>
  </si>
  <si>
    <t>32 MPa concrete without air (N) GUL 15 SCM</t>
  </si>
  <si>
    <t>32 MPa concrete without air (N) GUL 25 SCM</t>
  </si>
  <si>
    <t>32 MPa concrete without air (N) GUL 40 SCM</t>
  </si>
  <si>
    <t>Baseline 35 MPa concrete with air (F-2) GU 20 SCM</t>
  </si>
  <si>
    <t>35 MPa concrete with air (F-2) GU</t>
  </si>
  <si>
    <t>35 MPa concrete with air (F-2) GU 15 SCM</t>
  </si>
  <si>
    <t>35 MPa concrete with air (F-2) GU 25 SCM</t>
  </si>
  <si>
    <t>35 MPa concrete with air (F-2) GU 40 SCM</t>
  </si>
  <si>
    <t>35 MPa concrete with air (F-2) GUL</t>
  </si>
  <si>
    <t>35 MPa concrete with air (F-2) GUL 15 SCM</t>
  </si>
  <si>
    <t>35 MPa concrete with air (F-2) GUL 25 SCM</t>
  </si>
  <si>
    <t>35 MPa concrete with air (F-2) GUL 40 SCM</t>
  </si>
  <si>
    <t>Baseline 35 MPa concrete without air (N) GU 20 SCM</t>
  </si>
  <si>
    <t>35 MPa concrete without air (N) GU 15 SCM</t>
  </si>
  <si>
    <t>35 MPa concrete without air (N) GU 25 SCM</t>
  </si>
  <si>
    <t>35 MPa concrete without air (N) GU 40 SCM</t>
  </si>
  <si>
    <t>35 MPa concrete without air (N) GUL 15 SCM</t>
  </si>
  <si>
    <t>35 MPa concrete without air (N) GUL 25 SCM</t>
  </si>
  <si>
    <t>35 MPa concrete without air (N) GUL 40 SCM</t>
  </si>
  <si>
    <t>Baseline 40 MPa concrete with air (C-1) GU 20 SCM</t>
  </si>
  <si>
    <t>40 MPa concrete with air (C-1) GU</t>
  </si>
  <si>
    <t>40 MPa concrete with air (C-1) GU 15 SCM</t>
  </si>
  <si>
    <t>40 MPa concrete with air (C-1) GU 25 SCM</t>
  </si>
  <si>
    <t>40 MPa concrete with air (C-1) GU 40 SCM</t>
  </si>
  <si>
    <t>40 MPa concrete with air (C-1) GUL</t>
  </si>
  <si>
    <t>40 MPa concrete with air (C-1) GUL 15 SCM</t>
  </si>
  <si>
    <t>40 MPa concrete with air (C-1) GUL 25 SCM</t>
  </si>
  <si>
    <t>40 MPa concrete with air (C-1) GUL 40 SCM</t>
  </si>
  <si>
    <t>Baseline 40 MPa concrete without air (N) GU 20 SCM</t>
  </si>
  <si>
    <t>40 MPa concrete without air (N) GU 15 SCM</t>
  </si>
  <si>
    <t>40 MPa concrete without air (N) GU 25 SCM</t>
  </si>
  <si>
    <t>40 MPa concrete without air (N) GU 40 SCM</t>
  </si>
  <si>
    <t>40 MPa concrete without air (N) GUL 15 SCM</t>
  </si>
  <si>
    <t>40 MPa concrete without air (N) GUL 25 SCM</t>
  </si>
  <si>
    <t>40 MPa concrete without air (N) GUL 40 SCM</t>
  </si>
  <si>
    <t>Baseline 45 MPa concrete with air (C-1) GU 25 SCM</t>
  </si>
  <si>
    <t>45 MPa concrete with air (C-1) GU</t>
  </si>
  <si>
    <t>45 MPa concrete with air (C-1) GU 15 SCM</t>
  </si>
  <si>
    <t>45 MPa concrete with air (C-1) GU 40 SCM</t>
  </si>
  <si>
    <t>45 MPa concrete with air (C-1) GUL</t>
  </si>
  <si>
    <t>45 MPa concrete with air (C-1) GUL 15 SCM</t>
  </si>
  <si>
    <t>45 MPa concrete with air (C-1) GUL 25 SCM</t>
  </si>
  <si>
    <t>45 MPa concrete with air (C-1) GUL 40 SCM</t>
  </si>
  <si>
    <t>Baseline 45 MPa concrete without air (N) GU 25 SCM</t>
  </si>
  <si>
    <t>45 MPa concrete without air (N) GU 15 SCM</t>
  </si>
  <si>
    <t>45 MPa concrete without air (N) GU 40 SCM</t>
  </si>
  <si>
    <t>45 MPa concrete without air (N) GUL 15 SCM</t>
  </si>
  <si>
    <t>45 MPa concrete without air (N) GUL 25 SCM</t>
  </si>
  <si>
    <t>45 MPa concrete without air (N) GUL 40 SCM</t>
  </si>
  <si>
    <t>Baseline 50 MPa concrete with air (C-XL) GU 30 SCM</t>
  </si>
  <si>
    <t>50 MPa concrete with air (C-XL) GU</t>
  </si>
  <si>
    <t>50 MPa concrete with air (C-XL) GU 15 SCM</t>
  </si>
  <si>
    <t>50 MPa concrete with air (C-XL) GU 25 SCM</t>
  </si>
  <si>
    <t>50 MPa concrete with air (C-XL) GU 40 SCM</t>
  </si>
  <si>
    <t>50 MPa concrete with air (C-XL) GUL</t>
  </si>
  <si>
    <t>50 MPa concrete with air (C-XL) GUL 15 SCM</t>
  </si>
  <si>
    <t>50 MPa concrete with air (C-XL) GUL 25 SCM</t>
  </si>
  <si>
    <t>50 MPa concrete with air (C-XL) GUL 40 SCM</t>
  </si>
  <si>
    <t>Baseline 50 MPa concrete with air (C-1) GU 25 SCM</t>
  </si>
  <si>
    <t>50 MPa concrete with air (C-1) GU</t>
  </si>
  <si>
    <t>50 MPa concrete with air (C-1) GU 15 SCM</t>
  </si>
  <si>
    <t>50 MPa concrete with air (C-1) GU 40 SCM</t>
  </si>
  <si>
    <t>50 MPa concrete with air (C-1) GUL</t>
  </si>
  <si>
    <t>50 MPa concrete with air (C-1) GUL 15 SCM</t>
  </si>
  <si>
    <t>50 MPa concrete with air (C-1) GUL 25 SCM</t>
  </si>
  <si>
    <t>50 MPa concrete with air (C-1) GUL 40 SCM</t>
  </si>
  <si>
    <t>Baseline 50 MPa concrete without air (N) GU 25 SCM</t>
  </si>
  <si>
    <t>50 MPa concrete without air (N) GU 15 SCM</t>
  </si>
  <si>
    <t>50 MPa concrete without air (N) GU 40 SCM</t>
  </si>
  <si>
    <t>50 MPa concrete without air (N) GUL 15 SCM</t>
  </si>
  <si>
    <t>50 MPa concrete without air (N) GUL 25 SCM</t>
  </si>
  <si>
    <t>50 MPa concrete without air (N) GUL 40 SCM</t>
  </si>
  <si>
    <t>Baseline 55 MPa concrete with air (C-XL) GU 25 SCM</t>
  </si>
  <si>
    <t>55 MPa concrete with air (C-XL) GU</t>
  </si>
  <si>
    <t>55 MPa concrete with air (C-XL) GU 15 SCM</t>
  </si>
  <si>
    <t>55 MPa concrete with air (C-XL) GU 40 SCM</t>
  </si>
  <si>
    <t>55 MPa concrete with air (C-XL) GUL</t>
  </si>
  <si>
    <t>55 MPa concrete with air (C-XL) GUL 15 SCM</t>
  </si>
  <si>
    <t>55 MPa concrete with air (C-XL) GUL 25 SCM</t>
  </si>
  <si>
    <t>55 MPa concrete with air (C-XL) GUL 40 SCM</t>
  </si>
  <si>
    <t>Baseline 55 MPa concrete without air (N) GU 25 SCM</t>
  </si>
  <si>
    <t>55 MPa concrete without air (N) GU</t>
  </si>
  <si>
    <t>55 MPa concrete without air (N) GU 15 SCM</t>
  </si>
  <si>
    <t>55 MPa concrete without air (N) GU 40 SCM</t>
  </si>
  <si>
    <t>55 MPa concrete without air (N) GUL</t>
  </si>
  <si>
    <t>55 MPa concrete without air (N) GUL 15 SCM</t>
  </si>
  <si>
    <t>55 MPa concrete without air (N) GUL 25 SCM</t>
  </si>
  <si>
    <t>55 MPa concrete without air (N) GUL 40 SCM</t>
  </si>
  <si>
    <t>Baseline 60 MPa concrete with air (C-1) GU 25 SCM</t>
  </si>
  <si>
    <t>60 MPa concrete with air (C-1) GU</t>
  </si>
  <si>
    <t>60 MPa concrete with air (C-1) GU 15 SCM</t>
  </si>
  <si>
    <t>60 MPa concrete with air (C-1) GU 40 SCM</t>
  </si>
  <si>
    <t>60 MPa concrete with air (C-1) GUL</t>
  </si>
  <si>
    <t>60 MPa concrete with air (C-1) GUL 15 SCM</t>
  </si>
  <si>
    <t>60 MPa concrete with air (C-1) GUL 25 SCM</t>
  </si>
  <si>
    <t>60 MPa concrete with air (C-1) GUL 40 SCM</t>
  </si>
  <si>
    <t>Baseline 60 MPa concrete without air (N) GU 25 SCM</t>
  </si>
  <si>
    <t>60 MPa concrete without air (N) GU 15 SCM</t>
  </si>
  <si>
    <t>60 MPa concrete without air (N) GU 40 SCM</t>
  </si>
  <si>
    <t>60 MPa concrete without air (N) GUL 15 SCM</t>
  </si>
  <si>
    <t>60 MPa concrete without air (N) GUL 25 SCM</t>
  </si>
  <si>
    <t>60 MPa concrete without air (N) GUL 40 SCM</t>
  </si>
  <si>
    <t>Saskatchewan</t>
  </si>
  <si>
    <t>Baseline 25 MPa concrete with air GU 15 FA</t>
  </si>
  <si>
    <t>CRMCA EPD Saskatchewan 20220913.pdf (concretesask.org)</t>
  </si>
  <si>
    <t>Baseline 25 MPa concrete without air GU 15 FA</t>
  </si>
  <si>
    <t>Baseline 25 MPa concrete wihtout air &amp; 0.55 w/cm (N-CF) GU 15 FA</t>
  </si>
  <si>
    <t>25 MPa concrete without air &amp; 0.55 w/cm (N-CF) GU 10 FA</t>
  </si>
  <si>
    <t>25 MPa concrete without air &amp; 0.55 w/cm (N-CF) GU 20 FA</t>
  </si>
  <si>
    <t>25 MPa concrete without air &amp; 0.55 w/cm (N-CF) GU 30 FA</t>
  </si>
  <si>
    <t>25 MPa concrete without air &amp; 0.55 w/cm (N-CF) GU 40 FA</t>
  </si>
  <si>
    <t>25 MPa concrete without air &amp; 0.55 w/cm (N-CF) GUL 10 FA</t>
  </si>
  <si>
    <t>25 MPa concrete without air &amp; 0.55 w/cm (N-CF) GUL 20 FA</t>
  </si>
  <si>
    <t>25 MPa concrete without air &amp; 0.55 w/cm (N-CF) GUL 30 FA</t>
  </si>
  <si>
    <t>25 MPa concrete without air &amp; 0.55 w/cm (N-CF) GUL 40 FA</t>
  </si>
  <si>
    <t>Baseline 30 MPa concrete without air GU 15 FA</t>
  </si>
  <si>
    <t>Baseline 30 MPa concrete with air GU 15 FA</t>
  </si>
  <si>
    <t>Baseline 32 MPa concrete with air &amp; 0.45 w/cm (C-2) GU 15 FA</t>
  </si>
  <si>
    <t>32 MPa concrete with air &amp; 0.45 w/cm (C-2) GU 10 FA</t>
  </si>
  <si>
    <t>Baseline 32 MPa concrete without air GU 15 FA</t>
  </si>
  <si>
    <t>32 MPa concrete without air GU</t>
  </si>
  <si>
    <t>32 MPa concrete without air GU 10 FA</t>
  </si>
  <si>
    <t>32 MPa concrete without air GU 20 FA</t>
  </si>
  <si>
    <t>32 MPa concrete without air GU 30 FA</t>
  </si>
  <si>
    <t>32 MPa concrete without air GU 40 FA</t>
  </si>
  <si>
    <t>32 MPa concrete without air GUL</t>
  </si>
  <si>
    <t>32 MPa concrete without air GUL 10 FA</t>
  </si>
  <si>
    <t>32 MPa concrete without air GUL 20 FA</t>
  </si>
  <si>
    <t>32 MPa concrete without air GUL 30 FA</t>
  </si>
  <si>
    <t>32 MPa concrete without air GUL 40 FA</t>
  </si>
  <si>
    <t>Baseline 35 MPa concrete without air GU 15 FA</t>
  </si>
  <si>
    <t>Baseline 35 MPa concrete with air &amp; 0.40 w/cm (C-1) GU 15 FA</t>
  </si>
  <si>
    <t>35 MPa concrete with air &amp; 0.40 w/cm (C-1) GU 10 FA</t>
  </si>
  <si>
    <t>Baseline 40 MPa concrete without air GU 15 FA</t>
  </si>
  <si>
    <t>Baseline 40 MPa concrete with air GU 15 FA</t>
  </si>
  <si>
    <t>Baseline 45 MPa concrete without air GU 15 FA</t>
  </si>
  <si>
    <t>Baseline 45 MPa concrete with air GU 15 FA</t>
  </si>
  <si>
    <t>Baseline 30 MPa concrete without air SCC GU 15 FA</t>
  </si>
  <si>
    <t>30 MPa concrete without air SCC GU</t>
  </si>
  <si>
    <t>30 MPa concrete without air SCC GU 10 FA</t>
  </si>
  <si>
    <t>30 MPa concrete without air SCC GU 20 FA</t>
  </si>
  <si>
    <t>30 MPa concrete without air SCC GU 30 FA</t>
  </si>
  <si>
    <t>30 MPa concrete without air SCC GU 40 FA</t>
  </si>
  <si>
    <t>30 MPa concrete without air SCC GUL</t>
  </si>
  <si>
    <t>30 MPa concrete without air SCC GUL 10 FA</t>
  </si>
  <si>
    <t>30 MPa concrete without air SCC GUL 20 FA</t>
  </si>
  <si>
    <t>30 MPa concrete without air SCC GUL 30 FA</t>
  </si>
  <si>
    <t>30 MPa concrete without air SCC GUL 40 FA</t>
  </si>
  <si>
    <t>Baseline 35 MPa concrete with air &amp; 0.40 w/cm (C-1) SCC 15 GU FA</t>
  </si>
  <si>
    <t>35 MPa concrete with air &amp; 0.40 w/cm (C-1) SCC GU</t>
  </si>
  <si>
    <t>35 MPa concrete with air &amp; 0.40 w/cm (C-1) SCC GU 10 FA</t>
  </si>
  <si>
    <t>35 MPa concrete with air &amp; 0.40 w/cm (C-1) SCC GU 20 FA</t>
  </si>
  <si>
    <t>35 MPa concrete with air &amp; 0.40 w/cm (C-1) SCC GU 30 FA</t>
  </si>
  <si>
    <t>35 MPa concrete with air &amp; 0.40 w/cm (C-1) SCC GU 40 FA</t>
  </si>
  <si>
    <t>35 MPa concrete with air &amp; 0.40 w/cm (C-1) SCC GUL</t>
  </si>
  <si>
    <t>35 MPa concrete with air &amp; 0.40 w/cm (C-1) SCC GUL 10 FA</t>
  </si>
  <si>
    <t>35 MPa concrete with air &amp; 0.40 w/cm (C-1) SCC GUL 20 FA</t>
  </si>
  <si>
    <t>35 MPa concrete with air &amp; 0.40 w/cm (C-1) SCC GUL 30 FA</t>
  </si>
  <si>
    <t>35 MPa concrete with air &amp; 0.40 w/cm (C-1) SCC GUL 40 FA</t>
  </si>
  <si>
    <t>LCA Results Sask</t>
  </si>
  <si>
    <t>NA</t>
  </si>
  <si>
    <t>Baseline Sask C2 GU 15 FA</t>
  </si>
  <si>
    <t>Sask C2 GU</t>
  </si>
  <si>
    <t>Sask C2 GU 10 FA</t>
  </si>
  <si>
    <t>Sask C2 GU 20 FA</t>
  </si>
  <si>
    <t>Sask C2 GU 30 FA</t>
  </si>
  <si>
    <t>Sask C2 GU 40 FA</t>
  </si>
  <si>
    <t>Sask C2 GUL</t>
  </si>
  <si>
    <t>Sask C2 GUL 10 FA</t>
  </si>
  <si>
    <t>Sask C2 GUL 20 FA</t>
  </si>
  <si>
    <t>Sask C2 GUL 30 FA</t>
  </si>
  <si>
    <t>Sask C2 GUL 40 FA</t>
  </si>
  <si>
    <t>LCA Results Flowable Fill</t>
  </si>
  <si>
    <t>Baseline Flowable Fill (MHI U-Fill) GU 25 FA</t>
  </si>
  <si>
    <t>Flowable Fill (MHI U-Fill) GU</t>
  </si>
  <si>
    <t>Flowable Fill (MHI U-Fill) GU 10 FA</t>
  </si>
  <si>
    <t>Flowable Fill (MHI U-Fill) GU 20 FA</t>
  </si>
  <si>
    <t>Flowable Fill (MHI U-Fill) GU 30 FA</t>
  </si>
  <si>
    <t>Flowable Fill (MHI U-Fill) GU 40 FA</t>
  </si>
  <si>
    <t>Flowable Fill (MHI U-Fill) GUL</t>
  </si>
  <si>
    <t>Flowable Fill (MHI U-Fill) GUL 10 FA</t>
  </si>
  <si>
    <t>Flowable Fill (MHI U-Fill) GUL 20 FA</t>
  </si>
  <si>
    <t>Flowable Fill (MHI U-Fill) GUL 30 FA</t>
  </si>
  <si>
    <t>Flowable Fill (MHI U-Fill) GUL 40 FA</t>
  </si>
  <si>
    <r>
      <t>Canada - Ready Mix Concrete - Summary Statistics of Product EPDs and CLF Baselines (kg CO</t>
    </r>
    <r>
      <rPr>
        <vertAlign val="subscript"/>
        <sz val="10"/>
        <color rgb="FF000000"/>
        <rFont val="Arial"/>
        <family val="2"/>
      </rPr>
      <t>2</t>
    </r>
    <r>
      <rPr>
        <sz val="10"/>
        <color rgb="FF000000"/>
        <rFont val="Arial"/>
        <family val="2"/>
      </rPr>
      <t>e/m</t>
    </r>
    <r>
      <rPr>
        <vertAlign val="superscript"/>
        <sz val="10"/>
        <color rgb="FF000000"/>
        <rFont val="Arial"/>
        <family val="2"/>
      </rPr>
      <t>3</t>
    </r>
    <r>
      <rPr>
        <sz val="10"/>
        <color rgb="FF000000"/>
        <rFont val="Arial"/>
        <family val="2"/>
      </rPr>
      <t>, A1-A3)</t>
    </r>
  </si>
  <si>
    <t xml:space="preserve">2023 CLF Material Baselines, Carbon Leadership Forum (p.30-36). https://carbonleadershipforum.org/clf-material-baselines-2023/ </t>
  </si>
  <si>
    <t>Check against CAC EPD database on baseline GWP by region, compressive strength, and air entrained</t>
  </si>
  <si>
    <t>Product EPDs</t>
  </si>
  <si>
    <t>CLF Baselines</t>
  </si>
  <si>
    <t>Compressive Strength at 28d</t>
  </si>
  <si>
    <t xml:space="preserve">Search Term </t>
  </si>
  <si>
    <t>Min</t>
  </si>
  <si>
    <t>20th percentile</t>
  </si>
  <si>
    <t>40th percentile</t>
  </si>
  <si>
    <t>50th percentile</t>
  </si>
  <si>
    <t>60th percentile</t>
  </si>
  <si>
    <t>80th percentile</t>
  </si>
  <si>
    <t>Max</t>
  </si>
  <si>
    <t>Mean</t>
  </si>
  <si>
    <t>CLF Baseline (w AEAs)</t>
  </si>
  <si>
    <t>CLF Baseline (NO AEAs)</t>
  </si>
  <si>
    <r>
      <t>(kg CO</t>
    </r>
    <r>
      <rPr>
        <vertAlign val="subscript"/>
        <sz val="10"/>
        <color theme="0"/>
        <rFont val="Arial"/>
        <family val="2"/>
      </rPr>
      <t>2</t>
    </r>
    <r>
      <rPr>
        <sz val="10"/>
        <color theme="0"/>
        <rFont val="Arial"/>
        <family val="2"/>
      </rPr>
      <t>e/m</t>
    </r>
    <r>
      <rPr>
        <vertAlign val="superscript"/>
        <sz val="10"/>
        <color theme="0"/>
        <rFont val="Arial"/>
        <family val="2"/>
      </rPr>
      <t>3</t>
    </r>
    <r>
      <rPr>
        <sz val="10"/>
        <color theme="0"/>
        <rFont val="Arial"/>
        <family val="2"/>
      </rPr>
      <t>)</t>
    </r>
  </si>
  <si>
    <t>2023 CLF North American Material Baselines</t>
  </si>
  <si>
    <t>version: April 2023</t>
  </si>
  <si>
    <t>General Notes</t>
  </si>
  <si>
    <t>All values are Baseline GWP (kg CO2e / m3).</t>
  </si>
  <si>
    <t>Canadian ready-mixed concrete industry EPDs provide multiple baseline mixes per strength value in some cases. Where available, CLF included baseline values for one mix with air-entraining admixtures (AEAs), and one without.</t>
  </si>
  <si>
    <t>Baseline GWP values represent life cycle stages A1-A3 unless stated otherwise.</t>
  </si>
  <si>
    <t>Baseline GWP values are representative of North American manufacturing, acknowledging global trade for upstream supply chain materials.</t>
  </si>
  <si>
    <t>Generally, the Baseline GWP values use the same number of significant digits used in the original data source. Where CLF performs a calculation to establish a baseline GWP value (e.g., averaging multiple values or converting between fabricated and unfabricated steel product GWP), these values are rounded to two or three significant digits.</t>
  </si>
  <si>
    <t>Category appendices include full citations for the data sources listed here. </t>
  </si>
  <si>
    <t xml:space="preserve">The 2023 CLF North American Material Baselines report and appendices can be found at: </t>
  </si>
  <si>
    <t>https://carbonleadershipforum.org/material-baselines/</t>
  </si>
  <si>
    <t>Data Sources</t>
  </si>
  <si>
    <t>Concrete BC. (2022). Concrete BC Member Industry-Wide EPD for Ready-mixed Concrete.</t>
  </si>
  <si>
    <t>Concrete Alberta. (2022). Concrete Alberta Member Industry-Wide EPD for Ready-mixed Concrete.</t>
  </si>
  <si>
    <t>Concrete Saskatchewan. (2022). Member Industry-Wide EPD for Ready-mixed Concrete.</t>
  </si>
  <si>
    <t>Concrete Manitoba. (2022). Member Industry-Wide EPD for Ready-mixed Concrete.</t>
  </si>
  <si>
    <t>Concrete Ontario. (2022). Member Industry-Wide EPD for Ready-mixed Concrete.</t>
  </si>
  <si>
    <t>Association Béton Québec. (2022). Member Industry-Wide EPD for Ready-mixed Concrete.</t>
  </si>
  <si>
    <t>Atlantic Concrete Association. (2022). Member Industry-Wide EPD for Ready-mixed Concrete.</t>
  </si>
  <si>
    <t>Other Inputs</t>
  </si>
  <si>
    <t>Misc., see 'Reference' column</t>
  </si>
  <si>
    <t xml:space="preserve">To provide inputs and variables not elsewhere captured in this calculation sheet, </t>
  </si>
  <si>
    <t>Parameter</t>
  </si>
  <si>
    <t>Unit</t>
  </si>
  <si>
    <t>Value</t>
  </si>
  <si>
    <t>Reference</t>
  </si>
  <si>
    <t>Comment</t>
  </si>
  <si>
    <t xml:space="preserve">Special Application Allowance Factor
</t>
  </si>
  <si>
    <t>-</t>
  </si>
  <si>
    <t>Concrete - GSA IRA Low Embodied Carbon Requirements (Dec. 2023).pdf</t>
  </si>
  <si>
    <t>This guidance aligns with the TBS guidance, and was set primarily to align with the GSA IRA: Concrete - GSA IRA Low Embodied Carbon Requirements (Dec. 2023).pdf. See the note at the bottom of the table on page 2/6: ‘1 “High early strength” is concrete that, through the use of additional cement, high-early-strength cement, or admixtures, has accelerated early-age strength development. High early strength concrete produced using additional cement should be avoided where possible, due to its higher embodied carbon. An affected project delivery team must obtain written approval from GSA’s IRA PMO on whether high early strength concrete is necessary for technical reasons. This 30% allowance reflects input from building sustainability experts, general contractors, engineers, and ready-mix or cement producers.’</t>
  </si>
  <si>
    <t>Lists</t>
  </si>
  <si>
    <t>STEEL LISTS</t>
  </si>
  <si>
    <t xml:space="preserve">Manual inputs or data from sheets </t>
  </si>
  <si>
    <t>Special Application</t>
  </si>
  <si>
    <t xml:space="preserve">Volume Reduction </t>
  </si>
  <si>
    <t>Project Region</t>
  </si>
  <si>
    <t>British Columbia,Yes</t>
  </si>
  <si>
    <t>British Columbia,No</t>
  </si>
  <si>
    <t>Alberta,Yes</t>
  </si>
  <si>
    <t>Alberta,No</t>
  </si>
  <si>
    <t>Saskatchewan,Yes</t>
  </si>
  <si>
    <t>Saskatchewan,No</t>
  </si>
  <si>
    <t>Manitoba,Yes</t>
  </si>
  <si>
    <t>Manitoba,No</t>
  </si>
  <si>
    <t>Ontario,Yes</t>
  </si>
  <si>
    <t>Ontario,No</t>
  </si>
  <si>
    <t>Quebec,Yes</t>
  </si>
  <si>
    <t>Quebec,No</t>
  </si>
  <si>
    <t>Atlantic,Yes</t>
  </si>
  <si>
    <t>Atlantic,No</t>
  </si>
  <si>
    <t>Unique provinces, AEA, and compressive strength values</t>
  </si>
  <si>
    <t>Project Class Estimate</t>
  </si>
  <si>
    <t>Steel Material Category</t>
  </si>
  <si>
    <t>Exempted?</t>
  </si>
  <si>
    <t>EPD or LCA</t>
  </si>
  <si>
    <t>PCR Accordance to</t>
  </si>
  <si>
    <t>Manufacturing Process</t>
  </si>
  <si>
    <t xml:space="preserve">Class A: Estimates made after bids for a project have been received, evaluated, verified, and a contract has been awarded. </t>
  </si>
  <si>
    <t>ISO 14025</t>
  </si>
  <si>
    <t>EAF</t>
  </si>
  <si>
    <t>Class B: Estimates made at the “Detailed Design” stage, when the project is ready for tendering.</t>
  </si>
  <si>
    <t>EN 15804</t>
  </si>
  <si>
    <t>DRI/EAF</t>
  </si>
  <si>
    <t xml:space="preserve">Class C: Estimates at the “Preliminary Design” stage, and may be referred to as pre-tendering estimates. </t>
  </si>
  <si>
    <t>BOF</t>
  </si>
  <si>
    <t>Class D: Estimates at the “Conceptual Design” stage.</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</si>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</sst>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3" formatCode="_(* #,##0.00_);_(* \(#,##0.00\);_(* &quot;-&quot;??_);_(@_)"/>
    <numFmt numFmtId="164" formatCode="_-* #,##0.00_-;\-* #,##0.00_-;_-* &quot;-&quot;??_-;_-@_-"/>
    <numFmt numFmtId="165" formatCode="_(* #,##0.00_);_(* \(#,##0.00\);_(* &quot;-&quot;_);_(@_)"/>
    <numFmt numFmtId="166" formatCode="0.0%"/>
    <numFmt numFmtId="167" formatCode="#,##0.0"/>
    <numFmt numFmtId="168" formatCode="#,##0.0_);\(#,##0.0\)"/>
  </numFmts>
  <fonts count="54">
    <font>
      <sz val="11"/>
      <color theme="1"/>
      <name val="Calibri"/>
      <family val="2"/>
      <scheme val="minor"/>
    </font>
    <font>
      <sz val="10"/>
      <color indexed="8"/>
      <name val="Arial"/>
      <family val="2"/>
    </font>
    <font>
      <b/>
      <sz val="10"/>
      <color indexed="8"/>
      <name val="Arial"/>
      <family val="2"/>
    </font>
    <font>
      <sz val="12"/>
      <color indexed="8"/>
      <name val="Arial"/>
      <family val="2"/>
    </font>
    <font>
      <b/>
      <sz val="12"/>
      <color indexed="8"/>
      <name val="Arial"/>
      <family val="2"/>
    </font>
    <font>
      <sz val="14"/>
      <color indexed="8"/>
      <name val="Arial"/>
      <family val="2"/>
    </font>
    <font>
      <b/>
      <sz val="14"/>
      <color indexed="8"/>
      <name val="Arial"/>
      <family val="2"/>
    </font>
    <font>
      <u/>
      <sz val="10"/>
      <color theme="10"/>
      <name val="Arial"/>
      <family val="2"/>
    </font>
    <font>
      <sz val="10"/>
      <name val="Arial"/>
      <family val="2"/>
    </font>
    <font>
      <i/>
      <sz val="10"/>
      <color indexed="8"/>
      <name val="Arial Narrow"/>
      <family val="2"/>
    </font>
    <font>
      <sz val="10"/>
      <color indexed="8"/>
      <name val="Arial Narrow"/>
      <family val="2"/>
    </font>
    <font>
      <sz val="10"/>
      <color theme="0"/>
      <name val="Arial"/>
      <family val="2"/>
    </font>
    <font>
      <sz val="11"/>
      <name val="Calibri"/>
      <family val="2"/>
    </font>
    <font>
      <sz val="10"/>
      <color indexed="8"/>
      <name val="Symbol"/>
      <family val="1"/>
      <charset val="2"/>
    </font>
    <font>
      <sz val="7"/>
      <color indexed="8"/>
      <name val="Times New Roman"/>
      <family val="1"/>
    </font>
    <font>
      <sz val="11"/>
      <color theme="1"/>
      <name val="Calibri"/>
      <family val="2"/>
      <scheme val="minor"/>
    </font>
    <font>
      <sz val="11"/>
      <color theme="1"/>
      <name val="Arial"/>
      <family val="2"/>
    </font>
    <font>
      <sz val="10"/>
      <color theme="1"/>
      <name val="Arial"/>
      <family val="2"/>
    </font>
    <font>
      <b/>
      <sz val="10"/>
      <color theme="1"/>
      <name val="Arial"/>
      <family val="2"/>
    </font>
    <font>
      <b/>
      <sz val="14"/>
      <color theme="1"/>
      <name val="Arial"/>
      <family val="2"/>
    </font>
    <font>
      <i/>
      <sz val="10"/>
      <color theme="1"/>
      <name val="Arial"/>
      <family val="2"/>
    </font>
    <font>
      <b/>
      <sz val="9"/>
      <color indexed="81"/>
      <name val="Tahoma"/>
      <family val="2"/>
    </font>
    <font>
      <sz val="10"/>
      <color rgb="FF000000"/>
      <name val="Calibri"/>
      <family val="2"/>
      <scheme val="minor"/>
    </font>
    <font>
      <u/>
      <sz val="10"/>
      <color theme="10"/>
      <name val="Calibri"/>
      <family val="2"/>
      <scheme val="minor"/>
    </font>
    <font>
      <sz val="9"/>
      <color indexed="81"/>
      <name val="Tahoma"/>
      <family val="2"/>
    </font>
    <font>
      <b/>
      <sz val="10"/>
      <color rgb="FF000000"/>
      <name val="Arial"/>
      <family val="2"/>
    </font>
    <font>
      <sz val="10"/>
      <color rgb="FF000000"/>
      <name val="Arial"/>
      <family val="2"/>
    </font>
    <font>
      <b/>
      <sz val="10"/>
      <color theme="0"/>
      <name val="Arial"/>
      <family val="2"/>
    </font>
    <font>
      <vertAlign val="subscript"/>
      <sz val="10"/>
      <color theme="0"/>
      <name val="Arial"/>
      <family val="2"/>
    </font>
    <font>
      <vertAlign val="superscript"/>
      <sz val="10"/>
      <color theme="0"/>
      <name val="Arial"/>
      <family val="2"/>
    </font>
    <font>
      <sz val="8"/>
      <name val="Calibri"/>
      <family val="2"/>
      <scheme val="minor"/>
    </font>
    <font>
      <vertAlign val="subscript"/>
      <sz val="10"/>
      <color rgb="FF000000"/>
      <name val="Arial"/>
      <family val="2"/>
    </font>
    <font>
      <vertAlign val="superscript"/>
      <sz val="10"/>
      <color rgb="FF000000"/>
      <name val="Arial"/>
      <family val="2"/>
    </font>
    <font>
      <i/>
      <sz val="10"/>
      <color theme="0"/>
      <name val="Arial"/>
      <family val="2"/>
    </font>
    <font>
      <i/>
      <vertAlign val="subscript"/>
      <sz val="10"/>
      <color theme="0"/>
      <name val="Arial"/>
      <family val="2"/>
    </font>
    <font>
      <i/>
      <vertAlign val="superscript"/>
      <sz val="10"/>
      <color theme="0"/>
      <name val="Arial"/>
      <family val="2"/>
    </font>
    <font>
      <i/>
      <sz val="10"/>
      <color rgb="FF000000"/>
      <name val="Arial"/>
      <family val="2"/>
    </font>
    <font>
      <b/>
      <i/>
      <sz val="10"/>
      <color theme="1"/>
      <name val="Arial"/>
      <family val="2"/>
    </font>
    <font>
      <sz val="11"/>
      <color rgb="FFFF0000"/>
      <name val="Calibri"/>
      <family val="2"/>
      <scheme val="minor"/>
    </font>
    <font>
      <b/>
      <sz val="11"/>
      <color theme="1"/>
      <name val="Calibri"/>
      <family val="2"/>
      <scheme val="minor"/>
    </font>
    <font>
      <sz val="10"/>
      <color rgb="FFFF0000"/>
      <name val="Arial"/>
      <family val="2"/>
    </font>
    <font>
      <b/>
      <i/>
      <sz val="10"/>
      <color theme="0"/>
      <name val="Arial"/>
      <family val="2"/>
    </font>
    <font>
      <b/>
      <i/>
      <sz val="10"/>
      <color indexed="8"/>
      <name val="Arial"/>
      <family val="2"/>
    </font>
    <font>
      <b/>
      <i/>
      <sz val="10"/>
      <color rgb="FFFFC000"/>
      <name val="Arial"/>
      <family val="2"/>
    </font>
    <font>
      <i/>
      <sz val="10"/>
      <name val="Arial"/>
      <family val="2"/>
    </font>
    <font>
      <b/>
      <sz val="10"/>
      <name val="Arial"/>
      <family val="2"/>
    </font>
    <font>
      <b/>
      <i/>
      <sz val="9"/>
      <color indexed="81"/>
      <name val="Tahoma"/>
      <family val="2"/>
    </font>
    <font>
      <b/>
      <u/>
      <sz val="10"/>
      <color theme="1"/>
      <name val="Arial"/>
      <family val="2"/>
    </font>
    <font>
      <b/>
      <i/>
      <sz val="11"/>
      <color theme="1"/>
      <name val="Arial"/>
      <family val="2"/>
    </font>
    <font>
      <b/>
      <i/>
      <sz val="10"/>
      <color rgb="FFFF0000"/>
      <name val="Arial"/>
      <family val="2"/>
    </font>
    <font>
      <sz val="10"/>
      <color rgb="FF0070C0"/>
      <name val="Arial"/>
      <family val="2"/>
    </font>
    <font>
      <b/>
      <sz val="10"/>
      <color rgb="FF0070C0"/>
      <name val="Arial"/>
      <family val="2"/>
    </font>
    <font>
      <b/>
      <i/>
      <sz val="10"/>
      <name val="Arial"/>
      <family val="2"/>
    </font>
    <font>
      <i/>
      <sz val="10"/>
      <color rgb="FF0000FF"/>
      <name val="Arial"/>
      <family val="2"/>
    </font>
  </fonts>
  <fills count="18">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24994659260841701"/>
        <bgColor indexed="64"/>
      </patternFill>
    </fill>
    <fill>
      <patternFill patternType="solid">
        <fgColor theme="0"/>
        <bgColor indexed="64"/>
      </patternFill>
    </fill>
    <fill>
      <patternFill patternType="solid">
        <fgColor rgb="FFF8D0D3"/>
        <bgColor indexed="64"/>
      </patternFill>
    </fill>
    <fill>
      <patternFill patternType="solid">
        <fgColor rgb="FFCD202C"/>
        <bgColor indexed="64"/>
      </patternFill>
    </fill>
    <fill>
      <patternFill patternType="solid">
        <fgColor rgb="FFC00000"/>
        <bgColor indexed="64"/>
      </patternFill>
    </fill>
    <fill>
      <patternFill patternType="solid">
        <fgColor rgb="FFF2F2F2"/>
        <bgColor indexed="64"/>
      </patternFill>
    </fill>
    <fill>
      <patternFill patternType="solid">
        <fgColor rgb="FF595959"/>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rgb="FFFFFF00"/>
        <bgColor indexed="64"/>
      </patternFill>
    </fill>
    <fill>
      <patternFill patternType="solid">
        <fgColor theme="1"/>
        <bgColor indexed="64"/>
      </patternFill>
    </fill>
    <fill>
      <patternFill patternType="solid">
        <fgColor theme="2" tint="-9.9978637043366805E-2"/>
        <bgColor indexed="64"/>
      </patternFill>
    </fill>
    <fill>
      <patternFill patternType="solid">
        <fgColor theme="1" tint="0.34998626667073579"/>
        <bgColor indexed="64"/>
      </patternFill>
    </fill>
    <fill>
      <patternFill patternType="solid">
        <fgColor theme="0"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0" fontId="7" fillId="0" borderId="0" applyNumberFormat="0" applyFill="0" applyBorder="0" applyAlignment="0" applyProtection="0">
      <alignment vertical="top"/>
      <protection locked="0"/>
    </xf>
    <xf numFmtId="9" fontId="15" fillId="0" borderId="0" applyFont="0" applyFill="0" applyBorder="0" applyAlignment="0" applyProtection="0"/>
    <xf numFmtId="0" fontId="22" fillId="0" borderId="0"/>
    <xf numFmtId="0" fontId="23" fillId="0" borderId="0" applyNumberFormat="0" applyFill="0" applyBorder="0" applyAlignment="0" applyProtection="0"/>
    <xf numFmtId="0" fontId="22" fillId="0" borderId="0"/>
    <xf numFmtId="43" fontId="15" fillId="0" borderId="0" applyFont="0" applyFill="0" applyBorder="0" applyAlignment="0" applyProtection="0"/>
  </cellStyleXfs>
  <cellXfs count="321">
    <xf numFmtId="0" fontId="0" fillId="0" borderId="0" xfId="0"/>
    <xf numFmtId="0" fontId="1" fillId="2" borderId="0" xfId="0" applyFont="1" applyFill="1" applyAlignment="1">
      <alignment vertical="top"/>
    </xf>
    <xf numFmtId="0" fontId="2" fillId="2" borderId="0" xfId="0" applyFont="1" applyFill="1" applyAlignment="1">
      <alignment vertical="top"/>
    </xf>
    <xf numFmtId="0" fontId="3" fillId="2" borderId="0" xfId="0" applyFont="1" applyFill="1" applyAlignment="1">
      <alignment vertical="top"/>
    </xf>
    <xf numFmtId="0" fontId="4" fillId="2" borderId="0" xfId="0" applyFont="1" applyFill="1" applyAlignment="1">
      <alignment horizontal="right" vertical="top"/>
    </xf>
    <xf numFmtId="0" fontId="1" fillId="2" borderId="0" xfId="0" applyFont="1" applyFill="1"/>
    <xf numFmtId="0" fontId="0" fillId="4" borderId="0" xfId="0" applyFill="1"/>
    <xf numFmtId="0" fontId="1" fillId="4" borderId="0" xfId="0" applyFont="1" applyFill="1"/>
    <xf numFmtId="0" fontId="5" fillId="4" borderId="0" xfId="0" applyFont="1" applyFill="1"/>
    <xf numFmtId="0" fontId="9" fillId="4" borderId="0" xfId="0" applyFont="1" applyFill="1" applyAlignment="1">
      <alignment vertical="center"/>
    </xf>
    <xf numFmtId="0" fontId="1" fillId="4" borderId="0" xfId="0" applyFont="1" applyFill="1" applyProtection="1">
      <protection locked="0"/>
    </xf>
    <xf numFmtId="0" fontId="2" fillId="5" borderId="0" xfId="0" applyFont="1" applyFill="1" applyAlignment="1">
      <alignment vertical="top"/>
    </xf>
    <xf numFmtId="0" fontId="1" fillId="2" borderId="0" xfId="0" applyFont="1" applyFill="1" applyAlignment="1">
      <alignment vertical="top" wrapText="1"/>
    </xf>
    <xf numFmtId="0" fontId="5" fillId="2" borderId="0" xfId="0" applyFont="1" applyFill="1" applyAlignment="1">
      <alignment vertical="top"/>
    </xf>
    <xf numFmtId="0" fontId="6" fillId="2" borderId="0" xfId="0" applyFont="1" applyFill="1" applyAlignment="1">
      <alignment vertical="top"/>
    </xf>
    <xf numFmtId="0" fontId="5" fillId="2" borderId="0" xfId="0" applyFont="1" applyFill="1" applyAlignment="1">
      <alignment vertical="top" wrapText="1"/>
    </xf>
    <xf numFmtId="0" fontId="11" fillId="7" borderId="1" xfId="0" applyFont="1" applyFill="1" applyBorder="1" applyAlignment="1">
      <alignment horizontal="center" vertical="center"/>
    </xf>
    <xf numFmtId="0" fontId="1" fillId="2" borderId="1" xfId="0" applyFont="1" applyFill="1" applyBorder="1" applyAlignment="1">
      <alignment horizontal="center" vertical="top"/>
    </xf>
    <xf numFmtId="0" fontId="1" fillId="3" borderId="1" xfId="0" applyFont="1" applyFill="1" applyBorder="1" applyAlignment="1">
      <alignment horizontal="center" vertical="top"/>
    </xf>
    <xf numFmtId="0" fontId="1" fillId="6" borderId="1" xfId="0" applyFont="1" applyFill="1" applyBorder="1" applyAlignment="1">
      <alignment horizontal="center" vertical="top"/>
    </xf>
    <xf numFmtId="0" fontId="16" fillId="4" borderId="0" xfId="0" applyFont="1" applyFill="1"/>
    <xf numFmtId="0" fontId="17" fillId="4" borderId="0" xfId="0" applyFont="1" applyFill="1"/>
    <xf numFmtId="49" fontId="1" fillId="3" borderId="3" xfId="0" applyNumberFormat="1" applyFont="1" applyFill="1" applyBorder="1" applyAlignment="1" applyProtection="1">
      <alignment horizontal="left" vertical="center"/>
      <protection locked="0"/>
    </xf>
    <xf numFmtId="0" fontId="1" fillId="5" borderId="0" xfId="0" applyFont="1" applyFill="1" applyAlignment="1">
      <alignment vertical="top" wrapText="1"/>
    </xf>
    <xf numFmtId="0" fontId="22" fillId="0" borderId="0" xfId="5"/>
    <xf numFmtId="0" fontId="17" fillId="0" borderId="0" xfId="0" applyFont="1" applyAlignment="1">
      <alignment vertical="center" wrapText="1"/>
    </xf>
    <xf numFmtId="0" fontId="17"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26" fillId="0" borderId="0" xfId="5" applyFont="1"/>
    <xf numFmtId="0" fontId="25" fillId="0" borderId="0" xfId="5" applyFont="1"/>
    <xf numFmtId="0" fontId="26" fillId="0" borderId="0" xfId="5" applyFont="1" applyAlignment="1">
      <alignment horizontal="center" vertical="top" wrapText="1"/>
    </xf>
    <xf numFmtId="0" fontId="26" fillId="0" borderId="0" xfId="5" applyFont="1" applyAlignment="1">
      <alignment vertical="top"/>
    </xf>
    <xf numFmtId="0" fontId="7" fillId="0" borderId="0" xfId="1" applyBorder="1" applyAlignment="1" applyProtection="1"/>
    <xf numFmtId="0" fontId="17" fillId="0" borderId="0" xfId="0" applyFont="1"/>
    <xf numFmtId="0" fontId="8" fillId="0" borderId="0" xfId="5" applyFont="1" applyAlignment="1">
      <alignment horizontal="left" vertical="center"/>
    </xf>
    <xf numFmtId="0" fontId="17" fillId="0" borderId="0" xfId="0" applyFont="1" applyAlignment="1">
      <alignment horizontal="center" vertical="center" wrapText="1"/>
    </xf>
    <xf numFmtId="0" fontId="1" fillId="11" borderId="1" xfId="0" applyFont="1" applyFill="1" applyBorder="1" applyAlignment="1">
      <alignment horizontal="center" vertical="center"/>
    </xf>
    <xf numFmtId="0" fontId="18" fillId="0" borderId="0" xfId="0" applyFont="1"/>
    <xf numFmtId="0" fontId="11" fillId="10" borderId="1" xfId="0" applyFont="1" applyFill="1" applyBorder="1" applyAlignment="1">
      <alignment horizontal="center" vertical="top"/>
    </xf>
    <xf numFmtId="0" fontId="11" fillId="10" borderId="1" xfId="0" applyFont="1" applyFill="1" applyBorder="1" applyAlignment="1">
      <alignment horizontal="center" vertical="center"/>
    </xf>
    <xf numFmtId="0" fontId="11" fillId="10" borderId="13" xfId="0" applyFont="1" applyFill="1" applyBorder="1" applyAlignment="1">
      <alignment horizontal="center" vertical="center" wrapText="1"/>
    </xf>
    <xf numFmtId="0" fontId="11" fillId="10" borderId="10" xfId="0" applyFont="1" applyFill="1" applyBorder="1" applyAlignment="1">
      <alignment horizontal="center" vertical="center" wrapText="1"/>
    </xf>
    <xf numFmtId="0" fontId="11" fillId="10" borderId="2"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11" fillId="10" borderId="0" xfId="0" applyFont="1" applyFill="1" applyAlignment="1">
      <alignment vertical="center" wrapText="1"/>
    </xf>
    <xf numFmtId="0" fontId="17" fillId="0" borderId="7" xfId="0" applyFont="1" applyBorder="1"/>
    <xf numFmtId="0" fontId="17" fillId="0" borderId="5" xfId="0" applyFont="1" applyBorder="1"/>
    <xf numFmtId="0" fontId="7" fillId="0" borderId="0" xfId="1" applyAlignment="1" applyProtection="1"/>
    <xf numFmtId="0" fontId="11" fillId="10" borderId="14" xfId="0" applyFont="1" applyFill="1" applyBorder="1" applyAlignment="1">
      <alignment horizontal="center" vertical="center"/>
    </xf>
    <xf numFmtId="0" fontId="11" fillId="10" borderId="13" xfId="0" applyFont="1" applyFill="1" applyBorder="1" applyAlignment="1">
      <alignment horizontal="center" vertical="center"/>
    </xf>
    <xf numFmtId="0" fontId="11" fillId="10" borderId="15" xfId="0" applyFont="1" applyFill="1" applyBorder="1" applyAlignment="1">
      <alignment horizontal="center" vertical="center"/>
    </xf>
    <xf numFmtId="0" fontId="11" fillId="10" borderId="2" xfId="0" applyFont="1" applyFill="1" applyBorder="1" applyAlignment="1">
      <alignment horizontal="center" vertical="center"/>
    </xf>
    <xf numFmtId="0" fontId="11" fillId="10" borderId="16" xfId="0" applyFont="1" applyFill="1" applyBorder="1" applyAlignment="1">
      <alignment horizontal="center" vertical="center"/>
    </xf>
    <xf numFmtId="0" fontId="27" fillId="10" borderId="14" xfId="5" applyFont="1" applyFill="1" applyBorder="1"/>
    <xf numFmtId="0" fontId="11" fillId="10" borderId="13" xfId="5" applyFont="1" applyFill="1" applyBorder="1"/>
    <xf numFmtId="0" fontId="27" fillId="10" borderId="17" xfId="5" applyFont="1" applyFill="1" applyBorder="1" applyAlignment="1">
      <alignment horizontal="center" vertical="top" wrapText="1"/>
    </xf>
    <xf numFmtId="0" fontId="27" fillId="10" borderId="18" xfId="5" applyFont="1" applyFill="1" applyBorder="1" applyAlignment="1">
      <alignment horizontal="center" vertical="top" wrapText="1"/>
    </xf>
    <xf numFmtId="0" fontId="11" fillId="10" borderId="15" xfId="5" applyFont="1" applyFill="1" applyBorder="1" applyAlignment="1">
      <alignment horizontal="center" vertical="top" wrapText="1"/>
    </xf>
    <xf numFmtId="0" fontId="11" fillId="10" borderId="2" xfId="5" applyFont="1" applyFill="1" applyBorder="1" applyAlignment="1">
      <alignment horizontal="center" vertical="top" wrapText="1"/>
    </xf>
    <xf numFmtId="0" fontId="17" fillId="0" borderId="0" xfId="0" applyFont="1" applyAlignment="1">
      <alignment horizontal="left" vertical="center" wrapText="1"/>
    </xf>
    <xf numFmtId="0" fontId="0" fillId="0" borderId="0" xfId="0" applyAlignment="1">
      <alignment horizontal="left" vertical="center"/>
    </xf>
    <xf numFmtId="0" fontId="7" fillId="0" borderId="0" xfId="1" applyAlignment="1" applyProtection="1">
      <alignment horizontal="left" wrapText="1"/>
    </xf>
    <xf numFmtId="0" fontId="17" fillId="0" borderId="0" xfId="0" applyFont="1" applyAlignment="1">
      <alignment horizontal="left" vertical="center"/>
    </xf>
    <xf numFmtId="0" fontId="17" fillId="0" borderId="0" xfId="0" applyFont="1" applyAlignment="1">
      <alignment vertical="center"/>
    </xf>
    <xf numFmtId="0" fontId="11" fillId="10" borderId="8" xfId="0" applyFont="1" applyFill="1" applyBorder="1" applyAlignment="1">
      <alignment horizontal="center" vertical="center" wrapText="1"/>
    </xf>
    <xf numFmtId="0" fontId="11" fillId="10" borderId="11" xfId="0" applyFont="1" applyFill="1" applyBorder="1" applyAlignment="1">
      <alignment horizontal="center" vertical="center" wrapText="1"/>
    </xf>
    <xf numFmtId="0" fontId="11" fillId="10" borderId="9" xfId="0" applyFont="1" applyFill="1" applyBorder="1" applyAlignment="1">
      <alignment horizontal="center" vertical="center" wrapText="1"/>
    </xf>
    <xf numFmtId="0" fontId="16" fillId="4" borderId="0" xfId="0" applyFont="1" applyFill="1" applyAlignment="1">
      <alignment vertical="top"/>
    </xf>
    <xf numFmtId="0" fontId="17" fillId="0" borderId="6" xfId="0" applyFont="1" applyBorder="1"/>
    <xf numFmtId="0" fontId="27" fillId="10" borderId="0" xfId="5" applyFont="1" applyFill="1" applyAlignment="1">
      <alignment horizontal="center" vertical="top" wrapText="1"/>
    </xf>
    <xf numFmtId="0" fontId="11" fillId="10" borderId="16" xfId="5" applyFont="1" applyFill="1" applyBorder="1" applyAlignment="1">
      <alignment horizontal="center" vertical="top" wrapText="1"/>
    </xf>
    <xf numFmtId="165" fontId="2" fillId="6" borderId="1" xfId="0" applyNumberFormat="1" applyFont="1" applyFill="1" applyBorder="1" applyAlignment="1">
      <alignment horizontal="left" vertical="center" wrapText="1"/>
    </xf>
    <xf numFmtId="41" fontId="2" fillId="6" borderId="1" xfId="0" applyNumberFormat="1" applyFont="1" applyFill="1" applyBorder="1" applyAlignment="1">
      <alignment horizontal="center" vertical="top" wrapText="1"/>
    </xf>
    <xf numFmtId="165" fontId="2" fillId="6" borderId="1" xfId="0" applyNumberFormat="1" applyFont="1" applyFill="1" applyBorder="1" applyAlignment="1">
      <alignment horizontal="center" vertical="top" wrapText="1"/>
    </xf>
    <xf numFmtId="165" fontId="2" fillId="6" borderId="1" xfId="0" applyNumberFormat="1" applyFont="1" applyFill="1" applyBorder="1" applyAlignment="1">
      <alignment horizontal="center" vertical="center" wrapText="1"/>
    </xf>
    <xf numFmtId="166" fontId="2" fillId="6" borderId="1" xfId="2" applyNumberFormat="1" applyFont="1" applyFill="1" applyBorder="1" applyAlignment="1" applyProtection="1">
      <alignment horizontal="right" vertical="top" wrapText="1"/>
    </xf>
    <xf numFmtId="166" fontId="2" fillId="6" borderId="1" xfId="2" applyNumberFormat="1" applyFont="1" applyFill="1" applyBorder="1" applyAlignment="1" applyProtection="1">
      <alignment horizontal="right" vertical="center" wrapText="1"/>
    </xf>
    <xf numFmtId="0" fontId="17" fillId="5" borderId="0" xfId="0" applyFont="1" applyFill="1" applyProtection="1">
      <protection locked="0"/>
    </xf>
    <xf numFmtId="0" fontId="17" fillId="5" borderId="0" xfId="0" applyFont="1" applyFill="1"/>
    <xf numFmtId="49" fontId="17" fillId="5" borderId="0" xfId="0" applyNumberFormat="1" applyFont="1" applyFill="1"/>
    <xf numFmtId="0" fontId="16" fillId="4" borderId="0" xfId="0" applyFont="1" applyFill="1" applyProtection="1">
      <protection locked="0"/>
    </xf>
    <xf numFmtId="0" fontId="17" fillId="4" borderId="0" xfId="0" applyFont="1" applyFill="1" applyProtection="1">
      <protection locked="0"/>
    </xf>
    <xf numFmtId="0" fontId="16" fillId="4" borderId="0" xfId="0" applyFont="1" applyFill="1" applyAlignment="1" applyProtection="1">
      <alignment vertical="top"/>
      <protection locked="0"/>
    </xf>
    <xf numFmtId="0" fontId="18" fillId="5" borderId="0" xfId="0" applyFont="1" applyFill="1" applyAlignment="1">
      <alignment horizontal="center" vertical="top" wrapText="1"/>
    </xf>
    <xf numFmtId="0" fontId="27" fillId="10" borderId="6" xfId="0" applyFont="1" applyFill="1" applyBorder="1" applyAlignment="1">
      <alignment horizontal="center" vertical="top" wrapText="1"/>
    </xf>
    <xf numFmtId="0" fontId="27" fillId="10" borderId="1" xfId="0" applyFont="1" applyFill="1" applyBorder="1" applyAlignment="1">
      <alignment horizontal="center" vertical="top" wrapText="1"/>
    </xf>
    <xf numFmtId="0" fontId="27" fillId="10" borderId="7" xfId="0" applyFont="1" applyFill="1" applyBorder="1" applyAlignment="1">
      <alignment horizontal="center" vertical="top" wrapText="1"/>
    </xf>
    <xf numFmtId="0" fontId="33" fillId="10" borderId="1" xfId="0" applyFont="1" applyFill="1" applyBorder="1" applyAlignment="1">
      <alignment horizontal="center"/>
    </xf>
    <xf numFmtId="0" fontId="27" fillId="10" borderId="1" xfId="0" applyFont="1" applyFill="1" applyBorder="1" applyAlignment="1">
      <alignment vertical="center" wrapText="1"/>
    </xf>
    <xf numFmtId="0" fontId="20" fillId="5" borderId="0" xfId="0" applyFont="1" applyFill="1" applyAlignment="1">
      <alignment horizontal="center"/>
    </xf>
    <xf numFmtId="0" fontId="33" fillId="10" borderId="6" xfId="0" applyFont="1" applyFill="1" applyBorder="1" applyAlignment="1">
      <alignment horizontal="center"/>
    </xf>
    <xf numFmtId="0" fontId="11" fillId="10" borderId="6" xfId="0" applyFont="1" applyFill="1" applyBorder="1"/>
    <xf numFmtId="0" fontId="33" fillId="10" borderId="10" xfId="0" applyFont="1" applyFill="1" applyBorder="1" applyAlignment="1">
      <alignment horizontal="center"/>
    </xf>
    <xf numFmtId="0" fontId="33" fillId="10" borderId="5" xfId="0" applyFont="1" applyFill="1" applyBorder="1" applyAlignment="1">
      <alignment horizontal="center"/>
    </xf>
    <xf numFmtId="0" fontId="18" fillId="5" borderId="0" xfId="0" applyFont="1" applyFill="1"/>
    <xf numFmtId="0" fontId="18" fillId="5" borderId="0" xfId="0" applyFont="1" applyFill="1" applyAlignment="1">
      <alignment horizontal="right"/>
    </xf>
    <xf numFmtId="0" fontId="17" fillId="9" borderId="4" xfId="0" applyFont="1" applyFill="1" applyBorder="1" applyAlignment="1" applyProtection="1">
      <alignment horizontal="left" vertical="center"/>
      <protection locked="0"/>
    </xf>
    <xf numFmtId="0" fontId="17" fillId="0" borderId="0" xfId="0" applyFont="1" applyAlignment="1" applyProtection="1">
      <alignment horizontal="left" vertical="top" wrapText="1"/>
      <protection locked="0"/>
    </xf>
    <xf numFmtId="0" fontId="4" fillId="5" borderId="0" xfId="0" applyFont="1" applyFill="1" applyAlignment="1">
      <alignment horizontal="right" vertical="top"/>
    </xf>
    <xf numFmtId="0" fontId="19" fillId="5" borderId="0" xfId="0" applyFont="1" applyFill="1" applyAlignment="1">
      <alignment wrapText="1"/>
    </xf>
    <xf numFmtId="0" fontId="17" fillId="5" borderId="0" xfId="0" applyFont="1" applyFill="1" applyAlignment="1">
      <alignment wrapText="1"/>
    </xf>
    <xf numFmtId="49" fontId="17" fillId="5" borderId="0" xfId="0" applyNumberFormat="1" applyFont="1" applyFill="1" applyAlignment="1">
      <alignment wrapText="1"/>
    </xf>
    <xf numFmtId="0" fontId="18" fillId="5" borderId="0" xfId="0" applyFont="1" applyFill="1" applyAlignment="1">
      <alignment wrapText="1"/>
    </xf>
    <xf numFmtId="0" fontId="17" fillId="5" borderId="0" xfId="0" applyFont="1" applyFill="1" applyAlignment="1">
      <alignment horizontal="left" vertical="top" wrapText="1" indent="1"/>
    </xf>
    <xf numFmtId="0" fontId="1" fillId="5" borderId="0" xfId="0" applyFont="1" applyFill="1" applyAlignment="1" applyProtection="1">
      <alignment vertical="top"/>
      <protection locked="0"/>
    </xf>
    <xf numFmtId="0" fontId="3" fillId="4" borderId="0" xfId="0" applyFont="1" applyFill="1" applyAlignment="1" applyProtection="1">
      <alignment vertical="top"/>
      <protection locked="0"/>
    </xf>
    <xf numFmtId="0" fontId="3" fillId="5" borderId="0" xfId="0" applyFont="1" applyFill="1" applyAlignment="1" applyProtection="1">
      <alignment vertical="top"/>
      <protection locked="0"/>
    </xf>
    <xf numFmtId="0" fontId="1" fillId="4" borderId="0" xfId="0" applyFont="1" applyFill="1" applyAlignment="1" applyProtection="1">
      <alignment vertical="top"/>
      <protection locked="0"/>
    </xf>
    <xf numFmtId="0" fontId="5" fillId="4" borderId="0" xfId="0" applyFont="1" applyFill="1" applyAlignment="1" applyProtection="1">
      <alignment vertical="center"/>
      <protection locked="0"/>
    </xf>
    <xf numFmtId="0" fontId="5" fillId="5" borderId="0" xfId="0" applyFont="1" applyFill="1" applyAlignment="1" applyProtection="1">
      <alignment vertical="center"/>
      <protection locked="0"/>
    </xf>
    <xf numFmtId="0" fontId="1" fillId="4" borderId="0" xfId="0" applyFont="1" applyFill="1" applyAlignment="1" applyProtection="1">
      <alignment vertical="center"/>
      <protection locked="0"/>
    </xf>
    <xf numFmtId="0" fontId="1" fillId="5" borderId="0" xfId="0" applyFont="1" applyFill="1" applyAlignment="1" applyProtection="1">
      <alignment vertical="center"/>
      <protection locked="0"/>
    </xf>
    <xf numFmtId="0" fontId="10" fillId="4" borderId="0" xfId="0" applyFont="1" applyFill="1" applyProtection="1">
      <protection locked="0"/>
    </xf>
    <xf numFmtId="0" fontId="0" fillId="4" borderId="0" xfId="0" applyFill="1" applyProtection="1">
      <protection locked="0"/>
    </xf>
    <xf numFmtId="0" fontId="3" fillId="5" borderId="0" xfId="0" applyFont="1" applyFill="1" applyAlignment="1">
      <alignment vertical="top"/>
    </xf>
    <xf numFmtId="0" fontId="1" fillId="5" borderId="0" xfId="0" applyFont="1" applyFill="1" applyAlignment="1">
      <alignment vertical="top"/>
    </xf>
    <xf numFmtId="0" fontId="1" fillId="5" borderId="0" xfId="0" applyFont="1" applyFill="1"/>
    <xf numFmtId="0" fontId="6" fillId="5" borderId="0" xfId="0" applyFont="1" applyFill="1" applyAlignment="1">
      <alignment vertical="center"/>
    </xf>
    <xf numFmtId="0" fontId="5" fillId="5" borderId="0" xfId="0" applyFont="1" applyFill="1" applyAlignment="1">
      <alignment vertical="center"/>
    </xf>
    <xf numFmtId="0" fontId="2" fillId="5" borderId="0" xfId="0" applyFont="1" applyFill="1" applyAlignment="1">
      <alignment vertical="center"/>
    </xf>
    <xf numFmtId="0" fontId="1" fillId="5" borderId="0" xfId="0" applyFont="1" applyFill="1" applyAlignment="1">
      <alignment vertical="center"/>
    </xf>
    <xf numFmtId="0" fontId="1" fillId="5" borderId="2" xfId="0" applyFont="1" applyFill="1" applyBorder="1" applyAlignment="1">
      <alignment vertical="top"/>
    </xf>
    <xf numFmtId="0" fontId="2" fillId="5" borderId="0" xfId="0" applyFont="1" applyFill="1" applyAlignment="1">
      <alignment horizontal="left" vertical="top"/>
    </xf>
    <xf numFmtId="0" fontId="1" fillId="5" borderId="0" xfId="0" applyFont="1" applyFill="1" applyAlignment="1">
      <alignment horizontal="left" vertical="top"/>
    </xf>
    <xf numFmtId="0" fontId="1" fillId="5" borderId="0" xfId="0" applyFont="1" applyFill="1" applyAlignment="1">
      <alignment horizontal="right" vertical="top"/>
    </xf>
    <xf numFmtId="0" fontId="2" fillId="5" borderId="0" xfId="0" applyFont="1" applyFill="1" applyAlignment="1">
      <alignment vertical="top" wrapText="1"/>
    </xf>
    <xf numFmtId="0" fontId="1" fillId="5" borderId="0" xfId="0" applyFont="1" applyFill="1" applyAlignment="1">
      <alignment horizontal="right" vertical="top" wrapText="1"/>
    </xf>
    <xf numFmtId="0" fontId="1" fillId="5" borderId="0" xfId="0" applyFont="1" applyFill="1" applyAlignment="1">
      <alignment horizontal="left" vertical="top" wrapText="1" indent="1"/>
    </xf>
    <xf numFmtId="0" fontId="0" fillId="5" borderId="0" xfId="0" applyFill="1"/>
    <xf numFmtId="49" fontId="2" fillId="5" borderId="0" xfId="0" applyNumberFormat="1" applyFont="1" applyFill="1" applyAlignment="1">
      <alignment vertical="top"/>
    </xf>
    <xf numFmtId="0" fontId="16" fillId="5" borderId="0" xfId="0" applyFont="1" applyFill="1"/>
    <xf numFmtId="164" fontId="17" fillId="5" borderId="0" xfId="0" applyNumberFormat="1" applyFont="1" applyFill="1"/>
    <xf numFmtId="0" fontId="17" fillId="5" borderId="0" xfId="0" applyFont="1" applyFill="1" applyAlignment="1">
      <alignment vertical="top"/>
    </xf>
    <xf numFmtId="0" fontId="16" fillId="5" borderId="0" xfId="0" applyFont="1" applyFill="1" applyAlignment="1">
      <alignment vertical="top"/>
    </xf>
    <xf numFmtId="0" fontId="6" fillId="5" borderId="0" xfId="0" applyFont="1" applyFill="1" applyAlignment="1">
      <alignment vertical="top"/>
    </xf>
    <xf numFmtId="0" fontId="12" fillId="5" borderId="0" xfId="0" applyFont="1" applyFill="1" applyAlignment="1">
      <alignment vertical="top"/>
    </xf>
    <xf numFmtId="49" fontId="1" fillId="5" borderId="0" xfId="0" applyNumberFormat="1" applyFont="1" applyFill="1" applyAlignment="1">
      <alignment horizontal="right" vertical="top"/>
    </xf>
    <xf numFmtId="0" fontId="17" fillId="9" borderId="19" xfId="0" applyFont="1" applyFill="1" applyBorder="1" applyAlignment="1" applyProtection="1">
      <alignment vertical="center"/>
      <protection locked="0"/>
    </xf>
    <xf numFmtId="0" fontId="17" fillId="9" borderId="12" xfId="0" applyFont="1" applyFill="1" applyBorder="1" applyAlignment="1" applyProtection="1">
      <alignment horizontal="left" vertical="center"/>
      <protection locked="0"/>
    </xf>
    <xf numFmtId="0" fontId="18" fillId="5" borderId="0" xfId="0" applyFont="1" applyFill="1" applyAlignment="1">
      <alignment horizontal="center" vertical="center"/>
    </xf>
    <xf numFmtId="0" fontId="1" fillId="5" borderId="0" xfId="0" applyFont="1" applyFill="1" applyProtection="1">
      <protection locked="0"/>
    </xf>
    <xf numFmtId="0" fontId="5" fillId="5" borderId="0" xfId="0" applyFont="1" applyFill="1" applyProtection="1">
      <protection locked="0"/>
    </xf>
    <xf numFmtId="0" fontId="0" fillId="5" borderId="0" xfId="0" applyFill="1" applyProtection="1">
      <protection locked="0"/>
    </xf>
    <xf numFmtId="0" fontId="1" fillId="5" borderId="11" xfId="0" applyFont="1" applyFill="1" applyBorder="1" applyAlignment="1" applyProtection="1">
      <alignment vertical="top"/>
      <protection locked="0"/>
    </xf>
    <xf numFmtId="0" fontId="3" fillId="5" borderId="0" xfId="0" applyFont="1" applyFill="1" applyAlignment="1">
      <alignment horizontal="left" vertical="top"/>
    </xf>
    <xf numFmtId="14" fontId="17" fillId="5" borderId="0" xfId="0" applyNumberFormat="1" applyFont="1" applyFill="1"/>
    <xf numFmtId="165" fontId="1" fillId="6" borderId="1" xfId="0" applyNumberFormat="1" applyFont="1" applyFill="1" applyBorder="1" applyAlignment="1">
      <alignment horizontal="left" vertical="center" wrapText="1"/>
    </xf>
    <xf numFmtId="0" fontId="19" fillId="5" borderId="0" xfId="0" applyFont="1" applyFill="1" applyAlignment="1">
      <alignment horizontal="left"/>
    </xf>
    <xf numFmtId="0" fontId="18" fillId="5" borderId="0" xfId="0" applyFont="1" applyFill="1" applyAlignment="1">
      <alignment horizontal="left"/>
    </xf>
    <xf numFmtId="0" fontId="17" fillId="0" borderId="0" xfId="0" applyFont="1" applyProtection="1">
      <protection locked="0"/>
    </xf>
    <xf numFmtId="1" fontId="26" fillId="0" borderId="0" xfId="5" applyNumberFormat="1" applyFont="1"/>
    <xf numFmtId="0" fontId="7" fillId="0" borderId="0" xfId="1" applyFill="1" applyAlignment="1" applyProtection="1"/>
    <xf numFmtId="0" fontId="0" fillId="12" borderId="0" xfId="0" applyFill="1"/>
    <xf numFmtId="0" fontId="11" fillId="10" borderId="13" xfId="0" applyFont="1" applyFill="1" applyBorder="1" applyAlignment="1">
      <alignment horizontal="center" vertical="top" wrapText="1"/>
    </xf>
    <xf numFmtId="0" fontId="11" fillId="10" borderId="2" xfId="0" applyFont="1" applyFill="1" applyBorder="1" applyAlignment="1">
      <alignment horizontal="center" vertical="top" wrapText="1"/>
    </xf>
    <xf numFmtId="0" fontId="1" fillId="0" borderId="0" xfId="0" applyFont="1" applyAlignment="1" applyProtection="1">
      <alignment vertical="top"/>
      <protection locked="0"/>
    </xf>
    <xf numFmtId="0" fontId="17" fillId="5" borderId="0" xfId="0" applyFont="1" applyFill="1" applyAlignment="1" applyProtection="1">
      <alignment horizontal="center" vertical="top"/>
      <protection locked="0"/>
    </xf>
    <xf numFmtId="0" fontId="17" fillId="0" borderId="29" xfId="0" applyFont="1" applyBorder="1"/>
    <xf numFmtId="0" fontId="26" fillId="0" borderId="29" xfId="0" applyFont="1" applyBorder="1"/>
    <xf numFmtId="0" fontId="27" fillId="10" borderId="1" xfId="0" applyFont="1" applyFill="1" applyBorder="1" applyAlignment="1">
      <alignment horizontal="center" vertical="center" wrapText="1"/>
    </xf>
    <xf numFmtId="0" fontId="0" fillId="14" borderId="0" xfId="0" applyFill="1"/>
    <xf numFmtId="0" fontId="0" fillId="0" borderId="7" xfId="0" applyBorder="1"/>
    <xf numFmtId="0" fontId="0" fillId="0" borderId="5" xfId="0" applyBorder="1"/>
    <xf numFmtId="0" fontId="39" fillId="13" borderId="30" xfId="0" applyFont="1" applyFill="1" applyBorder="1"/>
    <xf numFmtId="0" fontId="0" fillId="13" borderId="31" xfId="0" applyFill="1" applyBorder="1"/>
    <xf numFmtId="0" fontId="0" fillId="13" borderId="32" xfId="0" applyFill="1" applyBorder="1"/>
    <xf numFmtId="0" fontId="0" fillId="13" borderId="33" xfId="0" applyFill="1" applyBorder="1"/>
    <xf numFmtId="0" fontId="0" fillId="13" borderId="0" xfId="0" applyFill="1"/>
    <xf numFmtId="0" fontId="0" fillId="13" borderId="34" xfId="0" applyFill="1" applyBorder="1"/>
    <xf numFmtId="0" fontId="11" fillId="10" borderId="14" xfId="0" applyFont="1" applyFill="1" applyBorder="1" applyAlignment="1">
      <alignment horizontal="center" vertical="center" wrapText="1"/>
    </xf>
    <xf numFmtId="0" fontId="0" fillId="15" borderId="17" xfId="0" applyFill="1" applyBorder="1"/>
    <xf numFmtId="1" fontId="26" fillId="15" borderId="0" xfId="0" applyNumberFormat="1" applyFont="1" applyFill="1"/>
    <xf numFmtId="1" fontId="26" fillId="15" borderId="18" xfId="0" applyNumberFormat="1" applyFont="1" applyFill="1" applyBorder="1"/>
    <xf numFmtId="0" fontId="0" fillId="15" borderId="15" xfId="0" applyFill="1" applyBorder="1"/>
    <xf numFmtId="1" fontId="26" fillId="15" borderId="2" xfId="0" applyNumberFormat="1" applyFont="1" applyFill="1" applyBorder="1"/>
    <xf numFmtId="1" fontId="26" fillId="15" borderId="16" xfId="0" applyNumberFormat="1" applyFont="1" applyFill="1" applyBorder="1"/>
    <xf numFmtId="0" fontId="0" fillId="13" borderId="35" xfId="0" applyFill="1" applyBorder="1"/>
    <xf numFmtId="0" fontId="0" fillId="13" borderId="36" xfId="0" applyFill="1" applyBorder="1"/>
    <xf numFmtId="0" fontId="0" fillId="13" borderId="37" xfId="0" applyFill="1" applyBorder="1"/>
    <xf numFmtId="1" fontId="40" fillId="0" borderId="29" xfId="0" applyNumberFormat="1" applyFont="1" applyBorder="1"/>
    <xf numFmtId="0" fontId="38" fillId="0" borderId="0" xfId="0" applyFont="1"/>
    <xf numFmtId="0" fontId="41" fillId="10" borderId="1" xfId="0" applyFont="1" applyFill="1" applyBorder="1" applyAlignment="1">
      <alignment horizontal="center" vertical="center" wrapText="1"/>
    </xf>
    <xf numFmtId="0" fontId="41" fillId="10" borderId="5" xfId="0" applyFont="1" applyFill="1" applyBorder="1" applyAlignment="1">
      <alignment horizontal="center" vertical="center" wrapText="1"/>
    </xf>
    <xf numFmtId="0" fontId="17" fillId="5" borderId="0" xfId="0" applyFont="1" applyFill="1" applyAlignment="1">
      <alignment horizontal="left"/>
    </xf>
    <xf numFmtId="0" fontId="17" fillId="5" borderId="0" xfId="0" applyFont="1" applyFill="1" applyAlignment="1">
      <alignment horizontal="right"/>
    </xf>
    <xf numFmtId="9" fontId="17" fillId="5" borderId="0" xfId="0" applyNumberFormat="1" applyFont="1" applyFill="1" applyAlignment="1">
      <alignment horizontal="right"/>
    </xf>
    <xf numFmtId="167" fontId="17" fillId="5" borderId="0" xfId="0" applyNumberFormat="1" applyFont="1" applyFill="1" applyAlignment="1">
      <alignment horizontal="right"/>
    </xf>
    <xf numFmtId="0" fontId="17" fillId="5" borderId="0" xfId="0" applyFont="1" applyFill="1" applyAlignment="1">
      <alignment horizontal="left" vertical="center"/>
    </xf>
    <xf numFmtId="168" fontId="17" fillId="5" borderId="0" xfId="6" applyNumberFormat="1" applyFont="1" applyFill="1" applyBorder="1"/>
    <xf numFmtId="9" fontId="1" fillId="5" borderId="0" xfId="0" applyNumberFormat="1" applyFont="1" applyFill="1" applyAlignment="1">
      <alignment horizontal="right" vertical="center" wrapText="1"/>
    </xf>
    <xf numFmtId="37" fontId="17" fillId="5" borderId="0" xfId="6" applyNumberFormat="1" applyFont="1" applyFill="1" applyBorder="1"/>
    <xf numFmtId="168" fontId="18" fillId="6" borderId="1" xfId="6" applyNumberFormat="1" applyFont="1" applyFill="1" applyBorder="1" applyAlignment="1">
      <alignment vertical="center"/>
    </xf>
    <xf numFmtId="0" fontId="17" fillId="3" borderId="1" xfId="0" applyFont="1" applyFill="1" applyBorder="1" applyAlignment="1">
      <alignment horizontal="left"/>
    </xf>
    <xf numFmtId="0" fontId="17" fillId="3" borderId="1" xfId="0" applyFont="1" applyFill="1" applyBorder="1" applyAlignment="1">
      <alignment horizontal="right"/>
    </xf>
    <xf numFmtId="9" fontId="17" fillId="3" borderId="1" xfId="0" applyNumberFormat="1" applyFont="1" applyFill="1" applyBorder="1" applyAlignment="1">
      <alignment horizontal="right"/>
    </xf>
    <xf numFmtId="167" fontId="17" fillId="3" borderId="1" xfId="0" applyNumberFormat="1" applyFont="1" applyFill="1" applyBorder="1" applyAlignment="1">
      <alignment horizontal="right"/>
    </xf>
    <xf numFmtId="0" fontId="17" fillId="3" borderId="1" xfId="0" applyFont="1" applyFill="1" applyBorder="1" applyAlignment="1">
      <alignment horizontal="left" vertical="center"/>
    </xf>
    <xf numFmtId="0" fontId="27" fillId="16" borderId="1" xfId="0" applyFont="1" applyFill="1" applyBorder="1" applyAlignment="1">
      <alignment horizontal="center" vertical="center" wrapText="1"/>
    </xf>
    <xf numFmtId="0" fontId="27" fillId="5" borderId="0" xfId="0" applyFont="1" applyFill="1" applyAlignment="1">
      <alignment horizontal="center" vertical="center" wrapText="1"/>
    </xf>
    <xf numFmtId="0" fontId="41" fillId="5" borderId="0" xfId="0" applyFont="1" applyFill="1" applyAlignment="1">
      <alignment horizontal="center" vertical="center" wrapText="1"/>
    </xf>
    <xf numFmtId="0" fontId="33" fillId="10" borderId="1" xfId="0" applyFont="1" applyFill="1" applyBorder="1" applyAlignment="1">
      <alignment horizontal="center" vertical="center" wrapText="1"/>
    </xf>
    <xf numFmtId="0" fontId="33" fillId="16" borderId="1" xfId="0" applyFont="1" applyFill="1" applyBorder="1" applyAlignment="1">
      <alignment horizontal="center" vertical="center" wrapText="1"/>
    </xf>
    <xf numFmtId="0" fontId="7" fillId="5" borderId="0" xfId="1" applyFill="1" applyAlignment="1" applyProtection="1">
      <alignment horizontal="left"/>
    </xf>
    <xf numFmtId="0" fontId="5" fillId="5" borderId="0" xfId="0" applyFont="1" applyFill="1" applyAlignment="1">
      <alignment vertical="top" wrapText="1"/>
    </xf>
    <xf numFmtId="0" fontId="17" fillId="17" borderId="0" xfId="0" applyFont="1" applyFill="1" applyProtection="1">
      <protection locked="0"/>
    </xf>
    <xf numFmtId="0" fontId="37" fillId="5" borderId="0" xfId="0" applyFont="1" applyFill="1" applyAlignment="1" applyProtection="1">
      <alignment horizontal="right" vertical="center"/>
      <protection locked="0"/>
    </xf>
    <xf numFmtId="0" fontId="1" fillId="9" borderId="1" xfId="0" applyFont="1" applyFill="1" applyBorder="1" applyAlignment="1">
      <alignment vertical="center"/>
    </xf>
    <xf numFmtId="0" fontId="17" fillId="9" borderId="1" xfId="0" applyFont="1" applyFill="1" applyBorder="1" applyAlignment="1">
      <alignment vertical="center"/>
    </xf>
    <xf numFmtId="0" fontId="17" fillId="5" borderId="0" xfId="0" applyFont="1" applyFill="1" applyAlignment="1">
      <alignment vertical="center"/>
    </xf>
    <xf numFmtId="0" fontId="17" fillId="9" borderId="1" xfId="0" applyFont="1" applyFill="1" applyBorder="1" applyAlignment="1">
      <alignment vertical="center" wrapText="1"/>
    </xf>
    <xf numFmtId="0" fontId="17" fillId="10" borderId="1" xfId="0" applyFont="1" applyFill="1" applyBorder="1"/>
    <xf numFmtId="0" fontId="37" fillId="5" borderId="0" xfId="0" applyFont="1" applyFill="1" applyAlignment="1" applyProtection="1">
      <alignment vertical="center"/>
      <protection locked="0"/>
    </xf>
    <xf numFmtId="0" fontId="1" fillId="5" borderId="0" xfId="0" applyFont="1" applyFill="1" applyAlignment="1">
      <alignment horizontal="left" vertical="top" wrapText="1"/>
    </xf>
    <xf numFmtId="0" fontId="27" fillId="5" borderId="0" xfId="0" applyFont="1" applyFill="1" applyAlignment="1">
      <alignment vertical="center" wrapText="1"/>
    </xf>
    <xf numFmtId="0" fontId="33" fillId="5" borderId="0" xfId="0" applyFont="1" applyFill="1" applyAlignment="1">
      <alignment horizontal="center" vertical="center" wrapText="1"/>
    </xf>
    <xf numFmtId="9" fontId="42" fillId="5" borderId="0" xfId="0" applyNumberFormat="1" applyFont="1" applyFill="1" applyAlignment="1">
      <alignment horizontal="left" vertical="center"/>
    </xf>
    <xf numFmtId="168" fontId="17" fillId="5" borderId="0" xfId="0" applyNumberFormat="1" applyFont="1" applyFill="1" applyProtection="1">
      <protection locked="0"/>
    </xf>
    <xf numFmtId="0" fontId="45" fillId="0" borderId="0" xfId="0" applyFont="1" applyAlignment="1">
      <alignment vertical="center" wrapText="1"/>
    </xf>
    <xf numFmtId="0" fontId="16" fillId="0" borderId="0" xfId="0" applyFont="1" applyAlignment="1">
      <alignment vertical="top"/>
    </xf>
    <xf numFmtId="168" fontId="17" fillId="6" borderId="1" xfId="6" applyNumberFormat="1" applyFont="1" applyFill="1" applyBorder="1" applyProtection="1">
      <protection hidden="1"/>
    </xf>
    <xf numFmtId="0" fontId="17" fillId="3" borderId="1" xfId="0" applyFont="1" applyFill="1" applyBorder="1" applyAlignment="1" applyProtection="1">
      <alignment horizontal="center" vertical="center"/>
      <protection locked="0"/>
    </xf>
    <xf numFmtId="0" fontId="17" fillId="5" borderId="0" xfId="0" applyFont="1" applyFill="1" applyAlignment="1" applyProtection="1">
      <alignment horizontal="center" vertical="center"/>
      <protection locked="0"/>
    </xf>
    <xf numFmtId="0" fontId="17" fillId="5" borderId="0" xfId="0" applyFont="1" applyFill="1" applyAlignment="1">
      <alignment horizontal="left" vertical="top" wrapText="1"/>
    </xf>
    <xf numFmtId="0" fontId="1" fillId="5" borderId="0" xfId="0" applyFont="1" applyFill="1" applyAlignment="1">
      <alignment horizontal="center" vertical="top" wrapText="1"/>
    </xf>
    <xf numFmtId="0" fontId="1" fillId="5" borderId="2" xfId="0" applyFont="1" applyFill="1" applyBorder="1" applyAlignment="1">
      <alignment horizontal="left" vertical="top"/>
    </xf>
    <xf numFmtId="0" fontId="1" fillId="5" borderId="11" xfId="0" applyFont="1" applyFill="1" applyBorder="1" applyAlignment="1">
      <alignment horizontal="left" vertical="top"/>
    </xf>
    <xf numFmtId="0" fontId="1" fillId="5" borderId="0" xfId="0" applyFont="1" applyFill="1" applyAlignment="1">
      <alignment horizontal="center" vertical="top"/>
    </xf>
    <xf numFmtId="9" fontId="1" fillId="6" borderId="1" xfId="0" applyNumberFormat="1" applyFont="1" applyFill="1" applyBorder="1" applyAlignment="1" applyProtection="1">
      <alignment horizontal="center" vertical="center" wrapText="1"/>
      <protection hidden="1"/>
    </xf>
    <xf numFmtId="37" fontId="17" fillId="6" borderId="1" xfId="6" applyNumberFormat="1" applyFont="1" applyFill="1" applyBorder="1" applyAlignment="1" applyProtection="1">
      <alignment horizontal="center"/>
      <protection hidden="1"/>
    </xf>
    <xf numFmtId="0" fontId="17" fillId="6" borderId="1" xfId="0" applyFont="1" applyFill="1" applyBorder="1" applyAlignment="1" applyProtection="1">
      <alignment horizontal="center"/>
      <protection hidden="1"/>
    </xf>
    <xf numFmtId="0" fontId="48" fillId="5" borderId="0" xfId="0" applyFont="1" applyFill="1" applyAlignment="1">
      <alignment vertical="top"/>
    </xf>
    <xf numFmtId="0" fontId="49" fillId="5" borderId="0" xfId="0" applyFont="1" applyFill="1" applyAlignment="1">
      <alignment horizontal="right" vertical="top" wrapText="1"/>
    </xf>
    <xf numFmtId="0" fontId="52" fillId="5" borderId="0" xfId="0" applyFont="1" applyFill="1" applyAlignment="1">
      <alignment horizontal="right" vertical="top" wrapText="1"/>
    </xf>
    <xf numFmtId="168" fontId="17" fillId="5" borderId="0" xfId="6" applyNumberFormat="1" applyFont="1" applyFill="1" applyBorder="1" applyProtection="1">
      <protection hidden="1"/>
    </xf>
    <xf numFmtId="0" fontId="17" fillId="5" borderId="0" xfId="0" applyFont="1" applyFill="1" applyAlignment="1">
      <alignment vertical="center" wrapText="1"/>
    </xf>
    <xf numFmtId="0" fontId="8" fillId="5" borderId="0" xfId="0" applyFont="1" applyFill="1" applyAlignment="1">
      <alignment horizontal="left" vertical="top" wrapText="1"/>
    </xf>
    <xf numFmtId="0" fontId="1" fillId="5" borderId="0" xfId="0" applyFont="1" applyFill="1" applyAlignment="1">
      <alignment horizontal="left" vertical="top" wrapText="1"/>
    </xf>
    <xf numFmtId="0" fontId="50" fillId="5" borderId="0" xfId="0" applyFont="1" applyFill="1" applyAlignment="1">
      <alignment horizontal="left" vertical="top" wrapText="1" indent="1"/>
    </xf>
    <xf numFmtId="0" fontId="1" fillId="5" borderId="0" xfId="0" applyFont="1" applyFill="1" applyAlignment="1">
      <alignment vertical="top" wrapText="1"/>
    </xf>
    <xf numFmtId="0" fontId="1" fillId="2" borderId="1" xfId="0" applyFont="1" applyFill="1" applyBorder="1" applyAlignment="1">
      <alignment vertical="top"/>
    </xf>
    <xf numFmtId="0" fontId="11" fillId="10" borderId="1" xfId="0" applyFont="1" applyFill="1" applyBorder="1" applyAlignment="1">
      <alignment vertical="top"/>
    </xf>
    <xf numFmtId="0" fontId="1" fillId="3" borderId="8" xfId="0" applyFont="1" applyFill="1" applyBorder="1" applyAlignment="1">
      <alignment vertical="top"/>
    </xf>
    <xf numFmtId="0" fontId="1" fillId="3" borderId="9" xfId="0" applyFont="1" applyFill="1" applyBorder="1" applyAlignment="1">
      <alignment vertical="top"/>
    </xf>
    <xf numFmtId="0" fontId="1" fillId="6" borderId="1" xfId="0" applyFont="1" applyFill="1" applyBorder="1" applyAlignment="1">
      <alignment vertical="top"/>
    </xf>
    <xf numFmtId="0" fontId="11" fillId="10" borderId="8" xfId="0" applyFont="1" applyFill="1" applyBorder="1" applyAlignment="1">
      <alignment horizontal="left" vertical="center" wrapText="1"/>
    </xf>
    <xf numFmtId="0" fontId="11" fillId="10" borderId="9" xfId="0" applyFont="1" applyFill="1" applyBorder="1" applyAlignment="1">
      <alignment horizontal="left" vertical="center" wrapText="1"/>
    </xf>
    <xf numFmtId="0" fontId="1" fillId="11" borderId="8" xfId="0" applyFont="1" applyFill="1" applyBorder="1" applyAlignment="1">
      <alignment horizontal="left" vertical="center"/>
    </xf>
    <xf numFmtId="0" fontId="1" fillId="11" borderId="9" xfId="0" applyFont="1" applyFill="1" applyBorder="1" applyAlignment="1">
      <alignment horizontal="left" vertical="center"/>
    </xf>
    <xf numFmtId="0" fontId="6" fillId="2" borderId="0" xfId="0" applyFont="1" applyFill="1" applyAlignment="1">
      <alignment vertical="top"/>
    </xf>
    <xf numFmtId="0" fontId="26" fillId="2" borderId="0" xfId="0" applyFont="1" applyFill="1" applyAlignment="1">
      <alignment vertical="top" wrapText="1"/>
    </xf>
    <xf numFmtId="0" fontId="1" fillId="2" borderId="0" xfId="0" applyFont="1" applyFill="1" applyAlignment="1">
      <alignment vertical="top" wrapText="1"/>
    </xf>
    <xf numFmtId="0" fontId="6" fillId="0" borderId="0" xfId="0" applyFont="1" applyAlignment="1">
      <alignment vertical="top"/>
    </xf>
    <xf numFmtId="0" fontId="17" fillId="0" borderId="0" xfId="0" applyFont="1" applyAlignment="1">
      <alignment horizontal="left" vertical="top" wrapText="1"/>
    </xf>
    <xf numFmtId="0" fontId="7" fillId="0" borderId="0" xfId="1" applyAlignment="1" applyProtection="1">
      <alignment horizontal="left"/>
    </xf>
    <xf numFmtId="0" fontId="11" fillId="8" borderId="8" xfId="0" applyFont="1" applyFill="1" applyBorder="1" applyAlignment="1">
      <alignment horizontal="left" vertical="center"/>
    </xf>
    <xf numFmtId="0" fontId="11" fillId="8" borderId="9" xfId="0" applyFont="1" applyFill="1" applyBorder="1" applyAlignment="1">
      <alignment horizontal="left" vertical="center"/>
    </xf>
    <xf numFmtId="0" fontId="1" fillId="0" borderId="0" xfId="0" applyFont="1" applyAlignment="1">
      <alignment vertical="top" wrapText="1"/>
    </xf>
    <xf numFmtId="0" fontId="13" fillId="5" borderId="0" xfId="0" applyFont="1" applyFill="1" applyAlignment="1">
      <alignment horizontal="left" vertical="top" wrapText="1" indent="2"/>
    </xf>
    <xf numFmtId="0" fontId="6" fillId="5" borderId="0" xfId="0" applyFont="1" applyFill="1" applyAlignment="1">
      <alignment vertical="top"/>
    </xf>
    <xf numFmtId="0" fontId="2" fillId="5" borderId="0" xfId="0" applyFont="1" applyFill="1" applyAlignment="1">
      <alignment horizontal="left" vertical="top" wrapText="1"/>
    </xf>
    <xf numFmtId="0" fontId="1" fillId="6" borderId="1" xfId="0" applyFont="1" applyFill="1" applyBorder="1" applyAlignment="1">
      <alignment horizontal="left" vertical="top" wrapText="1"/>
    </xf>
    <xf numFmtId="0" fontId="1" fillId="5" borderId="18" xfId="0" applyFont="1" applyFill="1" applyBorder="1" applyAlignment="1">
      <alignment vertical="top"/>
    </xf>
    <xf numFmtId="0" fontId="1" fillId="5" borderId="7" xfId="0" applyFont="1" applyFill="1" applyBorder="1" applyAlignment="1">
      <alignment vertical="top"/>
    </xf>
    <xf numFmtId="2" fontId="1" fillId="6" borderId="1" xfId="0" applyNumberFormat="1" applyFont="1" applyFill="1" applyBorder="1" applyAlignment="1">
      <alignment horizontal="center" vertical="top"/>
    </xf>
    <xf numFmtId="9" fontId="1" fillId="6" borderId="1" xfId="2" applyFont="1" applyFill="1" applyBorder="1" applyAlignment="1" applyProtection="1">
      <alignment horizontal="center" vertical="top"/>
    </xf>
    <xf numFmtId="2" fontId="8" fillId="6" borderId="1" xfId="0" applyNumberFormat="1" applyFont="1" applyFill="1" applyBorder="1" applyAlignment="1">
      <alignment horizontal="center" vertical="top"/>
    </xf>
    <xf numFmtId="0" fontId="1" fillId="6" borderId="1" xfId="0" applyFont="1" applyFill="1" applyBorder="1" applyAlignment="1">
      <alignment horizontal="left" vertical="top"/>
    </xf>
    <xf numFmtId="0" fontId="17" fillId="3" borderId="6" xfId="0" applyFont="1" applyFill="1" applyBorder="1" applyAlignment="1" applyProtection="1">
      <alignment horizontal="left" vertical="top"/>
      <protection locked="0"/>
    </xf>
    <xf numFmtId="0" fontId="17" fillId="3" borderId="5" xfId="0" applyFont="1" applyFill="1" applyBorder="1" applyAlignment="1" applyProtection="1">
      <alignment horizontal="left" vertical="top"/>
      <protection locked="0"/>
    </xf>
    <xf numFmtId="0" fontId="17" fillId="9" borderId="6" xfId="0" applyFont="1" applyFill="1" applyBorder="1" applyAlignment="1" applyProtection="1">
      <alignment horizontal="left" vertical="top" wrapText="1"/>
      <protection locked="0"/>
    </xf>
    <xf numFmtId="0" fontId="17" fillId="9" borderId="7" xfId="0" applyFont="1" applyFill="1" applyBorder="1" applyAlignment="1" applyProtection="1">
      <alignment horizontal="left" vertical="top" wrapText="1"/>
      <protection locked="0"/>
    </xf>
    <xf numFmtId="0" fontId="17" fillId="9" borderId="5" xfId="0" applyFont="1" applyFill="1" applyBorder="1" applyAlignment="1" applyProtection="1">
      <alignment horizontal="left" vertical="top" wrapText="1"/>
      <protection locked="0"/>
    </xf>
    <xf numFmtId="0" fontId="18" fillId="5" borderId="0" xfId="0" applyFont="1" applyFill="1" applyAlignment="1">
      <alignment horizontal="left" wrapText="1"/>
    </xf>
    <xf numFmtId="49" fontId="1" fillId="3" borderId="20" xfId="0" applyNumberFormat="1" applyFont="1" applyFill="1" applyBorder="1" applyAlignment="1" applyProtection="1">
      <alignment horizontal="center" vertical="top"/>
      <protection locked="0"/>
    </xf>
    <xf numFmtId="49" fontId="1" fillId="3" borderId="21" xfId="0" applyNumberFormat="1" applyFont="1" applyFill="1" applyBorder="1" applyAlignment="1" applyProtection="1">
      <alignment horizontal="center" vertical="top"/>
      <protection locked="0"/>
    </xf>
    <xf numFmtId="49" fontId="1" fillId="3" borderId="22" xfId="0" applyNumberFormat="1" applyFont="1" applyFill="1" applyBorder="1" applyAlignment="1" applyProtection="1">
      <alignment horizontal="center" vertical="top"/>
      <protection locked="0"/>
    </xf>
    <xf numFmtId="49" fontId="1" fillId="3" borderId="23" xfId="0" applyNumberFormat="1" applyFont="1" applyFill="1" applyBorder="1" applyAlignment="1" applyProtection="1">
      <alignment horizontal="center" vertical="top"/>
      <protection locked="0"/>
    </xf>
    <xf numFmtId="49" fontId="1" fillId="3" borderId="24" xfId="0" applyNumberFormat="1" applyFont="1" applyFill="1" applyBorder="1" applyAlignment="1" applyProtection="1">
      <alignment horizontal="center" vertical="top"/>
      <protection locked="0"/>
    </xf>
    <xf numFmtId="49" fontId="1" fillId="3" borderId="25" xfId="0" applyNumberFormat="1" applyFont="1" applyFill="1" applyBorder="1" applyAlignment="1" applyProtection="1">
      <alignment horizontal="center" vertical="top"/>
      <protection locked="0"/>
    </xf>
    <xf numFmtId="49" fontId="8" fillId="3" borderId="26" xfId="0" applyNumberFormat="1" applyFont="1" applyFill="1" applyBorder="1" applyAlignment="1" applyProtection="1">
      <alignment horizontal="center" vertical="top"/>
      <protection locked="0"/>
    </xf>
    <xf numFmtId="49" fontId="8" fillId="3" borderId="27" xfId="0" applyNumberFormat="1" applyFont="1" applyFill="1" applyBorder="1" applyAlignment="1" applyProtection="1">
      <alignment horizontal="center" vertical="top"/>
      <protection locked="0"/>
    </xf>
    <xf numFmtId="49" fontId="8" fillId="3" borderId="28" xfId="0" applyNumberFormat="1" applyFont="1" applyFill="1" applyBorder="1" applyAlignment="1" applyProtection="1">
      <alignment horizontal="center" vertical="top"/>
      <protection locked="0"/>
    </xf>
    <xf numFmtId="0" fontId="17" fillId="3" borderId="6" xfId="0" applyFont="1" applyFill="1" applyBorder="1" applyAlignment="1" applyProtection="1">
      <alignment horizontal="center" vertical="top"/>
      <protection locked="0"/>
    </xf>
    <xf numFmtId="0" fontId="17" fillId="3" borderId="5" xfId="0" applyFont="1" applyFill="1" applyBorder="1" applyAlignment="1" applyProtection="1">
      <alignment horizontal="center" vertical="top"/>
      <protection locked="0"/>
    </xf>
    <xf numFmtId="0" fontId="1" fillId="9" borderId="14" xfId="0" applyFont="1" applyFill="1" applyBorder="1" applyAlignment="1" applyProtection="1">
      <alignment horizontal="center" vertical="top" wrapText="1"/>
      <protection locked="0"/>
    </xf>
    <xf numFmtId="0" fontId="1" fillId="9" borderId="13" xfId="0" applyFont="1" applyFill="1" applyBorder="1" applyAlignment="1" applyProtection="1">
      <alignment horizontal="center" vertical="top" wrapText="1"/>
      <protection locked="0"/>
    </xf>
    <xf numFmtId="0" fontId="1" fillId="9" borderId="10" xfId="0" applyFont="1" applyFill="1" applyBorder="1" applyAlignment="1" applyProtection="1">
      <alignment horizontal="center" vertical="top" wrapText="1"/>
      <protection locked="0"/>
    </xf>
    <xf numFmtId="0" fontId="1" fillId="9" borderId="17" xfId="0" applyFont="1" applyFill="1" applyBorder="1" applyAlignment="1" applyProtection="1">
      <alignment horizontal="center" vertical="top" wrapText="1"/>
      <protection locked="0"/>
    </xf>
    <xf numFmtId="0" fontId="1" fillId="9" borderId="0" xfId="0" applyFont="1" applyFill="1" applyAlignment="1" applyProtection="1">
      <alignment horizontal="center" vertical="top" wrapText="1"/>
      <protection locked="0"/>
    </xf>
    <xf numFmtId="0" fontId="1" fillId="9" borderId="18" xfId="0" applyFont="1" applyFill="1" applyBorder="1" applyAlignment="1" applyProtection="1">
      <alignment horizontal="center" vertical="top" wrapText="1"/>
      <protection locked="0"/>
    </xf>
    <xf numFmtId="0" fontId="1" fillId="9" borderId="15" xfId="0" applyFont="1" applyFill="1" applyBorder="1" applyAlignment="1" applyProtection="1">
      <alignment horizontal="center" vertical="top" wrapText="1"/>
      <protection locked="0"/>
    </xf>
    <xf numFmtId="0" fontId="1" fillId="9" borderId="2" xfId="0" applyFont="1" applyFill="1" applyBorder="1" applyAlignment="1" applyProtection="1">
      <alignment horizontal="center" vertical="top" wrapText="1"/>
      <protection locked="0"/>
    </xf>
    <xf numFmtId="0" fontId="1" fillId="9" borderId="16" xfId="0" applyFont="1" applyFill="1" applyBorder="1" applyAlignment="1" applyProtection="1">
      <alignment horizontal="center" vertical="top" wrapText="1"/>
      <protection locked="0"/>
    </xf>
    <xf numFmtId="0" fontId="1" fillId="3" borderId="8" xfId="0" applyFont="1" applyFill="1" applyBorder="1" applyAlignment="1" applyProtection="1">
      <alignment horizontal="center" vertical="top"/>
      <protection locked="0"/>
    </xf>
    <xf numFmtId="0" fontId="1" fillId="3" borderId="11" xfId="0" applyFont="1" applyFill="1" applyBorder="1" applyAlignment="1" applyProtection="1">
      <alignment horizontal="center" vertical="top"/>
      <protection locked="0"/>
    </xf>
    <xf numFmtId="0" fontId="1" fillId="3" borderId="9" xfId="0" applyFont="1" applyFill="1" applyBorder="1" applyAlignment="1" applyProtection="1">
      <alignment horizontal="center" vertical="top"/>
      <protection locked="0"/>
    </xf>
    <xf numFmtId="14" fontId="1" fillId="3" borderId="8" xfId="0" applyNumberFormat="1" applyFont="1" applyFill="1" applyBorder="1" applyAlignment="1" applyProtection="1">
      <alignment horizontal="center" vertical="top"/>
      <protection locked="0"/>
    </xf>
    <xf numFmtId="14" fontId="1" fillId="3" borderId="11" xfId="0" applyNumberFormat="1" applyFont="1" applyFill="1" applyBorder="1" applyAlignment="1" applyProtection="1">
      <alignment horizontal="center" vertical="top"/>
      <protection locked="0"/>
    </xf>
    <xf numFmtId="14" fontId="1" fillId="3" borderId="9" xfId="0" applyNumberFormat="1" applyFont="1" applyFill="1" applyBorder="1" applyAlignment="1" applyProtection="1">
      <alignment horizontal="center" vertical="top"/>
      <protection locked="0"/>
    </xf>
    <xf numFmtId="0" fontId="27" fillId="10" borderId="8" xfId="0" applyFont="1" applyFill="1" applyBorder="1" applyAlignment="1">
      <alignment horizontal="left" indent="1"/>
    </xf>
    <xf numFmtId="0" fontId="27" fillId="10" borderId="11" xfId="0" applyFont="1" applyFill="1" applyBorder="1" applyAlignment="1">
      <alignment horizontal="left" indent="1"/>
    </xf>
    <xf numFmtId="0" fontId="27" fillId="10" borderId="9" xfId="0" applyFont="1" applyFill="1" applyBorder="1" applyAlignment="1">
      <alignment horizontal="left" indent="1"/>
    </xf>
    <xf numFmtId="0" fontId="27" fillId="10" borderId="8" xfId="0" applyFont="1" applyFill="1" applyBorder="1" applyAlignment="1">
      <alignment horizontal="center" vertical="top" wrapText="1"/>
    </xf>
    <xf numFmtId="0" fontId="27" fillId="10" borderId="11" xfId="0" applyFont="1" applyFill="1" applyBorder="1" applyAlignment="1">
      <alignment horizontal="center" vertical="top" wrapText="1"/>
    </xf>
    <xf numFmtId="0" fontId="27" fillId="10" borderId="9" xfId="0" applyFont="1" applyFill="1" applyBorder="1" applyAlignment="1">
      <alignment horizontal="center" vertical="top" wrapText="1"/>
    </xf>
    <xf numFmtId="0" fontId="27" fillId="16" borderId="8" xfId="0" applyFont="1" applyFill="1" applyBorder="1" applyAlignment="1">
      <alignment horizontal="center" vertical="center" wrapText="1"/>
    </xf>
    <xf numFmtId="0" fontId="27" fillId="16" borderId="11" xfId="0" applyFont="1" applyFill="1" applyBorder="1" applyAlignment="1">
      <alignment horizontal="center" vertical="center" wrapText="1"/>
    </xf>
    <xf numFmtId="0" fontId="27" fillId="16" borderId="9" xfId="0" applyFont="1" applyFill="1" applyBorder="1" applyAlignment="1">
      <alignment horizontal="center" vertical="center" wrapText="1"/>
    </xf>
    <xf numFmtId="0" fontId="27" fillId="10" borderId="8" xfId="0" applyFont="1" applyFill="1" applyBorder="1" applyAlignment="1">
      <alignment horizontal="center" vertical="center" wrapText="1"/>
    </xf>
    <xf numFmtId="0" fontId="27" fillId="10" borderId="11" xfId="0" applyFont="1" applyFill="1" applyBorder="1" applyAlignment="1">
      <alignment horizontal="center" vertical="center" wrapText="1"/>
    </xf>
    <xf numFmtId="0" fontId="27" fillId="10" borderId="9" xfId="0" applyFont="1" applyFill="1" applyBorder="1" applyAlignment="1">
      <alignment horizontal="center" vertical="center" wrapText="1"/>
    </xf>
    <xf numFmtId="0" fontId="27" fillId="10" borderId="6" xfId="0" applyFont="1" applyFill="1" applyBorder="1" applyAlignment="1">
      <alignment horizontal="center" vertical="center" wrapText="1"/>
    </xf>
    <xf numFmtId="0" fontId="27" fillId="10" borderId="5" xfId="0" applyFont="1" applyFill="1" applyBorder="1" applyAlignment="1">
      <alignment horizontal="center" vertical="center" wrapText="1"/>
    </xf>
    <xf numFmtId="0" fontId="37" fillId="5" borderId="0" xfId="0" applyFont="1" applyFill="1" applyAlignment="1" applyProtection="1">
      <alignment horizontal="right" vertical="center"/>
      <protection locked="0"/>
    </xf>
    <xf numFmtId="0" fontId="37" fillId="5" borderId="18" xfId="0" applyFont="1" applyFill="1" applyBorder="1" applyAlignment="1" applyProtection="1">
      <alignment horizontal="right" vertical="center"/>
      <protection locked="0"/>
    </xf>
    <xf numFmtId="0" fontId="11" fillId="10" borderId="14" xfId="0" applyFont="1" applyFill="1" applyBorder="1" applyAlignment="1">
      <alignment horizontal="center" vertical="top" wrapText="1"/>
    </xf>
    <xf numFmtId="0" fontId="11" fillId="10" borderId="15" xfId="0" applyFont="1" applyFill="1" applyBorder="1" applyAlignment="1">
      <alignment horizontal="center" vertical="top" wrapText="1"/>
    </xf>
    <xf numFmtId="0" fontId="27" fillId="10" borderId="13" xfId="5" applyFont="1" applyFill="1" applyBorder="1" applyAlignment="1">
      <alignment horizontal="center"/>
    </xf>
    <xf numFmtId="0" fontId="27" fillId="10" borderId="10" xfId="5" applyFont="1" applyFill="1" applyBorder="1" applyAlignment="1">
      <alignment horizontal="center"/>
    </xf>
  </cellXfs>
  <cellStyles count="7">
    <cellStyle name="Comma" xfId="6" builtinId="3"/>
    <cellStyle name="Hyperlink" xfId="1" builtinId="8"/>
    <cellStyle name="Hyperlink 2" xfId="4" xr:uid="{8C8B8C4A-A4EF-4C21-9003-36DB036CC057}"/>
    <cellStyle name="Normal" xfId="0" builtinId="0"/>
    <cellStyle name="Normal 2" xfId="5" xr:uid="{3A247671-0303-45D1-B5D2-0DC4974AF07D}"/>
    <cellStyle name="Normal 3" xfId="3" xr:uid="{BDEACFB9-E39E-445A-9493-552B8D5C1B4B}"/>
    <cellStyle name="Percent" xfId="2" builtinId="5"/>
  </cellStyles>
  <dxfs count="14">
    <dxf>
      <font>
        <color theme="8" tint="-0.499984740745262"/>
      </font>
      <fill>
        <patternFill>
          <fgColor theme="8" tint="0.39988402966399123"/>
          <bgColor theme="8" tint="0.59996337778862885"/>
        </patternFill>
      </fill>
    </dxf>
    <dxf>
      <font>
        <color theme="9" tint="-0.499984740745262"/>
      </font>
      <fill>
        <patternFill>
          <bgColor theme="9" tint="0.59996337778862885"/>
        </patternFill>
      </fill>
    </dxf>
    <dxf>
      <font>
        <color theme="7" tint="-0.499984740745262"/>
      </font>
      <fill>
        <patternFill>
          <bgColor theme="7" tint="0.59996337778862885"/>
        </patternFill>
      </fill>
    </dxf>
    <dxf>
      <font>
        <color rgb="FFC00000"/>
      </font>
      <fill>
        <patternFill>
          <bgColor rgb="FFFFCCCC"/>
        </patternFill>
      </fill>
    </dxf>
    <dxf>
      <font>
        <color theme="1" tint="4.9989318521683403E-2"/>
      </font>
      <fill>
        <patternFill>
          <bgColor theme="0" tint="-4.9989318521683403E-2"/>
        </patternFill>
      </fill>
    </dxf>
    <dxf>
      <fill>
        <patternFill>
          <bgColor theme="0" tint="-4.9989318521683403E-2"/>
        </patternFill>
      </fill>
    </dxf>
    <dxf>
      <font>
        <color auto="1"/>
      </font>
      <fill>
        <patternFill>
          <bgColor theme="0" tint="-4.9989318521683403E-2"/>
        </patternFill>
      </fill>
    </dxf>
    <dxf>
      <font>
        <color theme="8" tint="-0.499984740745262"/>
      </font>
      <fill>
        <patternFill>
          <fgColor theme="8" tint="0.39988402966399123"/>
          <bgColor theme="8" tint="0.59996337778862885"/>
        </patternFill>
      </fill>
    </dxf>
    <dxf>
      <font>
        <color theme="9" tint="-0.499984740745262"/>
      </font>
      <fill>
        <patternFill>
          <bgColor theme="9" tint="0.59996337778862885"/>
        </patternFill>
      </fill>
    </dxf>
    <dxf>
      <font>
        <color theme="7" tint="-0.499984740745262"/>
      </font>
      <fill>
        <patternFill>
          <bgColor theme="7" tint="0.59996337778862885"/>
        </patternFill>
      </fill>
    </dxf>
    <dxf>
      <font>
        <color rgb="FFC00000"/>
      </font>
      <fill>
        <patternFill>
          <bgColor rgb="FFFFCCCC"/>
        </patternFill>
      </fill>
    </dxf>
    <dxf>
      <font>
        <color theme="1" tint="4.9989318521683403E-2"/>
      </font>
      <fill>
        <patternFill>
          <bgColor theme="0" tint="-4.9989318521683403E-2"/>
        </patternFill>
      </fill>
    </dxf>
    <dxf>
      <fill>
        <patternFill>
          <bgColor theme="0" tint="-4.9989318521683403E-2"/>
        </patternFill>
      </fill>
    </dxf>
    <dxf>
      <font>
        <color auto="1"/>
      </font>
      <fill>
        <patternFill>
          <bgColor theme="0" tint="-4.9989318521683403E-2"/>
        </patternFill>
      </fill>
    </dxf>
  </dxfs>
  <tableStyles count="0" defaultTableStyle="TableStyleMedium2" defaultPivotStyle="PivotStyleLight16"/>
  <colors>
    <mruColors>
      <color rgb="FF0000FF"/>
      <color rgb="FFD2D9DF"/>
      <color rgb="FFFFCCCC"/>
      <color rgb="FFF8D0D3"/>
      <color rgb="FF595959"/>
      <color rgb="FF333E48"/>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11</xdr:col>
      <xdr:colOff>352144</xdr:colOff>
      <xdr:row>1</xdr:row>
      <xdr:rowOff>150439</xdr:rowOff>
    </xdr:from>
    <xdr:ext cx="6947647" cy="682174"/>
    <xdr:sp macro="" textlink="">
      <xdr:nvSpPr>
        <xdr:cNvPr id="2" name="TextBox 1">
          <a:extLst>
            <a:ext uri="{FF2B5EF4-FFF2-40B4-BE49-F238E27FC236}">
              <a16:creationId xmlns:a16="http://schemas.microsoft.com/office/drawing/2014/main" id="{90E5E280-F498-437D-A00C-09ABC9C8532B}"/>
            </a:ext>
          </a:extLst>
        </xdr:cNvPr>
        <xdr:cNvSpPr txBox="1"/>
      </xdr:nvSpPr>
      <xdr:spPr>
        <a:xfrm>
          <a:off x="8191219" y="312364"/>
          <a:ext cx="6947647" cy="682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4000">
              <a:solidFill>
                <a:schemeClr val="bg1">
                  <a:lumMod val="50000"/>
                </a:schemeClr>
              </a:solidFill>
              <a:latin typeface="Arial" panose="020B0604020202020204" pitchFamily="34" charset="0"/>
              <a:cs typeface="Arial" panose="020B0604020202020204" pitchFamily="34" charset="0"/>
            </a:rPr>
            <a:t>Demonstrative Purposes Only</a:t>
          </a:r>
        </a:p>
      </xdr:txBody>
    </xdr:sp>
    <xdr:clientData/>
  </xdr:oneCellAnchor>
  <xdr:oneCellAnchor>
    <xdr:from>
      <xdr:col>11</xdr:col>
      <xdr:colOff>560293</xdr:colOff>
      <xdr:row>22</xdr:row>
      <xdr:rowOff>134470</xdr:rowOff>
    </xdr:from>
    <xdr:ext cx="6947647" cy="682174"/>
    <xdr:sp macro="" textlink="">
      <xdr:nvSpPr>
        <xdr:cNvPr id="3" name="TextBox 2">
          <a:extLst>
            <a:ext uri="{FF2B5EF4-FFF2-40B4-BE49-F238E27FC236}">
              <a16:creationId xmlns:a16="http://schemas.microsoft.com/office/drawing/2014/main" id="{F216C39D-544E-4B56-8B94-EDB899CF6349}"/>
            </a:ext>
          </a:extLst>
        </xdr:cNvPr>
        <xdr:cNvSpPr txBox="1"/>
      </xdr:nvSpPr>
      <xdr:spPr>
        <a:xfrm>
          <a:off x="8399368" y="4563595"/>
          <a:ext cx="6947647" cy="682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4000">
              <a:solidFill>
                <a:schemeClr val="bg1">
                  <a:lumMod val="50000"/>
                </a:schemeClr>
              </a:solidFill>
              <a:latin typeface="Arial" panose="020B0604020202020204" pitchFamily="34" charset="0"/>
              <a:cs typeface="Arial" panose="020B0604020202020204" pitchFamily="34" charset="0"/>
            </a:rPr>
            <a:t>Demonstrative Purposes Only</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0</xdr:row>
      <xdr:rowOff>71437</xdr:rowOff>
    </xdr:from>
    <xdr:ext cx="6947647" cy="682174"/>
    <xdr:sp macro="" textlink="">
      <xdr:nvSpPr>
        <xdr:cNvPr id="3" name="TextBox 2">
          <a:extLst>
            <a:ext uri="{FF2B5EF4-FFF2-40B4-BE49-F238E27FC236}">
              <a16:creationId xmlns:a16="http://schemas.microsoft.com/office/drawing/2014/main" id="{7DD9AD5C-7C24-4E8F-BE87-C640D7A6788E}"/>
            </a:ext>
          </a:extLst>
        </xdr:cNvPr>
        <xdr:cNvSpPr txBox="1"/>
      </xdr:nvSpPr>
      <xdr:spPr>
        <a:xfrm>
          <a:off x="404813" y="71437"/>
          <a:ext cx="6947647" cy="682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4000">
              <a:solidFill>
                <a:schemeClr val="bg1">
                  <a:lumMod val="50000"/>
                </a:schemeClr>
              </a:solidFill>
              <a:latin typeface="Arial" panose="020B0604020202020204" pitchFamily="34" charset="0"/>
              <a:cs typeface="Arial" panose="020B0604020202020204" pitchFamily="34" charset="0"/>
            </a:rPr>
            <a:t>Demonstrative Purposes Only</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056gc-my.sharepoint.com/personal/ccorrea_tbs-sct_gc_ca/Documents/Documents/ECC/HICC%20Embodied%20Carbon%20Disclosure%20Template_2025-05-02_CAS%20Draft.xlsx" TargetMode="External"/><Relationship Id="rId1" Type="http://schemas.openxmlformats.org/officeDocument/2006/relationships/externalLinkPath" Target="https://056gc-my.sharepoint.com/personal/ccorrea_tbs-sct_gc_ca/Documents/Documents/ECC/HICC%20Embodied%20Carbon%20Disclosure%20Template_2025-05-02_CAS%20Draf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djo/Desktop/Template/Facility%20Greening%20Government%20Reporting%20Template%20FINAL%20v.Jan23.xlsm" TargetMode="External"/><Relationship Id="rId1" Type="http://schemas.openxmlformats.org/officeDocument/2006/relationships/externalLinkPath" Target="/Users/djo/Desktop/Template/Facility%20Greening%20Government%20Reporting%20Template%20FINAL%20v.Jan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porting - Example"/>
      <sheetName val="Summary Results - Concrete"/>
      <sheetName val="Summary Results - Steel"/>
      <sheetName val="Organization Information"/>
      <sheetName val="Project Information"/>
      <sheetName val="Concrete Reporting - Design"/>
      <sheetName val="Concrete Reporting - As-built"/>
      <sheetName val="Steel Reporting"/>
      <sheetName val="Sheet1"/>
      <sheetName val="Steel Tiers"/>
      <sheetName val="Steel GWP"/>
      <sheetName val="CAC EPDs"/>
      <sheetName val="CLF EPDs"/>
      <sheetName val="Other Inpu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ble of Contents"/>
      <sheetName val="Introduction"/>
      <sheetName val="Organizational Information"/>
      <sheetName val="Sheet1"/>
      <sheetName val="Facility GHG Summary (Market)"/>
      <sheetName val="Facility GHG Summary (Location)"/>
      <sheetName val="Facility Information"/>
      <sheetName val="Fuel"/>
      <sheetName val="Electricity"/>
      <sheetName val="District Energy"/>
      <sheetName val="Energy Cost"/>
      <sheetName val="Renewable Electricity Details"/>
      <sheetName val="Water Use"/>
      <sheetName val="Non-Hazardous Operational Waste"/>
      <sheetName val="CRD Waste"/>
      <sheetName val="Climate Adaptation &amp; Resilience"/>
      <sheetName val="Scope 1 emissions"/>
      <sheetName val="Scope 2 emissions"/>
      <sheetName val="Scope 1 CO2 details "/>
      <sheetName val="Scope 1 N2O details"/>
      <sheetName val="Scope 1 CH4 details"/>
      <sheetName val="Scope 1 CO2 eq details"/>
      <sheetName val="Electricity CO2 eq details"/>
      <sheetName val="District Energy CO2 eq details"/>
      <sheetName val="Global Warming Potentials"/>
      <sheetName val="Energy conversions"/>
      <sheetName val="Fuel emission factors"/>
      <sheetName val="Electricity emission factors"/>
      <sheetName val="Dist Energy emission factors"/>
      <sheetName val="Raw Data"/>
      <sheetName val="Facility Greening Government 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Greening-Vert@tbs-sct.gc.ca" TargetMode="External"/><Relationship Id="rId1" Type="http://schemas.openxmlformats.org/officeDocument/2006/relationships/hyperlink" Target="mailto:Siddiq.McDoom@tbs-sct.gc.c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6" Type="http://schemas.openxmlformats.org/officeDocument/2006/relationships/hyperlink" Target="https://www.atlanticconcrete.ca/images/CRMCA_EPD_Atlantic_20220729.pdf" TargetMode="External"/><Relationship Id="rId21" Type="http://schemas.openxmlformats.org/officeDocument/2006/relationships/hyperlink" Target="https://www.rmcao.org/wp-content/uploads/2023/04/CRMCA-EPD-Ontario-20220803.pdf" TargetMode="External"/><Relationship Id="rId42" Type="http://schemas.openxmlformats.org/officeDocument/2006/relationships/hyperlink" Target="https://www.atlanticconcrete.ca/images/CRMCA_EPD_Atlantic_20220729.pdf" TargetMode="External"/><Relationship Id="rId47" Type="http://schemas.openxmlformats.org/officeDocument/2006/relationships/hyperlink" Target="https://www.atlanticconcrete.ca/images/CRMCA_EPD_Atlantic_20220729.pdf" TargetMode="External"/><Relationship Id="rId63" Type="http://schemas.openxmlformats.org/officeDocument/2006/relationships/hyperlink" Target="https://www.atlanticconcrete.ca/images/CRMCA_EPD_Atlantic_20220729.pdf" TargetMode="External"/><Relationship Id="rId68" Type="http://schemas.openxmlformats.org/officeDocument/2006/relationships/hyperlink" Target="https://www.atlanticconcrete.ca/images/CRMCA_EPD_Atlantic_20220729.pdf" TargetMode="External"/><Relationship Id="rId84" Type="http://schemas.openxmlformats.org/officeDocument/2006/relationships/hyperlink" Target="https://pcr-epd.s3.us-east-2.amazonaws.com/811.CRMCA_EPD_ABQ.pdf" TargetMode="External"/><Relationship Id="rId89" Type="http://schemas.openxmlformats.org/officeDocument/2006/relationships/hyperlink" Target="https://concretealberta.ca/public/download/files/218648" TargetMode="External"/><Relationship Id="rId16" Type="http://schemas.openxmlformats.org/officeDocument/2006/relationships/hyperlink" Target="https://www.rmcao.org/wp-content/uploads/2023/04/CRMCA-EPD-Ontario-20220803.pdf" TargetMode="External"/><Relationship Id="rId11" Type="http://schemas.openxmlformats.org/officeDocument/2006/relationships/hyperlink" Target="https://www.rmcao.org/wp-content/uploads/2023/04/CRMCA-EPD-Ontario-20220803.pdf" TargetMode="External"/><Relationship Id="rId32" Type="http://schemas.openxmlformats.org/officeDocument/2006/relationships/hyperlink" Target="https://www.atlanticconcrete.ca/images/CRMCA_EPD_Atlantic_20220729.pdf" TargetMode="External"/><Relationship Id="rId37" Type="http://schemas.openxmlformats.org/officeDocument/2006/relationships/hyperlink" Target="https://www.atlanticconcrete.ca/images/CRMCA_EPD_Atlantic_20220729.pdf" TargetMode="External"/><Relationship Id="rId53" Type="http://schemas.openxmlformats.org/officeDocument/2006/relationships/hyperlink" Target="https://www.atlanticconcrete.ca/images/CRMCA_EPD_Atlantic_20220729.pdf" TargetMode="External"/><Relationship Id="rId58" Type="http://schemas.openxmlformats.org/officeDocument/2006/relationships/hyperlink" Target="https://www.atlanticconcrete.ca/images/CRMCA_EPD_Atlantic_20220729.pdf" TargetMode="External"/><Relationship Id="rId74" Type="http://schemas.openxmlformats.org/officeDocument/2006/relationships/hyperlink" Target="https://pcr-epd.s3.us-east-2.amazonaws.com/811.CRMCA_EPD_ABQ.pdf" TargetMode="External"/><Relationship Id="rId79" Type="http://schemas.openxmlformats.org/officeDocument/2006/relationships/hyperlink" Target="https://pcr-epd.s3.us-east-2.amazonaws.com/811.CRMCA_EPD_ABQ.pdf" TargetMode="External"/><Relationship Id="rId5" Type="http://schemas.openxmlformats.org/officeDocument/2006/relationships/hyperlink" Target="https://www.rmcao.org/wp-content/uploads/2023/04/CRMCA-EPD-Ontario-20220803.pdf" TargetMode="External"/><Relationship Id="rId90" Type="http://schemas.openxmlformats.org/officeDocument/2006/relationships/hyperlink" Target="https://concretebc.ca/wp-content/uploads/2022/10/810.CRMCA_EPD_BC.pdf" TargetMode="External"/><Relationship Id="rId22" Type="http://schemas.openxmlformats.org/officeDocument/2006/relationships/hyperlink" Target="https://www.rmcao.org/wp-content/uploads/2023/04/CRMCA-EPD-Ontario-20220803.pdf" TargetMode="External"/><Relationship Id="rId27" Type="http://schemas.openxmlformats.org/officeDocument/2006/relationships/hyperlink" Target="https://www.atlanticconcrete.ca/images/CRMCA_EPD_Atlantic_20220729.pdf" TargetMode="External"/><Relationship Id="rId43" Type="http://schemas.openxmlformats.org/officeDocument/2006/relationships/hyperlink" Target="https://www.atlanticconcrete.ca/images/CRMCA_EPD_Atlantic_20220729.pdf" TargetMode="External"/><Relationship Id="rId48" Type="http://schemas.openxmlformats.org/officeDocument/2006/relationships/hyperlink" Target="https://www.atlanticconcrete.ca/images/CRMCA_EPD_Atlantic_20220729.pdf" TargetMode="External"/><Relationship Id="rId64" Type="http://schemas.openxmlformats.org/officeDocument/2006/relationships/hyperlink" Target="https://www.atlanticconcrete.ca/images/CRMCA_EPD_Atlantic_20220729.pdf" TargetMode="External"/><Relationship Id="rId69" Type="http://schemas.openxmlformats.org/officeDocument/2006/relationships/hyperlink" Target="https://www.atlanticconcrete.ca/images/CRMCA_EPD_Atlantic_20220729.pdf" TargetMode="External"/><Relationship Id="rId8" Type="http://schemas.openxmlformats.org/officeDocument/2006/relationships/hyperlink" Target="https://www.rmcao.org/wp-content/uploads/2023/04/CRMCA-EPD-Ontario-20220803.pdf" TargetMode="External"/><Relationship Id="rId51" Type="http://schemas.openxmlformats.org/officeDocument/2006/relationships/hyperlink" Target="https://www.atlanticconcrete.ca/images/CRMCA_EPD_Atlantic_20220729.pdf" TargetMode="External"/><Relationship Id="rId72" Type="http://schemas.openxmlformats.org/officeDocument/2006/relationships/hyperlink" Target="https://www.atlanticconcrete.ca/images/CRMCA_EPD_Atlantic_20220729.pdf" TargetMode="External"/><Relationship Id="rId80" Type="http://schemas.openxmlformats.org/officeDocument/2006/relationships/hyperlink" Target="https://pcr-epd.s3.us-east-2.amazonaws.com/811.CRMCA_EPD_ABQ.pdf" TargetMode="External"/><Relationship Id="rId85" Type="http://schemas.openxmlformats.org/officeDocument/2006/relationships/hyperlink" Target="https://pcr-epd.s3.us-east-2.amazonaws.com/811.CRMCA_EPD_ABQ.pdf" TargetMode="External"/><Relationship Id="rId93" Type="http://schemas.openxmlformats.org/officeDocument/2006/relationships/printerSettings" Target="../printerSettings/printerSettings10.bin"/><Relationship Id="rId3" Type="http://schemas.openxmlformats.org/officeDocument/2006/relationships/hyperlink" Target="https://www.rmcao.org/wp-content/uploads/2023/04/CRMCA-EPD-Ontario-20220803.pdf" TargetMode="External"/><Relationship Id="rId12" Type="http://schemas.openxmlformats.org/officeDocument/2006/relationships/hyperlink" Target="https://www.rmcao.org/wp-content/uploads/2023/04/CRMCA-EPD-Ontario-20220803.pdf" TargetMode="External"/><Relationship Id="rId17" Type="http://schemas.openxmlformats.org/officeDocument/2006/relationships/hyperlink" Target="https://www.rmcao.org/wp-content/uploads/2023/04/CRMCA-EPD-Ontario-20220803.pdf" TargetMode="External"/><Relationship Id="rId25" Type="http://schemas.openxmlformats.org/officeDocument/2006/relationships/hyperlink" Target="https://crmca.ca/epds/" TargetMode="External"/><Relationship Id="rId33" Type="http://schemas.openxmlformats.org/officeDocument/2006/relationships/hyperlink" Target="https://www.atlanticconcrete.ca/images/CRMCA_EPD_Atlantic_20220729.pdf" TargetMode="External"/><Relationship Id="rId38" Type="http://schemas.openxmlformats.org/officeDocument/2006/relationships/hyperlink" Target="https://www.atlanticconcrete.ca/images/CRMCA_EPD_Atlantic_20220729.pdf" TargetMode="External"/><Relationship Id="rId46" Type="http://schemas.openxmlformats.org/officeDocument/2006/relationships/hyperlink" Target="https://www.atlanticconcrete.ca/images/CRMCA_EPD_Atlantic_20220729.pdf" TargetMode="External"/><Relationship Id="rId59" Type="http://schemas.openxmlformats.org/officeDocument/2006/relationships/hyperlink" Target="https://www.atlanticconcrete.ca/images/CRMCA_EPD_Atlantic_20220729.pdf" TargetMode="External"/><Relationship Id="rId67" Type="http://schemas.openxmlformats.org/officeDocument/2006/relationships/hyperlink" Target="https://www.atlanticconcrete.ca/images/CRMCA_EPD_Atlantic_20220729.pdf" TargetMode="External"/><Relationship Id="rId20" Type="http://schemas.openxmlformats.org/officeDocument/2006/relationships/hyperlink" Target="https://www.rmcao.org/wp-content/uploads/2023/04/CRMCA-EPD-Ontario-20220803.pdf" TargetMode="External"/><Relationship Id="rId41" Type="http://schemas.openxmlformats.org/officeDocument/2006/relationships/hyperlink" Target="https://www.atlanticconcrete.ca/images/CRMCA_EPD_Atlantic_20220729.pdf" TargetMode="External"/><Relationship Id="rId54" Type="http://schemas.openxmlformats.org/officeDocument/2006/relationships/hyperlink" Target="https://www.atlanticconcrete.ca/images/CRMCA_EPD_Atlantic_20220729.pdf" TargetMode="External"/><Relationship Id="rId62" Type="http://schemas.openxmlformats.org/officeDocument/2006/relationships/hyperlink" Target="https://www.atlanticconcrete.ca/images/CRMCA_EPD_Atlantic_20220729.pdf" TargetMode="External"/><Relationship Id="rId70" Type="http://schemas.openxmlformats.org/officeDocument/2006/relationships/hyperlink" Target="https://www.atlanticconcrete.ca/images/CRMCA_EPD_Atlantic_20220729.pdf" TargetMode="External"/><Relationship Id="rId75" Type="http://schemas.openxmlformats.org/officeDocument/2006/relationships/hyperlink" Target="https://pcr-epd.s3.us-east-2.amazonaws.com/811.CRMCA_EPD_ABQ.pdf" TargetMode="External"/><Relationship Id="rId83" Type="http://schemas.openxmlformats.org/officeDocument/2006/relationships/hyperlink" Target="https://pcr-epd.s3.us-east-2.amazonaws.com/811.CRMCA_EPD_ABQ.pdf" TargetMode="External"/><Relationship Id="rId88" Type="http://schemas.openxmlformats.org/officeDocument/2006/relationships/hyperlink" Target="https://concretealberta.ca/public/download/files/218648" TargetMode="External"/><Relationship Id="rId91" Type="http://schemas.openxmlformats.org/officeDocument/2006/relationships/hyperlink" Target="https://concretebc.ca/wp-content/uploads/2022/10/810.CRMCA_EPD_BC.pdf" TargetMode="External"/><Relationship Id="rId1" Type="http://schemas.openxmlformats.org/officeDocument/2006/relationships/hyperlink" Target="https://www.rmcao.org/wp-content/uploads/2023/04/CRMCA-EPD-Ontario-20220803.pdf" TargetMode="External"/><Relationship Id="rId6" Type="http://schemas.openxmlformats.org/officeDocument/2006/relationships/hyperlink" Target="https://www.rmcao.org/wp-content/uploads/2023/04/CRMCA-EPD-Ontario-20220803.pdf" TargetMode="External"/><Relationship Id="rId15" Type="http://schemas.openxmlformats.org/officeDocument/2006/relationships/hyperlink" Target="https://www.rmcao.org/wp-content/uploads/2023/04/CRMCA-EPD-Ontario-20220803.pdf" TargetMode="External"/><Relationship Id="rId23" Type="http://schemas.openxmlformats.org/officeDocument/2006/relationships/hyperlink" Target="https://www.rmcao.org/wp-content/uploads/2023/04/CRMCA-EPD-Ontario-20220803.pdf" TargetMode="External"/><Relationship Id="rId28" Type="http://schemas.openxmlformats.org/officeDocument/2006/relationships/hyperlink" Target="https://www.atlanticconcrete.ca/images/CRMCA_EPD_Atlantic_20220729.pdf" TargetMode="External"/><Relationship Id="rId36" Type="http://schemas.openxmlformats.org/officeDocument/2006/relationships/hyperlink" Target="https://www.atlanticconcrete.ca/images/CRMCA_EPD_Atlantic_20220729.pdf" TargetMode="External"/><Relationship Id="rId49" Type="http://schemas.openxmlformats.org/officeDocument/2006/relationships/hyperlink" Target="https://www.atlanticconcrete.ca/images/CRMCA_EPD_Atlantic_20220729.pdf" TargetMode="External"/><Relationship Id="rId57" Type="http://schemas.openxmlformats.org/officeDocument/2006/relationships/hyperlink" Target="https://www.atlanticconcrete.ca/images/CRMCA_EPD_Atlantic_20220729.pdf" TargetMode="External"/><Relationship Id="rId10" Type="http://schemas.openxmlformats.org/officeDocument/2006/relationships/hyperlink" Target="https://www.rmcao.org/wp-content/uploads/2023/04/CRMCA-EPD-Ontario-20220803.pdf" TargetMode="External"/><Relationship Id="rId31" Type="http://schemas.openxmlformats.org/officeDocument/2006/relationships/hyperlink" Target="https://www.atlanticconcrete.ca/images/CRMCA_EPD_Atlantic_20220729.pdf" TargetMode="External"/><Relationship Id="rId44" Type="http://schemas.openxmlformats.org/officeDocument/2006/relationships/hyperlink" Target="https://www.atlanticconcrete.ca/images/CRMCA_EPD_Atlantic_20220729.pdf" TargetMode="External"/><Relationship Id="rId52" Type="http://schemas.openxmlformats.org/officeDocument/2006/relationships/hyperlink" Target="https://www.atlanticconcrete.ca/images/CRMCA_EPD_Atlantic_20220729.pdf" TargetMode="External"/><Relationship Id="rId60" Type="http://schemas.openxmlformats.org/officeDocument/2006/relationships/hyperlink" Target="https://www.atlanticconcrete.ca/images/CRMCA_EPD_Atlantic_20220729.pdf" TargetMode="External"/><Relationship Id="rId65" Type="http://schemas.openxmlformats.org/officeDocument/2006/relationships/hyperlink" Target="https://www.atlanticconcrete.ca/images/CRMCA_EPD_Atlantic_20220729.pdf" TargetMode="External"/><Relationship Id="rId73" Type="http://schemas.openxmlformats.org/officeDocument/2006/relationships/hyperlink" Target="https://www.atlanticconcrete.ca/images/CRMCA_EPD_Atlantic_20220729.pdf" TargetMode="External"/><Relationship Id="rId78" Type="http://schemas.openxmlformats.org/officeDocument/2006/relationships/hyperlink" Target="https://pcr-epd.s3.us-east-2.amazonaws.com/811.CRMCA_EPD_ABQ.pdf" TargetMode="External"/><Relationship Id="rId81" Type="http://schemas.openxmlformats.org/officeDocument/2006/relationships/hyperlink" Target="https://pcr-epd.s3.us-east-2.amazonaws.com/811.CRMCA_EPD_ABQ.pdf" TargetMode="External"/><Relationship Id="rId86" Type="http://schemas.openxmlformats.org/officeDocument/2006/relationships/hyperlink" Target="https://pcr-epd.s3.us-east-2.amazonaws.com/813.CRMCA_EPD_Manitoba.pdf" TargetMode="External"/><Relationship Id="rId4" Type="http://schemas.openxmlformats.org/officeDocument/2006/relationships/hyperlink" Target="https://www.rmcao.org/wp-content/uploads/2023/04/CRMCA-EPD-Ontario-20220803.pdf" TargetMode="External"/><Relationship Id="rId9" Type="http://schemas.openxmlformats.org/officeDocument/2006/relationships/hyperlink" Target="https://www.rmcao.org/wp-content/uploads/2023/04/CRMCA-EPD-Ontario-20220803.pdf" TargetMode="External"/><Relationship Id="rId13" Type="http://schemas.openxmlformats.org/officeDocument/2006/relationships/hyperlink" Target="https://www.rmcao.org/wp-content/uploads/2023/04/CRMCA-EPD-Ontario-20220803.pdf" TargetMode="External"/><Relationship Id="rId18" Type="http://schemas.openxmlformats.org/officeDocument/2006/relationships/hyperlink" Target="https://www.rmcao.org/wp-content/uploads/2023/04/CRMCA-EPD-Ontario-20220803.pdf" TargetMode="External"/><Relationship Id="rId39" Type="http://schemas.openxmlformats.org/officeDocument/2006/relationships/hyperlink" Target="https://www.atlanticconcrete.ca/images/CRMCA_EPD_Atlantic_20220729.pdf" TargetMode="External"/><Relationship Id="rId34" Type="http://schemas.openxmlformats.org/officeDocument/2006/relationships/hyperlink" Target="https://www.atlanticconcrete.ca/images/CRMCA_EPD_Atlantic_20220729.pdf" TargetMode="External"/><Relationship Id="rId50" Type="http://schemas.openxmlformats.org/officeDocument/2006/relationships/hyperlink" Target="https://www.atlanticconcrete.ca/images/CRMCA_EPD_Atlantic_20220729.pdf" TargetMode="External"/><Relationship Id="rId55" Type="http://schemas.openxmlformats.org/officeDocument/2006/relationships/hyperlink" Target="https://www.atlanticconcrete.ca/images/CRMCA_EPD_Atlantic_20220729.pdf" TargetMode="External"/><Relationship Id="rId76" Type="http://schemas.openxmlformats.org/officeDocument/2006/relationships/hyperlink" Target="https://pcr-epd.s3.us-east-2.amazonaws.com/811.CRMCA_EPD_ABQ.pdf" TargetMode="External"/><Relationship Id="rId7" Type="http://schemas.openxmlformats.org/officeDocument/2006/relationships/hyperlink" Target="https://www.rmcao.org/wp-content/uploads/2023/04/CRMCA-EPD-Ontario-20220803.pdf" TargetMode="External"/><Relationship Id="rId71" Type="http://schemas.openxmlformats.org/officeDocument/2006/relationships/hyperlink" Target="https://www.atlanticconcrete.ca/images/CRMCA_EPD_Atlantic_20220729.pdf" TargetMode="External"/><Relationship Id="rId92" Type="http://schemas.openxmlformats.org/officeDocument/2006/relationships/hyperlink" Target="https://concretesask.org/images/Resources/cdp/CRMCA%20EPD%20Saskatchewan%2020220913.pdf" TargetMode="External"/><Relationship Id="rId2" Type="http://schemas.openxmlformats.org/officeDocument/2006/relationships/hyperlink" Target="https://www.rmcao.org/wp-content/uploads/2023/04/CRMCA-EPD-Ontario-20220803.pdf" TargetMode="External"/><Relationship Id="rId29" Type="http://schemas.openxmlformats.org/officeDocument/2006/relationships/hyperlink" Target="https://www.atlanticconcrete.ca/images/CRMCA_EPD_Atlantic_20220729.pdf" TargetMode="External"/><Relationship Id="rId24" Type="http://schemas.openxmlformats.org/officeDocument/2006/relationships/hyperlink" Target="https://www.rmcao.org/wp-content/uploads/2023/04/CRMCA-EPD-Ontario-20220803.pdf" TargetMode="External"/><Relationship Id="rId40" Type="http://schemas.openxmlformats.org/officeDocument/2006/relationships/hyperlink" Target="https://www.atlanticconcrete.ca/images/CRMCA_EPD_Atlantic_20220729.pdf" TargetMode="External"/><Relationship Id="rId45" Type="http://schemas.openxmlformats.org/officeDocument/2006/relationships/hyperlink" Target="https://www.atlanticconcrete.ca/images/CRMCA_EPD_Atlantic_20220729.pdf" TargetMode="External"/><Relationship Id="rId66" Type="http://schemas.openxmlformats.org/officeDocument/2006/relationships/hyperlink" Target="https://www.atlanticconcrete.ca/images/CRMCA_EPD_Atlantic_20220729.pdf" TargetMode="External"/><Relationship Id="rId87" Type="http://schemas.openxmlformats.org/officeDocument/2006/relationships/hyperlink" Target="https://pcr-epd.s3.us-east-2.amazonaws.com/813.CRMCA_EPD_Manitoba.pdf" TargetMode="External"/><Relationship Id="rId61" Type="http://schemas.openxmlformats.org/officeDocument/2006/relationships/hyperlink" Target="https://www.atlanticconcrete.ca/images/CRMCA_EPD_Atlantic_20220729.pdf" TargetMode="External"/><Relationship Id="rId82" Type="http://schemas.openxmlformats.org/officeDocument/2006/relationships/hyperlink" Target="https://pcr-epd.s3.us-east-2.amazonaws.com/811.CRMCA_EPD_ABQ.pdf" TargetMode="External"/><Relationship Id="rId19" Type="http://schemas.openxmlformats.org/officeDocument/2006/relationships/hyperlink" Target="https://www.rmcao.org/wp-content/uploads/2023/04/CRMCA-EPD-Ontario-20220803.pdf" TargetMode="External"/><Relationship Id="rId14" Type="http://schemas.openxmlformats.org/officeDocument/2006/relationships/hyperlink" Target="https://www.rmcao.org/wp-content/uploads/2023/04/CRMCA-EPD-Ontario-20220803.pdf" TargetMode="External"/><Relationship Id="rId30" Type="http://schemas.openxmlformats.org/officeDocument/2006/relationships/hyperlink" Target="https://www.atlanticconcrete.ca/images/CRMCA_EPD_Atlantic_20220729.pdf" TargetMode="External"/><Relationship Id="rId35" Type="http://schemas.openxmlformats.org/officeDocument/2006/relationships/hyperlink" Target="https://www.atlanticconcrete.ca/images/CRMCA_EPD_Atlantic_20220729.pdf" TargetMode="External"/><Relationship Id="rId56" Type="http://schemas.openxmlformats.org/officeDocument/2006/relationships/hyperlink" Target="https://www.atlanticconcrete.ca/images/CRMCA_EPD_Atlantic_20220729.pdf" TargetMode="External"/><Relationship Id="rId77" Type="http://schemas.openxmlformats.org/officeDocument/2006/relationships/hyperlink" Target="https://pcr-epd.s3.us-east-2.amazonaws.com/811.CRMCA_EPD_ABQ.pdf" TargetMode="Externa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gsa.gov/system/files/Concrete%20-%20GSA%20IRA%20Low%20Embodied%20Carbon%20Requirements%20%28Dec.%202023%29_508.pdf" TargetMode="External"/></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08C72-47CF-4F7C-875B-B0473A8A1385}">
  <sheetPr codeName="Sheet3">
    <tabColor rgb="FF595959"/>
  </sheetPr>
  <dimension ref="B1:H72"/>
  <sheetViews>
    <sheetView zoomScale="160" zoomScaleNormal="160" workbookViewId="0">
      <selection activeCell="G12" sqref="G12"/>
    </sheetView>
  </sheetViews>
  <sheetFormatPr defaultColWidth="9" defaultRowHeight="15"/>
  <cols>
    <col min="1" max="1" width="2.28515625" style="6" customWidth="1"/>
    <col min="2" max="2" width="2.5703125" style="6" customWidth="1"/>
    <col min="3" max="3" width="10.5703125" style="6" customWidth="1"/>
    <col min="4" max="4" width="5.140625" style="6" customWidth="1"/>
    <col min="5" max="5" width="52.28515625" style="6" customWidth="1"/>
    <col min="6" max="6" width="14.7109375" style="6" customWidth="1"/>
    <col min="7" max="7" width="84.85546875" style="6" customWidth="1"/>
    <col min="8" max="8" width="2.5703125" style="6" customWidth="1"/>
    <col min="9" max="16384" width="9" style="6"/>
  </cols>
  <sheetData>
    <row r="1" spans="2:8" ht="9.75" customHeight="1"/>
    <row r="2" spans="2:8" ht="12.75" customHeight="1">
      <c r="B2" s="1"/>
      <c r="C2" s="2"/>
      <c r="D2" s="2"/>
      <c r="E2" s="2"/>
      <c r="F2" s="2"/>
      <c r="G2" s="1"/>
      <c r="H2" s="1"/>
    </row>
    <row r="3" spans="2:8" ht="15.75">
      <c r="B3" s="3"/>
      <c r="C3" s="5"/>
      <c r="D3" s="5"/>
      <c r="E3" s="4"/>
      <c r="F3" s="4"/>
      <c r="G3" s="4" t="s">
        <v>0</v>
      </c>
      <c r="H3" s="3"/>
    </row>
    <row r="4" spans="2:8">
      <c r="B4" s="1"/>
      <c r="C4" s="2"/>
      <c r="D4" s="2"/>
      <c r="E4" s="2"/>
      <c r="F4" s="2"/>
      <c r="G4" s="1"/>
      <c r="H4" s="1"/>
    </row>
    <row r="5" spans="2:8" ht="18">
      <c r="B5" s="13"/>
      <c r="C5" s="250" t="s">
        <v>1</v>
      </c>
      <c r="D5" s="250"/>
      <c r="E5" s="250"/>
      <c r="F5" s="14"/>
      <c r="G5" s="14"/>
      <c r="H5" s="13"/>
    </row>
    <row r="6" spans="2:8">
      <c r="B6" s="1"/>
      <c r="C6" s="2"/>
      <c r="D6" s="2"/>
      <c r="E6" s="2"/>
      <c r="F6" s="2"/>
      <c r="G6" s="2"/>
      <c r="H6" s="1"/>
    </row>
    <row r="7" spans="2:8">
      <c r="B7" s="12"/>
      <c r="C7" s="251" t="s">
        <v>2</v>
      </c>
      <c r="D7" s="252"/>
      <c r="E7" s="252"/>
      <c r="F7" s="252"/>
      <c r="G7" s="252"/>
      <c r="H7" s="12"/>
    </row>
    <row r="8" spans="2:8">
      <c r="B8" s="12"/>
      <c r="C8" s="252"/>
      <c r="D8" s="252"/>
      <c r="E8" s="252"/>
      <c r="F8" s="252"/>
      <c r="G8" s="252"/>
      <c r="H8" s="12"/>
    </row>
    <row r="9" spans="2:8">
      <c r="B9" s="12"/>
      <c r="C9" s="252"/>
      <c r="D9" s="252"/>
      <c r="E9" s="252"/>
      <c r="F9" s="252"/>
      <c r="G9" s="252"/>
      <c r="H9" s="12"/>
    </row>
    <row r="10" spans="2:8" ht="29.25" customHeight="1">
      <c r="B10" s="12"/>
      <c r="C10" s="252" t="s">
        <v>3</v>
      </c>
      <c r="D10" s="252"/>
      <c r="E10" s="252"/>
      <c r="F10" s="252"/>
      <c r="G10" s="252"/>
      <c r="H10" s="12"/>
    </row>
    <row r="11" spans="2:8">
      <c r="B11" s="12"/>
      <c r="C11" s="255" t="s">
        <v>4</v>
      </c>
      <c r="D11" s="255"/>
      <c r="E11" s="255"/>
      <c r="F11" s="12"/>
      <c r="G11" s="12"/>
      <c r="H11" s="12"/>
    </row>
    <row r="12" spans="2:8" ht="18">
      <c r="B12" s="12"/>
      <c r="C12" s="204"/>
      <c r="D12" s="204"/>
      <c r="E12" s="204"/>
      <c r="F12" s="15"/>
      <c r="G12" s="12"/>
      <c r="H12" s="12"/>
    </row>
    <row r="13" spans="2:8" ht="18">
      <c r="B13" s="12"/>
      <c r="C13" s="204"/>
      <c r="D13" s="204"/>
      <c r="E13" s="204"/>
      <c r="F13" s="205"/>
      <c r="G13" s="23"/>
      <c r="H13" s="12"/>
    </row>
    <row r="14" spans="2:8" ht="18">
      <c r="B14" s="15"/>
      <c r="C14" s="253" t="s">
        <v>5</v>
      </c>
      <c r="D14" s="253"/>
      <c r="E14" s="15"/>
      <c r="F14" s="15"/>
      <c r="G14" s="15"/>
      <c r="H14" s="13"/>
    </row>
    <row r="15" spans="2:8">
      <c r="B15" s="1"/>
      <c r="C15" s="11"/>
      <c r="D15" s="11"/>
      <c r="E15" s="11"/>
      <c r="F15" s="11"/>
      <c r="G15" s="11"/>
      <c r="H15" s="1"/>
    </row>
    <row r="16" spans="2:8">
      <c r="B16" s="12"/>
      <c r="C16" s="254" t="s">
        <v>6</v>
      </c>
      <c r="D16" s="254"/>
      <c r="E16" s="254"/>
      <c r="F16" s="254"/>
      <c r="G16" s="254"/>
      <c r="H16" s="1"/>
    </row>
    <row r="17" spans="2:8">
      <c r="B17" s="12"/>
      <c r="C17" s="254"/>
      <c r="D17" s="254"/>
      <c r="E17" s="254"/>
      <c r="F17" s="254"/>
      <c r="G17" s="254"/>
      <c r="H17" s="1"/>
    </row>
    <row r="18" spans="2:8">
      <c r="B18" s="12"/>
      <c r="C18" s="23"/>
      <c r="D18" s="23"/>
      <c r="E18" s="23"/>
      <c r="F18" s="23"/>
      <c r="G18" s="23"/>
      <c r="H18" s="1"/>
    </row>
    <row r="19" spans="2:8" ht="18">
      <c r="B19" s="13"/>
      <c r="C19" s="250" t="s">
        <v>7</v>
      </c>
      <c r="D19" s="250"/>
      <c r="E19" s="250"/>
      <c r="F19" s="14"/>
      <c r="G19" s="13"/>
      <c r="H19" s="13"/>
    </row>
    <row r="20" spans="2:8">
      <c r="B20" s="1"/>
      <c r="C20" s="2"/>
      <c r="D20" s="1"/>
      <c r="E20" s="1"/>
      <c r="F20" s="1"/>
      <c r="G20" s="1"/>
      <c r="H20" s="1"/>
    </row>
    <row r="21" spans="2:8">
      <c r="B21" s="1"/>
      <c r="C21" s="252" t="s">
        <v>8</v>
      </c>
      <c r="D21" s="252"/>
      <c r="E21" s="252"/>
      <c r="F21" s="252"/>
      <c r="G21" s="252"/>
      <c r="H21" s="1"/>
    </row>
    <row r="22" spans="2:8">
      <c r="B22" s="1"/>
      <c r="C22" s="2"/>
      <c r="D22" s="1"/>
      <c r="E22" s="1"/>
      <c r="F22" s="1"/>
      <c r="G22" s="1"/>
      <c r="H22" s="1"/>
    </row>
    <row r="23" spans="2:8">
      <c r="B23" s="1"/>
      <c r="C23" s="41" t="s">
        <v>9</v>
      </c>
      <c r="D23" s="246" t="s">
        <v>10</v>
      </c>
      <c r="E23" s="247"/>
      <c r="F23" s="1"/>
      <c r="G23" s="1"/>
      <c r="H23" s="1"/>
    </row>
    <row r="24" spans="2:8">
      <c r="B24" s="1"/>
      <c r="C24" s="16" t="s">
        <v>11</v>
      </c>
      <c r="D24" s="256" t="s">
        <v>12</v>
      </c>
      <c r="E24" s="257"/>
      <c r="F24" s="1"/>
      <c r="G24" s="1"/>
      <c r="H24" s="1"/>
    </row>
    <row r="25" spans="2:8">
      <c r="B25" s="1"/>
      <c r="C25" s="38" t="s">
        <v>13</v>
      </c>
      <c r="D25" s="248" t="s">
        <v>14</v>
      </c>
      <c r="E25" s="249"/>
      <c r="F25" s="1"/>
      <c r="G25" s="1"/>
      <c r="H25" s="1"/>
    </row>
    <row r="26" spans="2:8">
      <c r="B26" s="1"/>
      <c r="C26" s="2"/>
      <c r="D26" s="1"/>
      <c r="E26" s="1"/>
      <c r="F26" s="1"/>
      <c r="G26" s="1"/>
      <c r="H26" s="1"/>
    </row>
    <row r="27" spans="2:8">
      <c r="B27" s="1"/>
      <c r="C27" s="252" t="s">
        <v>15</v>
      </c>
      <c r="D27" s="252"/>
      <c r="E27" s="252"/>
      <c r="F27" s="252"/>
      <c r="G27" s="252"/>
      <c r="H27" s="1"/>
    </row>
    <row r="28" spans="2:8">
      <c r="B28" s="1"/>
      <c r="C28" s="2"/>
      <c r="D28" s="2"/>
      <c r="E28" s="2"/>
      <c r="F28" s="2"/>
      <c r="G28" s="1"/>
      <c r="H28" s="1"/>
    </row>
    <row r="29" spans="2:8">
      <c r="B29" s="12"/>
      <c r="C29" s="17" t="s">
        <v>16</v>
      </c>
      <c r="D29" s="241" t="s">
        <v>17</v>
      </c>
      <c r="E29" s="241"/>
      <c r="F29" s="1"/>
      <c r="G29" s="1"/>
      <c r="H29" s="1"/>
    </row>
    <row r="30" spans="2:8">
      <c r="B30" s="12"/>
      <c r="C30" s="40" t="s">
        <v>9</v>
      </c>
      <c r="D30" s="242" t="s">
        <v>18</v>
      </c>
      <c r="E30" s="242"/>
      <c r="F30" s="1"/>
      <c r="G30" s="1"/>
      <c r="H30" s="1"/>
    </row>
    <row r="31" spans="2:8">
      <c r="B31" s="12"/>
      <c r="C31" s="18" t="s">
        <v>19</v>
      </c>
      <c r="D31" s="243" t="s">
        <v>20</v>
      </c>
      <c r="E31" s="244"/>
      <c r="F31" s="1"/>
      <c r="G31" s="1"/>
      <c r="H31" s="1"/>
    </row>
    <row r="32" spans="2:8">
      <c r="B32" s="1"/>
      <c r="C32" s="19" t="s">
        <v>21</v>
      </c>
      <c r="D32" s="245" t="s">
        <v>22</v>
      </c>
      <c r="E32" s="245"/>
      <c r="F32" s="1"/>
      <c r="G32" s="1"/>
      <c r="H32" s="1"/>
    </row>
    <row r="33" spans="2:8">
      <c r="B33" s="1"/>
      <c r="C33" s="2"/>
      <c r="D33" s="2"/>
      <c r="E33" s="2"/>
      <c r="F33" s="2"/>
      <c r="G33" s="1"/>
      <c r="H33" s="1"/>
    </row>
    <row r="34" spans="2:8" ht="18">
      <c r="B34" s="1"/>
      <c r="C34" s="253" t="s">
        <v>23</v>
      </c>
      <c r="D34" s="253"/>
      <c r="E34" s="253"/>
      <c r="F34" s="2"/>
      <c r="G34" s="1"/>
      <c r="H34" s="1"/>
    </row>
    <row r="35" spans="2:8" ht="18">
      <c r="B35" s="117"/>
      <c r="C35" s="136"/>
      <c r="D35" s="136"/>
      <c r="E35" s="136"/>
      <c r="F35" s="11"/>
      <c r="G35" s="117"/>
      <c r="H35" s="1"/>
    </row>
    <row r="36" spans="2:8" ht="14.25" customHeight="1">
      <c r="B36" s="1"/>
      <c r="C36" s="258" t="s">
        <v>24</v>
      </c>
      <c r="D36" s="258"/>
      <c r="E36" s="258"/>
      <c r="F36" s="258"/>
      <c r="G36" s="258"/>
      <c r="H36" s="1"/>
    </row>
    <row r="37" spans="2:8">
      <c r="B37" s="1"/>
      <c r="C37" s="2"/>
      <c r="D37" s="2"/>
      <c r="E37" s="2"/>
      <c r="F37" s="2"/>
      <c r="G37" s="1"/>
      <c r="H37" s="1"/>
    </row>
    <row r="38" spans="2:8" ht="23.65" customHeight="1">
      <c r="B38" s="1"/>
      <c r="C38" s="260" t="s">
        <v>25</v>
      </c>
      <c r="D38" s="260"/>
      <c r="E38" s="260"/>
      <c r="F38" s="136"/>
      <c r="G38" s="117"/>
      <c r="H38" s="1"/>
    </row>
    <row r="39" spans="2:8">
      <c r="B39" s="1"/>
      <c r="C39" s="11"/>
      <c r="D39" s="11"/>
      <c r="E39" s="11"/>
      <c r="F39" s="11"/>
      <c r="G39" s="117"/>
      <c r="H39" s="1"/>
    </row>
    <row r="40" spans="2:8">
      <c r="B40" s="1"/>
      <c r="C40" s="240" t="s">
        <v>26</v>
      </c>
      <c r="D40" s="240"/>
      <c r="E40" s="240"/>
      <c r="F40" s="240"/>
      <c r="G40" s="240"/>
      <c r="H40" s="1"/>
    </row>
    <row r="41" spans="2:8">
      <c r="B41" s="1"/>
      <c r="C41" s="240"/>
      <c r="D41" s="240"/>
      <c r="E41" s="240"/>
      <c r="F41" s="240"/>
      <c r="G41" s="240"/>
      <c r="H41" s="1"/>
    </row>
    <row r="42" spans="2:8">
      <c r="B42" s="1"/>
      <c r="C42" s="240"/>
      <c r="D42" s="240"/>
      <c r="E42" s="240"/>
      <c r="F42" s="240"/>
      <c r="G42" s="240"/>
      <c r="H42" s="1"/>
    </row>
    <row r="43" spans="2:8">
      <c r="B43" s="1"/>
      <c r="C43" s="126">
        <v>1</v>
      </c>
      <c r="D43" s="240" t="s">
        <v>27</v>
      </c>
      <c r="E43" s="240"/>
      <c r="F43" s="240"/>
      <c r="G43" s="240"/>
      <c r="H43" s="1"/>
    </row>
    <row r="44" spans="2:8">
      <c r="B44" s="1"/>
      <c r="C44" s="126">
        <v>2</v>
      </c>
      <c r="D44" s="240" t="s">
        <v>28</v>
      </c>
      <c r="E44" s="240"/>
      <c r="F44" s="240"/>
      <c r="G44" s="240"/>
      <c r="H44" s="1"/>
    </row>
    <row r="45" spans="2:8">
      <c r="B45" s="1"/>
      <c r="C45" s="126">
        <v>3</v>
      </c>
      <c r="D45" s="240" t="s">
        <v>29</v>
      </c>
      <c r="E45" s="240"/>
      <c r="F45" s="240"/>
      <c r="G45" s="240"/>
      <c r="H45" s="1"/>
    </row>
    <row r="46" spans="2:8" ht="14.25" customHeight="1">
      <c r="B46" s="1"/>
      <c r="C46" s="126"/>
      <c r="D46" s="234" t="s">
        <v>30</v>
      </c>
      <c r="E46" s="237" t="s">
        <v>31</v>
      </c>
      <c r="F46" s="237"/>
      <c r="G46" s="237"/>
      <c r="H46" s="1"/>
    </row>
    <row r="47" spans="2:8">
      <c r="B47" s="1"/>
      <c r="C47" s="126"/>
      <c r="D47" s="233"/>
      <c r="E47" s="237"/>
      <c r="F47" s="237"/>
      <c r="G47" s="237"/>
      <c r="H47" s="1"/>
    </row>
    <row r="48" spans="2:8">
      <c r="B48" s="1"/>
      <c r="C48" s="126">
        <v>4</v>
      </c>
      <c r="D48" s="117" t="s">
        <v>32</v>
      </c>
      <c r="E48" s="23"/>
      <c r="F48" s="23"/>
      <c r="G48" s="23"/>
      <c r="H48" s="1"/>
    </row>
    <row r="49" spans="2:8">
      <c r="B49" s="1"/>
      <c r="C49" s="126"/>
      <c r="D49" s="126" t="s">
        <v>33</v>
      </c>
      <c r="E49" s="80" t="s">
        <v>34</v>
      </c>
      <c r="F49" s="23"/>
      <c r="G49" s="23"/>
      <c r="H49" s="1"/>
    </row>
    <row r="50" spans="2:8">
      <c r="B50" s="1"/>
      <c r="C50" s="126"/>
      <c r="D50" s="126" t="s">
        <v>35</v>
      </c>
      <c r="E50" s="80" t="s">
        <v>36</v>
      </c>
      <c r="F50" s="23"/>
      <c r="G50" s="23"/>
      <c r="H50" s="1"/>
    </row>
    <row r="51" spans="2:8">
      <c r="B51" s="1"/>
      <c r="C51" s="126"/>
      <c r="D51" s="126" t="s">
        <v>37</v>
      </c>
      <c r="E51" s="240" t="s">
        <v>38</v>
      </c>
      <c r="F51" s="240"/>
      <c r="G51" s="240"/>
      <c r="H51" s="1"/>
    </row>
    <row r="52" spans="2:8">
      <c r="B52" s="1"/>
      <c r="C52" s="126"/>
      <c r="D52" s="137"/>
      <c r="E52" s="259" t="s">
        <v>39</v>
      </c>
      <c r="F52" s="259"/>
      <c r="G52" s="259"/>
      <c r="H52" s="1"/>
    </row>
    <row r="53" spans="2:8">
      <c r="B53" s="1"/>
      <c r="C53" s="126"/>
      <c r="D53" s="137"/>
      <c r="E53" s="259" t="s">
        <v>40</v>
      </c>
      <c r="F53" s="259"/>
      <c r="G53" s="259"/>
      <c r="H53" s="1"/>
    </row>
    <row r="54" spans="2:8">
      <c r="B54" s="1"/>
      <c r="C54" s="126">
        <v>5</v>
      </c>
      <c r="D54" s="117" t="s">
        <v>41</v>
      </c>
      <c r="E54" s="23"/>
      <c r="F54" s="23"/>
      <c r="G54" s="23"/>
      <c r="H54" s="1"/>
    </row>
    <row r="55" spans="2:8">
      <c r="B55" s="1"/>
      <c r="C55" s="126"/>
      <c r="D55" s="126" t="s">
        <v>33</v>
      </c>
      <c r="E55" s="238" t="s">
        <v>42</v>
      </c>
      <c r="F55" s="238"/>
      <c r="G55" s="238"/>
      <c r="H55" s="1"/>
    </row>
    <row r="56" spans="2:8">
      <c r="B56" s="1"/>
      <c r="C56" s="126"/>
      <c r="D56" s="126" t="s">
        <v>35</v>
      </c>
      <c r="E56" s="258" t="s">
        <v>43</v>
      </c>
      <c r="F56" s="258"/>
      <c r="G56" s="258"/>
      <c r="H56" s="1"/>
    </row>
    <row r="57" spans="2:8">
      <c r="B57" s="1"/>
      <c r="C57" s="126"/>
      <c r="D57" s="126" t="s">
        <v>37</v>
      </c>
      <c r="E57" s="238" t="s">
        <v>44</v>
      </c>
      <c r="F57" s="238"/>
      <c r="G57" s="238"/>
      <c r="H57" s="1"/>
    </row>
    <row r="58" spans="2:8">
      <c r="B58" s="1"/>
      <c r="C58" s="126"/>
      <c r="D58" s="126" t="s">
        <v>45</v>
      </c>
      <c r="E58" s="238" t="s">
        <v>46</v>
      </c>
      <c r="F58" s="238"/>
      <c r="G58" s="238"/>
      <c r="H58" s="1"/>
    </row>
    <row r="59" spans="2:8" ht="14.25" customHeight="1">
      <c r="B59" s="1"/>
      <c r="C59" s="126"/>
      <c r="D59" s="126" t="s">
        <v>47</v>
      </c>
      <c r="E59" s="238" t="s">
        <v>48</v>
      </c>
      <c r="F59" s="238"/>
      <c r="G59" s="238"/>
      <c r="H59" s="1"/>
    </row>
    <row r="60" spans="2:8">
      <c r="B60" s="1"/>
      <c r="C60" s="126"/>
      <c r="D60" s="126"/>
      <c r="E60" s="238"/>
      <c r="F60" s="238"/>
      <c r="G60" s="238"/>
      <c r="H60" s="1"/>
    </row>
    <row r="61" spans="2:8" ht="14.25" customHeight="1">
      <c r="B61" s="1"/>
      <c r="C61" s="126"/>
      <c r="D61" s="126" t="s">
        <v>49</v>
      </c>
      <c r="E61" s="238" t="s">
        <v>50</v>
      </c>
      <c r="F61" s="238"/>
      <c r="G61" s="238"/>
      <c r="H61" s="1"/>
    </row>
    <row r="62" spans="2:8">
      <c r="B62" s="1"/>
      <c r="C62" s="126"/>
      <c r="D62" s="126"/>
      <c r="E62" s="238"/>
      <c r="F62" s="238"/>
      <c r="G62" s="238"/>
      <c r="H62" s="1"/>
    </row>
    <row r="63" spans="2:8" ht="14.25" customHeight="1">
      <c r="B63" s="1"/>
      <c r="C63" s="126"/>
      <c r="D63" s="126" t="s">
        <v>51</v>
      </c>
      <c r="E63" s="238" t="s">
        <v>52</v>
      </c>
      <c r="F63" s="238"/>
      <c r="G63" s="238"/>
      <c r="H63" s="1"/>
    </row>
    <row r="64" spans="2:8">
      <c r="B64" s="1"/>
      <c r="C64" s="126"/>
      <c r="D64" s="126"/>
      <c r="E64" s="238"/>
      <c r="F64" s="238"/>
      <c r="G64" s="238"/>
      <c r="H64" s="1"/>
    </row>
    <row r="65" spans="2:8">
      <c r="B65" s="1"/>
      <c r="C65" s="126"/>
      <c r="D65" s="126"/>
      <c r="E65" s="238"/>
      <c r="F65" s="238"/>
      <c r="G65" s="238"/>
      <c r="H65" s="1"/>
    </row>
    <row r="66" spans="2:8">
      <c r="B66" s="1"/>
      <c r="C66" s="126"/>
      <c r="D66" s="126" t="s">
        <v>53</v>
      </c>
      <c r="E66" s="214" t="s">
        <v>54</v>
      </c>
      <c r="F66" s="214"/>
      <c r="G66" s="214"/>
      <c r="H66" s="1"/>
    </row>
    <row r="67" spans="2:8">
      <c r="B67" s="1"/>
      <c r="C67" s="126"/>
      <c r="D67" s="126" t="s">
        <v>55</v>
      </c>
      <c r="E67" s="238" t="s">
        <v>56</v>
      </c>
      <c r="F67" s="238"/>
      <c r="G67" s="238"/>
      <c r="H67" s="1"/>
    </row>
    <row r="68" spans="2:8">
      <c r="B68" s="1"/>
      <c r="C68" s="126"/>
      <c r="D68" s="126"/>
      <c r="E68" s="238"/>
      <c r="F68" s="238"/>
      <c r="G68" s="238"/>
      <c r="H68" s="1"/>
    </row>
    <row r="69" spans="2:8">
      <c r="B69" s="1"/>
      <c r="C69" s="126"/>
      <c r="D69" s="126"/>
      <c r="E69" s="239" t="s">
        <v>57</v>
      </c>
      <c r="F69" s="239"/>
      <c r="G69" s="239"/>
      <c r="H69" s="1"/>
    </row>
    <row r="70" spans="2:8" ht="14.25" customHeight="1">
      <c r="B70" s="1"/>
      <c r="C70" s="126">
        <v>6</v>
      </c>
      <c r="D70" s="238" t="s">
        <v>58</v>
      </c>
      <c r="E70" s="238"/>
      <c r="F70" s="238"/>
      <c r="G70" s="238"/>
      <c r="H70" s="1"/>
    </row>
    <row r="71" spans="2:8" ht="14.25" customHeight="1">
      <c r="B71" s="1"/>
      <c r="C71" s="126"/>
      <c r="D71" s="238"/>
      <c r="E71" s="238"/>
      <c r="F71" s="238"/>
      <c r="G71" s="238"/>
      <c r="H71" s="1"/>
    </row>
    <row r="72" spans="2:8">
      <c r="B72" s="1"/>
      <c r="C72" s="138"/>
      <c r="D72" s="128"/>
      <c r="E72" s="23"/>
      <c r="F72" s="23"/>
      <c r="G72" s="23"/>
      <c r="H72" s="1"/>
    </row>
  </sheetData>
  <sheetProtection algorithmName="SHA-512" hashValue="hTq1ViIma/1WgUEV1u3Bzr/YouhCUM++4FRxyi7QiEiWqMTlcwNPkxNG/nl5bJG/Yn8eBbkgLDMBZI4pDjC7dw==" saltValue="CnKIqJ9FDp7c5KuV0fscPw==" spinCount="100000" sheet="1" objects="1" scenarios="1"/>
  <mergeCells count="37">
    <mergeCell ref="D70:G71"/>
    <mergeCell ref="D24:E24"/>
    <mergeCell ref="C36:G36"/>
    <mergeCell ref="D43:G43"/>
    <mergeCell ref="D45:G45"/>
    <mergeCell ref="E55:G55"/>
    <mergeCell ref="E56:G56"/>
    <mergeCell ref="E57:G57"/>
    <mergeCell ref="E58:G58"/>
    <mergeCell ref="E52:G52"/>
    <mergeCell ref="E53:G53"/>
    <mergeCell ref="C38:E38"/>
    <mergeCell ref="C40:G42"/>
    <mergeCell ref="D44:G44"/>
    <mergeCell ref="C34:E34"/>
    <mergeCell ref="C27:G27"/>
    <mergeCell ref="C5:E5"/>
    <mergeCell ref="C7:G9"/>
    <mergeCell ref="C14:D14"/>
    <mergeCell ref="C19:E19"/>
    <mergeCell ref="C21:G21"/>
    <mergeCell ref="C16:G17"/>
    <mergeCell ref="C10:G10"/>
    <mergeCell ref="C11:E11"/>
    <mergeCell ref="D29:E29"/>
    <mergeCell ref="D30:E30"/>
    <mergeCell ref="D31:E31"/>
    <mergeCell ref="D32:E32"/>
    <mergeCell ref="D23:E23"/>
    <mergeCell ref="D25:E25"/>
    <mergeCell ref="E46:G47"/>
    <mergeCell ref="E67:G68"/>
    <mergeCell ref="E69:G69"/>
    <mergeCell ref="E51:G51"/>
    <mergeCell ref="E59:G60"/>
    <mergeCell ref="E61:G62"/>
    <mergeCell ref="E63:G65"/>
  </mergeCells>
  <hyperlinks>
    <hyperlink ref="C11" r:id="rId1" xr:uid="{62FB09F2-7BA4-4E49-ADC0-189288E6F91B}"/>
    <hyperlink ref="C11:E11" r:id="rId2" display="Greening-Vert@tbs-sct.gc.ca" xr:uid="{0496C6B7-D6D2-480E-8A30-1FCF22ABC315}"/>
  </hyperlinks>
  <pageMargins left="0.7" right="0.7" top="0.75" bottom="0.75" header="0.3" footer="0.3"/>
  <pageSetup orientation="portrait" r:id="rId3"/>
  <headerFooter>
    <oddHeader>&amp;R&amp;"Arial"&amp;12&amp;K000000UNCLASSIFIED / NON CLASSIFIÉ&amp;1#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34F54-CEF1-44F1-8D6D-6DAF76407943}">
  <sheetPr codeName="Sheet2">
    <tabColor rgb="FFC00000"/>
  </sheetPr>
  <dimension ref="A1:G78"/>
  <sheetViews>
    <sheetView showRowColHeaders="0" zoomScale="145" zoomScaleNormal="145" workbookViewId="0">
      <selection activeCell="F4" sqref="F4"/>
    </sheetView>
  </sheetViews>
  <sheetFormatPr defaultColWidth="9" defaultRowHeight="15"/>
  <cols>
    <col min="1" max="1" width="2.7109375" style="115" customWidth="1"/>
    <col min="2" max="2" width="1.42578125" style="115" bestFit="1" customWidth="1"/>
    <col min="3" max="3" width="36.28515625" style="115" customWidth="1"/>
    <col min="4" max="4" width="19.7109375" style="115" customWidth="1"/>
    <col min="5" max="5" width="46.42578125" style="115" customWidth="1"/>
    <col min="6" max="6" width="14.5703125" style="115" customWidth="1"/>
    <col min="7" max="7" width="2.7109375" style="115" customWidth="1"/>
    <col min="8" max="16384" width="9" style="6"/>
  </cols>
  <sheetData>
    <row r="1" spans="1:7" ht="12.95" customHeight="1">
      <c r="A1" s="10"/>
      <c r="B1" s="10"/>
      <c r="C1" s="10"/>
      <c r="D1" s="10"/>
      <c r="E1" s="10"/>
      <c r="F1" s="10"/>
      <c r="G1" s="10"/>
    </row>
    <row r="2" spans="1:7" ht="12.75" customHeight="1">
      <c r="A2" s="10"/>
      <c r="B2" s="117"/>
      <c r="C2" s="11"/>
      <c r="D2" s="11"/>
      <c r="E2" s="11"/>
      <c r="F2" s="117"/>
      <c r="G2" s="142"/>
    </row>
    <row r="3" spans="1:7" ht="18" customHeight="1">
      <c r="A3" s="107"/>
      <c r="B3" s="116"/>
      <c r="C3" s="116"/>
      <c r="D3" s="100"/>
      <c r="E3" s="144"/>
      <c r="F3" s="100" t="s">
        <v>0</v>
      </c>
      <c r="G3" s="142"/>
    </row>
    <row r="4" spans="1:7" ht="12.75" customHeight="1">
      <c r="A4" s="109"/>
      <c r="B4" s="117"/>
      <c r="C4" s="117"/>
      <c r="D4" s="118"/>
      <c r="E4" s="118"/>
      <c r="F4" s="117"/>
      <c r="G4" s="142"/>
    </row>
    <row r="5" spans="1:7" ht="18" customHeight="1">
      <c r="A5" s="110"/>
      <c r="B5" s="120"/>
      <c r="C5" s="119" t="s">
        <v>59</v>
      </c>
      <c r="D5" s="120"/>
      <c r="E5" s="120"/>
      <c r="F5" s="120"/>
      <c r="G5" s="143"/>
    </row>
    <row r="6" spans="1:7" ht="16.5" customHeight="1">
      <c r="A6" s="112"/>
      <c r="B6" s="122"/>
      <c r="C6" s="121"/>
      <c r="D6" s="122"/>
      <c r="E6" s="122"/>
      <c r="F6" s="122"/>
      <c r="G6" s="142"/>
    </row>
    <row r="7" spans="1:7" ht="14.25" customHeight="1">
      <c r="A7" s="109"/>
      <c r="B7" s="117"/>
      <c r="C7" s="11" t="s">
        <v>60</v>
      </c>
      <c r="D7" s="117"/>
      <c r="E7" s="268" t="str">
        <f>'Organization Information'!E7</f>
        <v>[Organization]</v>
      </c>
      <c r="F7" s="268"/>
      <c r="G7" s="142"/>
    </row>
    <row r="8" spans="1:7" ht="12.75" customHeight="1">
      <c r="A8" s="109"/>
      <c r="B8" s="117"/>
      <c r="C8" s="123"/>
      <c r="D8" s="123"/>
      <c r="E8" s="226"/>
      <c r="F8" s="125"/>
      <c r="G8" s="142"/>
    </row>
    <row r="9" spans="1:7">
      <c r="A9" s="109"/>
      <c r="B9" s="117"/>
      <c r="C9" s="117"/>
      <c r="D9" s="117"/>
      <c r="E9" s="125"/>
      <c r="F9" s="227"/>
      <c r="G9" s="142"/>
    </row>
    <row r="10" spans="1:7">
      <c r="A10" s="109"/>
      <c r="B10" s="117"/>
      <c r="C10" s="131" t="s">
        <v>61</v>
      </c>
      <c r="D10" s="117"/>
      <c r="E10" s="268" t="str">
        <f>'Project Information'!F9</f>
        <v>[Name of Project]</v>
      </c>
      <c r="F10" s="268"/>
      <c r="G10" s="142"/>
    </row>
    <row r="11" spans="1:7">
      <c r="A11" s="109"/>
      <c r="B11" s="117"/>
      <c r="C11" s="117"/>
      <c r="D11" s="117"/>
      <c r="E11" s="125"/>
      <c r="F11" s="125"/>
      <c r="G11" s="142"/>
    </row>
    <row r="12" spans="1:7">
      <c r="A12" s="109"/>
      <c r="B12" s="117"/>
      <c r="C12" s="11" t="s">
        <v>62</v>
      </c>
      <c r="D12" s="117"/>
      <c r="E12" s="268" t="str">
        <f>'Project Information'!F10</f>
        <v>[Project Number]</v>
      </c>
      <c r="F12" s="268"/>
      <c r="G12" s="142"/>
    </row>
    <row r="13" spans="1:7">
      <c r="A13" s="109"/>
      <c r="B13" s="117"/>
      <c r="C13" s="117"/>
      <c r="D13" s="117"/>
      <c r="E13" s="125"/>
      <c r="F13" s="125"/>
      <c r="G13" s="142"/>
    </row>
    <row r="14" spans="1:7">
      <c r="A14" s="109"/>
      <c r="B14" s="117"/>
      <c r="C14" s="124" t="str">
        <f>'Organization Information'!C10</f>
        <v>Date of Submission</v>
      </c>
      <c r="D14" s="125"/>
      <c r="E14" s="268" t="str">
        <f>'Organization Information'!E10</f>
        <v>[dd/mm/yyyy]</v>
      </c>
      <c r="F14" s="268"/>
      <c r="G14" s="142"/>
    </row>
    <row r="15" spans="1:7">
      <c r="A15" s="109"/>
      <c r="B15" s="117"/>
      <c r="C15" s="117"/>
      <c r="D15" s="126"/>
      <c r="E15" s="125"/>
      <c r="F15" s="125"/>
      <c r="G15" s="142"/>
    </row>
    <row r="16" spans="1:7">
      <c r="A16" s="109"/>
      <c r="B16" s="117"/>
      <c r="C16" s="11" t="s">
        <v>63</v>
      </c>
      <c r="D16" s="126"/>
      <c r="E16" s="125"/>
      <c r="F16" s="125"/>
      <c r="G16" s="142"/>
    </row>
    <row r="17" spans="1:7" ht="15.75">
      <c r="A17" s="109"/>
      <c r="B17" s="117"/>
      <c r="C17" s="117" t="s">
        <v>64</v>
      </c>
      <c r="D17" s="126"/>
      <c r="E17" s="265">
        <f>'Concrete Reporting'!S44</f>
        <v>0</v>
      </c>
      <c r="F17" s="265"/>
      <c r="G17" s="142"/>
    </row>
    <row r="18" spans="1:7">
      <c r="A18" s="109"/>
      <c r="B18" s="117"/>
      <c r="C18" s="117" t="s">
        <v>65</v>
      </c>
      <c r="D18" s="126"/>
      <c r="E18" s="266" t="str">
        <f>'Concrete Reporting'!V44</f>
        <v>-</v>
      </c>
      <c r="F18" s="266"/>
      <c r="G18" s="142"/>
    </row>
    <row r="19" spans="1:7">
      <c r="A19" s="109"/>
      <c r="B19" s="117"/>
      <c r="C19" s="117"/>
      <c r="D19" s="117"/>
      <c r="E19" s="228"/>
      <c r="F19" s="228"/>
      <c r="G19" s="142"/>
    </row>
    <row r="20" spans="1:7">
      <c r="A20" s="109"/>
      <c r="B20" s="117"/>
      <c r="C20" s="11" t="s">
        <v>66</v>
      </c>
      <c r="D20" s="117"/>
      <c r="E20" s="228"/>
      <c r="F20" s="228"/>
      <c r="G20" s="142"/>
    </row>
    <row r="21" spans="1:7" ht="15.75">
      <c r="A21" s="109"/>
      <c r="B21" s="117"/>
      <c r="C21" s="117" t="s">
        <v>64</v>
      </c>
      <c r="D21" s="126"/>
      <c r="E21" s="267">
        <f>'Steel Reporting'!T47</f>
        <v>0</v>
      </c>
      <c r="F21" s="267"/>
      <c r="G21" s="142"/>
    </row>
    <row r="22" spans="1:7">
      <c r="A22" s="109"/>
      <c r="B22" s="117"/>
      <c r="C22" s="117"/>
      <c r="D22" s="117"/>
      <c r="E22" s="125"/>
      <c r="F22" s="125"/>
      <c r="G22" s="142"/>
    </row>
    <row r="23" spans="1:7">
      <c r="A23" s="109"/>
      <c r="B23" s="117"/>
      <c r="C23" s="127" t="s">
        <v>67</v>
      </c>
      <c r="D23" s="128"/>
      <c r="E23" s="262">
        <f>'Project Information'!F24</f>
        <v>0</v>
      </c>
      <c r="F23" s="262"/>
      <c r="G23" s="142"/>
    </row>
    <row r="24" spans="1:7">
      <c r="A24" s="109"/>
      <c r="B24" s="117"/>
      <c r="C24" s="129"/>
      <c r="D24" s="128"/>
      <c r="E24" s="262"/>
      <c r="F24" s="262"/>
      <c r="G24" s="142"/>
    </row>
    <row r="25" spans="1:7">
      <c r="A25" s="109"/>
      <c r="B25" s="117"/>
      <c r="C25" s="130"/>
      <c r="D25" s="128"/>
      <c r="E25" s="262"/>
      <c r="F25" s="262"/>
      <c r="G25" s="142"/>
    </row>
    <row r="26" spans="1:7">
      <c r="A26" s="109"/>
      <c r="B26" s="117"/>
      <c r="C26" s="127"/>
      <c r="D26" s="128"/>
      <c r="E26" s="262"/>
      <c r="F26" s="262"/>
      <c r="G26" s="142"/>
    </row>
    <row r="27" spans="1:7">
      <c r="A27" s="109"/>
      <c r="B27" s="117"/>
      <c r="C27" s="263"/>
      <c r="D27" s="264"/>
      <c r="E27" s="262"/>
      <c r="F27" s="262"/>
      <c r="G27" s="142"/>
    </row>
    <row r="28" spans="1:7">
      <c r="A28" s="109"/>
      <c r="B28" s="117"/>
      <c r="C28" s="127"/>
      <c r="D28" s="128"/>
      <c r="E28" s="262"/>
      <c r="F28" s="262"/>
      <c r="G28" s="142"/>
    </row>
    <row r="29" spans="1:7">
      <c r="A29" s="109"/>
      <c r="B29" s="117"/>
      <c r="C29" s="127"/>
      <c r="D29" s="128"/>
      <c r="E29" s="262"/>
      <c r="F29" s="262"/>
      <c r="G29" s="142"/>
    </row>
    <row r="30" spans="1:7">
      <c r="A30" s="109"/>
      <c r="B30" s="117"/>
      <c r="C30" s="127"/>
      <c r="D30" s="128"/>
      <c r="E30" s="262"/>
      <c r="F30" s="262"/>
      <c r="G30" s="142"/>
    </row>
    <row r="31" spans="1:7">
      <c r="A31" s="109"/>
      <c r="B31" s="117"/>
      <c r="C31" s="263"/>
      <c r="D31" s="264"/>
      <c r="E31" s="262"/>
      <c r="F31" s="262"/>
      <c r="G31" s="142"/>
    </row>
    <row r="32" spans="1:7">
      <c r="A32" s="109"/>
      <c r="B32" s="117"/>
      <c r="C32" s="117"/>
      <c r="D32" s="117"/>
      <c r="E32" s="125"/>
      <c r="F32" s="125"/>
      <c r="G32" s="142"/>
    </row>
    <row r="33" spans="1:7">
      <c r="A33" s="109"/>
      <c r="B33" s="117"/>
      <c r="C33" s="261" t="s">
        <v>68</v>
      </c>
      <c r="D33" s="117"/>
      <c r="E33" s="262">
        <f>'Project Information'!F27</f>
        <v>0</v>
      </c>
      <c r="F33" s="262"/>
      <c r="G33" s="142"/>
    </row>
    <row r="34" spans="1:7">
      <c r="A34" s="109"/>
      <c r="B34" s="117"/>
      <c r="C34" s="261"/>
      <c r="D34" s="117"/>
      <c r="E34" s="262"/>
      <c r="F34" s="262"/>
      <c r="G34" s="142"/>
    </row>
    <row r="35" spans="1:7">
      <c r="A35" s="109"/>
      <c r="B35" s="117"/>
      <c r="C35" s="117"/>
      <c r="D35" s="117"/>
      <c r="E35" s="262"/>
      <c r="F35" s="262"/>
      <c r="G35" s="142"/>
    </row>
    <row r="36" spans="1:7">
      <c r="A36" s="109"/>
      <c r="B36" s="117"/>
      <c r="C36" s="117"/>
      <c r="D36" s="117"/>
      <c r="E36" s="262"/>
      <c r="F36" s="262"/>
      <c r="G36" s="142"/>
    </row>
    <row r="37" spans="1:7">
      <c r="A37" s="109"/>
      <c r="B37" s="117"/>
      <c r="C37" s="117"/>
      <c r="D37" s="117"/>
      <c r="E37" s="262"/>
      <c r="F37" s="262"/>
      <c r="G37" s="142"/>
    </row>
    <row r="38" spans="1:7">
      <c r="A38" s="109"/>
      <c r="B38" s="117"/>
      <c r="C38" s="117"/>
      <c r="D38" s="117"/>
      <c r="E38" s="262"/>
      <c r="F38" s="262"/>
      <c r="G38" s="142"/>
    </row>
    <row r="39" spans="1:7">
      <c r="A39" s="109"/>
      <c r="B39" s="117"/>
      <c r="C39" s="117"/>
      <c r="D39" s="117"/>
      <c r="E39" s="262"/>
      <c r="F39" s="262"/>
      <c r="G39" s="142"/>
    </row>
    <row r="40" spans="1:7">
      <c r="A40" s="109"/>
      <c r="B40" s="117"/>
      <c r="C40" s="117"/>
      <c r="D40" s="117"/>
      <c r="E40" s="262"/>
      <c r="F40" s="262"/>
      <c r="G40" s="142"/>
    </row>
    <row r="41" spans="1:7">
      <c r="A41" s="109"/>
      <c r="B41" s="117"/>
      <c r="C41" s="117"/>
      <c r="D41" s="117"/>
      <c r="E41" s="262"/>
      <c r="F41" s="262"/>
      <c r="G41" s="142"/>
    </row>
    <row r="42" spans="1:7">
      <c r="A42" s="109"/>
      <c r="B42" s="117"/>
      <c r="C42" s="117"/>
      <c r="D42" s="117"/>
      <c r="E42" s="214"/>
      <c r="F42" s="214"/>
      <c r="G42" s="142"/>
    </row>
    <row r="43" spans="1:7">
      <c r="A43" s="109"/>
      <c r="B43" s="117"/>
      <c r="C43" s="261" t="s">
        <v>69</v>
      </c>
      <c r="D43" s="117"/>
      <c r="E43" s="262">
        <f>'Project Information'!F31</f>
        <v>0</v>
      </c>
      <c r="F43" s="262"/>
      <c r="G43" s="142"/>
    </row>
    <row r="44" spans="1:7">
      <c r="A44" s="109"/>
      <c r="B44" s="117"/>
      <c r="C44" s="261"/>
      <c r="D44" s="117"/>
      <c r="E44" s="262"/>
      <c r="F44" s="262"/>
      <c r="G44" s="142"/>
    </row>
    <row r="45" spans="1:7">
      <c r="A45" s="109"/>
      <c r="B45" s="117"/>
      <c r="C45" s="117"/>
      <c r="D45" s="117"/>
      <c r="E45" s="262"/>
      <c r="F45" s="262"/>
      <c r="G45" s="142"/>
    </row>
    <row r="46" spans="1:7">
      <c r="A46" s="109"/>
      <c r="B46" s="117"/>
      <c r="C46" s="117"/>
      <c r="D46" s="117"/>
      <c r="E46" s="262"/>
      <c r="F46" s="262"/>
      <c r="G46" s="142"/>
    </row>
    <row r="47" spans="1:7">
      <c r="A47" s="109"/>
      <c r="B47" s="117"/>
      <c r="C47" s="117"/>
      <c r="D47" s="117"/>
      <c r="E47" s="262"/>
      <c r="F47" s="262"/>
      <c r="G47" s="142"/>
    </row>
    <row r="48" spans="1:7">
      <c r="A48" s="109"/>
      <c r="B48" s="117"/>
      <c r="C48" s="117"/>
      <c r="D48" s="117"/>
      <c r="E48" s="262"/>
      <c r="F48" s="262"/>
      <c r="G48" s="142"/>
    </row>
    <row r="49" spans="1:7">
      <c r="A49" s="109"/>
      <c r="B49" s="117"/>
      <c r="C49" s="117"/>
      <c r="D49" s="117"/>
      <c r="E49" s="262"/>
      <c r="F49" s="262"/>
      <c r="G49" s="142"/>
    </row>
    <row r="50" spans="1:7">
      <c r="A50" s="109"/>
      <c r="B50" s="117"/>
      <c r="C50" s="117"/>
      <c r="D50" s="117"/>
      <c r="E50" s="262"/>
      <c r="F50" s="262"/>
      <c r="G50" s="142"/>
    </row>
    <row r="51" spans="1:7">
      <c r="A51" s="109"/>
      <c r="B51" s="117"/>
      <c r="C51" s="117"/>
      <c r="D51" s="117"/>
      <c r="E51" s="262"/>
      <c r="F51" s="262"/>
      <c r="G51" s="142"/>
    </row>
    <row r="52" spans="1:7">
      <c r="A52" s="109"/>
      <c r="B52" s="117"/>
      <c r="C52" s="117"/>
      <c r="D52" s="117"/>
      <c r="E52" s="225"/>
      <c r="F52" s="225"/>
      <c r="G52" s="142"/>
    </row>
    <row r="53" spans="1:7">
      <c r="A53" s="6"/>
      <c r="B53" s="6"/>
      <c r="C53" s="6"/>
      <c r="D53" s="6"/>
      <c r="E53" s="6"/>
      <c r="F53" s="6"/>
      <c r="G53" s="6"/>
    </row>
    <row r="54" spans="1:7">
      <c r="A54" s="6"/>
      <c r="B54" s="6"/>
      <c r="C54" s="6"/>
      <c r="D54" s="6"/>
      <c r="E54" s="6"/>
      <c r="F54" s="6"/>
      <c r="G54" s="6"/>
    </row>
    <row r="55" spans="1:7">
      <c r="A55" s="10"/>
      <c r="B55" s="10"/>
      <c r="C55" s="114"/>
      <c r="D55" s="10"/>
      <c r="E55" s="114"/>
      <c r="F55" s="114"/>
      <c r="G55" s="10"/>
    </row>
    <row r="56" spans="1:7">
      <c r="A56" s="10"/>
      <c r="B56" s="10"/>
      <c r="C56" s="114"/>
      <c r="D56" s="10"/>
      <c r="E56" s="114"/>
      <c r="F56" s="114"/>
      <c r="G56" s="10"/>
    </row>
    <row r="57" spans="1:7">
      <c r="A57" s="10"/>
      <c r="B57" s="10"/>
      <c r="C57" s="114"/>
      <c r="D57" s="10"/>
      <c r="E57" s="114"/>
      <c r="F57" s="114"/>
      <c r="G57" s="10"/>
    </row>
    <row r="58" spans="1:7">
      <c r="A58" s="10"/>
      <c r="B58" s="10"/>
      <c r="C58" s="114"/>
      <c r="D58" s="10"/>
      <c r="E58" s="114"/>
      <c r="F58" s="114"/>
      <c r="G58" s="10"/>
    </row>
    <row r="59" spans="1:7">
      <c r="A59" s="10"/>
      <c r="B59" s="10"/>
      <c r="C59" s="114"/>
      <c r="D59" s="10"/>
      <c r="E59" s="114"/>
      <c r="F59" s="114"/>
      <c r="G59" s="10"/>
    </row>
    <row r="60" spans="1:7">
      <c r="A60" s="10"/>
      <c r="B60" s="10"/>
      <c r="C60" s="114"/>
      <c r="D60" s="10"/>
      <c r="E60" s="114"/>
      <c r="F60" s="114"/>
      <c r="G60" s="10"/>
    </row>
    <row r="61" spans="1:7">
      <c r="A61" s="10"/>
      <c r="B61" s="10"/>
      <c r="C61" s="114"/>
      <c r="D61" s="10"/>
      <c r="E61" s="114"/>
      <c r="F61" s="114"/>
      <c r="G61" s="10"/>
    </row>
    <row r="62" spans="1:7">
      <c r="A62" s="10"/>
      <c r="B62" s="10"/>
      <c r="C62" s="114"/>
      <c r="D62" s="10"/>
      <c r="E62" s="114"/>
      <c r="F62" s="114"/>
      <c r="G62" s="10"/>
    </row>
    <row r="63" spans="1:7">
      <c r="A63" s="10"/>
      <c r="B63" s="10"/>
      <c r="C63" s="114"/>
      <c r="D63" s="10"/>
      <c r="E63" s="114"/>
      <c r="F63" s="114"/>
      <c r="G63" s="10"/>
    </row>
    <row r="64" spans="1:7">
      <c r="A64" s="10"/>
      <c r="B64" s="10"/>
      <c r="C64" s="114"/>
      <c r="D64" s="10"/>
      <c r="E64" s="114"/>
      <c r="F64" s="114"/>
      <c r="G64" s="10"/>
    </row>
    <row r="65" spans="1:7">
      <c r="A65" s="10"/>
      <c r="B65" s="10"/>
      <c r="C65" s="114"/>
      <c r="D65" s="10"/>
      <c r="E65" s="114"/>
      <c r="F65" s="114"/>
      <c r="G65" s="10"/>
    </row>
    <row r="66" spans="1:7">
      <c r="A66" s="10"/>
      <c r="B66" s="10"/>
      <c r="C66" s="114"/>
      <c r="D66" s="10"/>
      <c r="E66" s="114"/>
      <c r="F66" s="114"/>
      <c r="G66" s="10"/>
    </row>
    <row r="67" spans="1:7">
      <c r="A67" s="10"/>
      <c r="B67" s="10"/>
      <c r="C67" s="114"/>
      <c r="D67" s="10"/>
      <c r="E67" s="114"/>
      <c r="F67" s="114"/>
      <c r="G67" s="10"/>
    </row>
    <row r="68" spans="1:7">
      <c r="A68" s="10"/>
      <c r="B68" s="10"/>
      <c r="C68" s="114"/>
      <c r="D68" s="10"/>
      <c r="E68" s="114"/>
      <c r="F68" s="114"/>
      <c r="G68" s="10"/>
    </row>
    <row r="69" spans="1:7">
      <c r="A69" s="10"/>
      <c r="B69" s="10"/>
      <c r="C69" s="114"/>
      <c r="D69" s="10"/>
      <c r="E69" s="114"/>
      <c r="F69" s="114"/>
      <c r="G69" s="10"/>
    </row>
    <row r="70" spans="1:7">
      <c r="A70" s="10"/>
      <c r="B70" s="10"/>
      <c r="C70" s="10"/>
      <c r="D70" s="10"/>
      <c r="E70" s="114"/>
      <c r="F70" s="114"/>
      <c r="G70" s="10"/>
    </row>
    <row r="71" spans="1:7">
      <c r="A71" s="10"/>
      <c r="B71" s="10"/>
      <c r="C71" s="10"/>
      <c r="D71" s="10"/>
      <c r="E71" s="114"/>
      <c r="F71" s="114"/>
      <c r="G71" s="10"/>
    </row>
    <row r="72" spans="1:7">
      <c r="A72" s="10"/>
      <c r="B72" s="10"/>
      <c r="C72" s="10"/>
      <c r="D72" s="10"/>
      <c r="E72" s="114"/>
      <c r="F72" s="114"/>
      <c r="G72" s="10"/>
    </row>
    <row r="73" spans="1:7">
      <c r="A73" s="10"/>
      <c r="B73" s="10"/>
      <c r="C73" s="10"/>
      <c r="D73" s="10"/>
      <c r="E73" s="114"/>
      <c r="F73" s="114"/>
      <c r="G73" s="10"/>
    </row>
    <row r="74" spans="1:7">
      <c r="A74" s="10"/>
      <c r="B74" s="10"/>
      <c r="C74" s="10"/>
      <c r="D74" s="10"/>
      <c r="E74" s="114"/>
      <c r="F74" s="114"/>
      <c r="G74" s="10"/>
    </row>
    <row r="75" spans="1:7">
      <c r="A75" s="10"/>
      <c r="B75" s="10"/>
      <c r="C75" s="10"/>
      <c r="D75" s="10"/>
      <c r="E75" s="114"/>
      <c r="F75" s="114"/>
      <c r="G75" s="10"/>
    </row>
    <row r="76" spans="1:7">
      <c r="A76" s="10"/>
      <c r="B76" s="10"/>
      <c r="C76" s="10"/>
      <c r="D76" s="10"/>
      <c r="E76" s="114"/>
      <c r="F76" s="114"/>
      <c r="G76" s="10"/>
    </row>
    <row r="77" spans="1:7">
      <c r="A77" s="10"/>
      <c r="B77" s="10"/>
      <c r="C77" s="10"/>
      <c r="D77" s="10"/>
      <c r="E77" s="114"/>
      <c r="F77" s="114"/>
      <c r="G77" s="10"/>
    </row>
    <row r="78" spans="1:7">
      <c r="A78" s="10"/>
      <c r="B78" s="10"/>
      <c r="C78" s="10"/>
      <c r="D78" s="10"/>
      <c r="E78" s="10"/>
      <c r="F78" s="10"/>
      <c r="G78" s="10"/>
    </row>
  </sheetData>
  <sheetProtection algorithmName="SHA-512" hashValue="3KWuLURrHvtASJlyiFYProammhv2pVqRM1jp68jroFFrjZuuz7T/QuQ0tPWNqgeRlNKORDhyMWEPSkL/5MCOxA==" saltValue="g5DvaP6TAAF1PRHOJiT1Lg==" spinCount="100000" sheet="1" objects="1" scenarios="1"/>
  <mergeCells count="14">
    <mergeCell ref="E17:F17"/>
    <mergeCell ref="E18:F18"/>
    <mergeCell ref="E23:F31"/>
    <mergeCell ref="E21:F21"/>
    <mergeCell ref="E7:F7"/>
    <mergeCell ref="E10:F10"/>
    <mergeCell ref="E14:F14"/>
    <mergeCell ref="E12:F12"/>
    <mergeCell ref="C43:C44"/>
    <mergeCell ref="E43:F51"/>
    <mergeCell ref="C33:C34"/>
    <mergeCell ref="C27:D27"/>
    <mergeCell ref="C31:D31"/>
    <mergeCell ref="E33:F41"/>
  </mergeCells>
  <pageMargins left="0.7" right="0.7" top="0.75" bottom="0.75" header="0.3" footer="0.3"/>
  <pageSetup orientation="portrait" r:id="rId1"/>
  <headerFooter>
    <oddHeader>&amp;R&amp;"Arial"&amp;12&amp;K000000UNCLASSIFIED / NON CLASSIFIÉ&amp;1#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57C79-2CC9-46FA-B8E4-8A9991E21DB2}">
  <sheetPr codeName="Sheet4">
    <tabColor theme="8" tint="0.39997558519241921"/>
  </sheetPr>
  <dimension ref="A2:H35"/>
  <sheetViews>
    <sheetView topLeftCell="B1" zoomScale="130" zoomScaleNormal="130" workbookViewId="0">
      <selection activeCell="F19" sqref="F19"/>
    </sheetView>
  </sheetViews>
  <sheetFormatPr defaultColWidth="9" defaultRowHeight="12.75"/>
  <cols>
    <col min="1" max="1" width="2.7109375" style="83" hidden="1" customWidth="1"/>
    <col min="2" max="3" width="2.7109375" style="83" customWidth="1"/>
    <col min="4" max="4" width="33.42578125" style="83" customWidth="1"/>
    <col min="5" max="5" width="38.7109375" style="83" bestFit="1" customWidth="1"/>
    <col min="6" max="6" width="83.28515625" style="83" customWidth="1"/>
    <col min="7" max="7" width="2.7109375" style="83" customWidth="1"/>
    <col min="8" max="8" width="9" style="83"/>
    <col min="9" max="16384" width="9" style="21"/>
  </cols>
  <sheetData>
    <row r="2" spans="3:7">
      <c r="C2" s="80"/>
      <c r="D2" s="80"/>
      <c r="E2" s="80"/>
      <c r="F2" s="80"/>
      <c r="G2" s="80"/>
    </row>
    <row r="3" spans="3:7" ht="18" customHeight="1">
      <c r="C3" s="80"/>
      <c r="D3" s="80"/>
      <c r="E3" s="80"/>
      <c r="F3" s="100" t="s">
        <v>0</v>
      </c>
      <c r="G3" s="80"/>
    </row>
    <row r="4" spans="3:7" ht="12.75" customHeight="1">
      <c r="C4" s="80"/>
      <c r="D4" s="80"/>
      <c r="E4" s="80"/>
      <c r="F4" s="80"/>
      <c r="G4" s="80"/>
    </row>
    <row r="5" spans="3:7" ht="18">
      <c r="C5" s="80"/>
      <c r="D5" s="101" t="s">
        <v>70</v>
      </c>
      <c r="E5" s="102"/>
      <c r="F5" s="80"/>
      <c r="G5" s="80"/>
    </row>
    <row r="6" spans="3:7" ht="12.75" customHeight="1">
      <c r="C6" s="80"/>
      <c r="D6" s="102" t="str">
        <f>Organization_Name</f>
        <v>[Organization]</v>
      </c>
      <c r="E6" s="102"/>
      <c r="F6" s="80"/>
      <c r="G6" s="80"/>
    </row>
    <row r="7" spans="3:7" ht="12.75" customHeight="1">
      <c r="C7" s="80"/>
      <c r="D7" s="103" t="str">
        <f>F9</f>
        <v>[Name of Project]</v>
      </c>
      <c r="E7" s="102"/>
      <c r="F7" s="80"/>
      <c r="G7" s="80"/>
    </row>
    <row r="8" spans="3:7" ht="12.75" customHeight="1">
      <c r="C8" s="80"/>
      <c r="D8" s="104"/>
      <c r="E8" s="102"/>
      <c r="F8" s="80"/>
      <c r="G8" s="80"/>
    </row>
    <row r="9" spans="3:7" ht="12.75" customHeight="1">
      <c r="C9" s="80"/>
      <c r="D9" s="104" t="s">
        <v>71</v>
      </c>
      <c r="E9" s="102" t="s">
        <v>61</v>
      </c>
      <c r="F9" s="22" t="s">
        <v>72</v>
      </c>
      <c r="G9" s="79"/>
    </row>
    <row r="10" spans="3:7" ht="12.75" customHeight="1">
      <c r="C10" s="80"/>
      <c r="D10" s="80"/>
      <c r="E10" s="102" t="s">
        <v>62</v>
      </c>
      <c r="F10" s="139" t="s">
        <v>73</v>
      </c>
      <c r="G10" s="79"/>
    </row>
    <row r="11" spans="3:7" ht="25.5">
      <c r="C11" s="80"/>
      <c r="D11" s="80"/>
      <c r="E11" s="236" t="s">
        <v>74</v>
      </c>
      <c r="F11" s="98"/>
      <c r="G11" s="79"/>
    </row>
    <row r="12" spans="3:7" ht="12.75" customHeight="1">
      <c r="C12" s="80"/>
      <c r="D12" s="80"/>
      <c r="E12" s="102" t="s">
        <v>75</v>
      </c>
      <c r="F12" s="98" t="s">
        <v>76</v>
      </c>
      <c r="G12" s="79"/>
    </row>
    <row r="13" spans="3:7" ht="12.75" customHeight="1">
      <c r="C13" s="80"/>
      <c r="D13" s="80"/>
      <c r="E13" s="102" t="s">
        <v>77</v>
      </c>
      <c r="F13" s="98" t="s">
        <v>78</v>
      </c>
      <c r="G13" s="79"/>
    </row>
    <row r="14" spans="3:7" ht="12.75" customHeight="1">
      <c r="C14" s="80"/>
      <c r="D14" s="80"/>
      <c r="E14" s="102" t="s">
        <v>79</v>
      </c>
      <c r="F14" s="140" t="s">
        <v>80</v>
      </c>
      <c r="G14" s="79"/>
    </row>
    <row r="15" spans="3:7" ht="12.75" customHeight="1">
      <c r="C15" s="80"/>
      <c r="D15" s="102"/>
      <c r="E15" s="102"/>
      <c r="F15" s="79"/>
      <c r="G15" s="79"/>
    </row>
    <row r="16" spans="3:7" ht="12.75" customHeight="1">
      <c r="C16" s="80"/>
      <c r="D16" s="102"/>
      <c r="E16" s="102"/>
      <c r="F16" s="79"/>
      <c r="G16" s="79"/>
    </row>
    <row r="17" spans="3:7" ht="69.75" customHeight="1">
      <c r="C17" s="80"/>
      <c r="D17" s="224" t="s">
        <v>81</v>
      </c>
      <c r="E17" s="102"/>
      <c r="F17" s="222"/>
      <c r="G17" s="79"/>
    </row>
    <row r="18" spans="3:7">
      <c r="C18" s="80"/>
      <c r="D18" s="102"/>
      <c r="E18" s="102"/>
      <c r="F18" s="223"/>
      <c r="G18" s="79"/>
    </row>
    <row r="19" spans="3:7" ht="71.25" customHeight="1">
      <c r="C19" s="80"/>
      <c r="D19" s="224" t="s">
        <v>82</v>
      </c>
      <c r="E19" s="102"/>
      <c r="F19" s="222" t="s">
        <v>83</v>
      </c>
      <c r="G19" s="79"/>
    </row>
    <row r="20" spans="3:7" ht="15" customHeight="1">
      <c r="C20" s="80"/>
      <c r="D20" s="102"/>
      <c r="E20" s="102"/>
      <c r="F20" s="223"/>
      <c r="G20" s="79"/>
    </row>
    <row r="21" spans="3:7" ht="12.75" customHeight="1">
      <c r="C21" s="80"/>
      <c r="D21" s="104" t="s">
        <v>84</v>
      </c>
      <c r="E21" s="102"/>
      <c r="F21" s="269"/>
      <c r="G21" s="79"/>
    </row>
    <row r="22" spans="3:7" ht="127.5" customHeight="1">
      <c r="C22" s="80"/>
      <c r="D22" s="105" t="s">
        <v>85</v>
      </c>
      <c r="E22" s="102"/>
      <c r="F22" s="270"/>
      <c r="G22" s="79"/>
    </row>
    <row r="23" spans="3:7" ht="12.75" customHeight="1">
      <c r="C23" s="80"/>
      <c r="D23" s="102"/>
      <c r="E23" s="102"/>
      <c r="F23" s="79"/>
      <c r="G23" s="79"/>
    </row>
    <row r="24" spans="3:7" ht="12.75" customHeight="1">
      <c r="C24" s="80"/>
      <c r="D24" s="104" t="s">
        <v>86</v>
      </c>
      <c r="E24" s="102"/>
      <c r="F24" s="271"/>
      <c r="G24" s="79"/>
    </row>
    <row r="25" spans="3:7" ht="129" customHeight="1">
      <c r="C25" s="80"/>
      <c r="D25" s="105" t="s">
        <v>87</v>
      </c>
      <c r="E25" s="80"/>
      <c r="F25" s="273"/>
      <c r="G25" s="79"/>
    </row>
    <row r="26" spans="3:7">
      <c r="C26" s="80"/>
      <c r="D26" s="80"/>
      <c r="E26" s="80"/>
      <c r="F26" s="79"/>
      <c r="G26" s="79"/>
    </row>
    <row r="27" spans="3:7" ht="12.75" customHeight="1">
      <c r="C27" s="80"/>
      <c r="D27" s="274" t="s">
        <v>88</v>
      </c>
      <c r="E27" s="102"/>
      <c r="F27" s="271"/>
      <c r="G27" s="79"/>
    </row>
    <row r="28" spans="3:7" ht="12.75" customHeight="1">
      <c r="C28" s="80"/>
      <c r="D28" s="274"/>
      <c r="E28" s="102"/>
      <c r="F28" s="272"/>
      <c r="G28" s="79"/>
    </row>
    <row r="29" spans="3:7" ht="100.5" customHeight="1">
      <c r="C29" s="80"/>
      <c r="D29" s="105" t="s">
        <v>89</v>
      </c>
      <c r="E29" s="80"/>
      <c r="F29" s="273"/>
      <c r="G29" s="79"/>
    </row>
    <row r="30" spans="3:7">
      <c r="C30" s="80"/>
      <c r="D30" s="105"/>
      <c r="E30" s="80"/>
      <c r="F30" s="99"/>
      <c r="G30" s="79"/>
    </row>
    <row r="31" spans="3:7" ht="17.25" customHeight="1">
      <c r="C31" s="80"/>
      <c r="D31" s="274" t="s">
        <v>90</v>
      </c>
      <c r="E31" s="102"/>
      <c r="F31" s="271"/>
      <c r="G31" s="79"/>
    </row>
    <row r="32" spans="3:7" ht="17.25" customHeight="1">
      <c r="C32" s="80"/>
      <c r="D32" s="274"/>
      <c r="E32" s="102"/>
      <c r="F32" s="272"/>
      <c r="G32" s="79"/>
    </row>
    <row r="33" spans="3:7" ht="108.75" customHeight="1">
      <c r="C33" s="80"/>
      <c r="D33" s="105" t="s">
        <v>91</v>
      </c>
      <c r="E33" s="80"/>
      <c r="F33" s="273"/>
      <c r="G33" s="79"/>
    </row>
    <row r="34" spans="3:7" ht="17.25" customHeight="1">
      <c r="C34" s="80"/>
      <c r="D34" s="105"/>
      <c r="E34" s="80"/>
      <c r="F34" s="99"/>
      <c r="G34" s="79"/>
    </row>
    <row r="35" spans="3:7">
      <c r="C35" s="80"/>
      <c r="D35" s="80"/>
      <c r="E35" s="80"/>
      <c r="F35" s="79"/>
      <c r="G35" s="79"/>
    </row>
  </sheetData>
  <sheetProtection algorithmName="SHA-512" hashValue="c0e4Q4KD/IIY/mExP35f6PCZDFTrpIsWQ2l7CLnaBSUb6370Ub4a+q4tVxu3jh9Q/nkxFvvnKZ0USw70MQlqbg==" saltValue="tGQhbfEWWH/AwkUnmbo1ZA==" spinCount="100000" sheet="1" insertRows="0" deleteRows="0"/>
  <protectedRanges>
    <protectedRange algorithmName="SHA-512" hashValue="lAXbC600OprI8Y+1NTeh3xtGwu/rIbdPVElu2GfVStPvEcOAh0uwSM9JHrpNmeMg+xfdQ3+gGX6ivQcO63t4Nw==" saltValue="UZAQMsxkeP0x+m8DV4w4+A==" spinCount="100000" sqref="F9:F14 F17 F19 F21 F24 F27 F31" name="Proj Info"/>
  </protectedRanges>
  <mergeCells count="6">
    <mergeCell ref="F21:F22"/>
    <mergeCell ref="F31:F33"/>
    <mergeCell ref="F24:F25"/>
    <mergeCell ref="D27:D28"/>
    <mergeCell ref="F27:F29"/>
    <mergeCell ref="D31:D32"/>
  </mergeCells>
  <dataValidations count="2">
    <dataValidation type="list" allowBlank="1" showInputMessage="1" showErrorMessage="1" sqref="F11" xr:uid="{E451A478-3706-4627-A0FC-FC09ABB11BB9}">
      <formula1>Project_Class_Estimate</formula1>
    </dataValidation>
    <dataValidation type="list" allowBlank="1" showInputMessage="1" showErrorMessage="1" sqref="F13" xr:uid="{D7375C23-A800-4C3D-BDE0-59C7449E0380}">
      <formula1>Project_Region</formula1>
    </dataValidation>
  </dataValidations>
  <pageMargins left="0.7" right="0.7" top="0.75" bottom="0.75" header="0.3" footer="0.3"/>
  <pageSetup orientation="landscape" r:id="rId1"/>
  <headerFooter>
    <oddHeader>&amp;R&amp;"Arial"&amp;12&amp;K000000UNCLASSIFIED / NON CLASSIFIÉ&amp;1#</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760ACD0-4BE3-4EBB-9287-022FDDCC4E29}">
          <x14:formula1>
            <xm:f>Lists!$FL$7:$FL$8</xm:f>
          </x14:formula1>
          <xm:sqref>F17 F19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2E7B5-E658-4DFD-9B16-922B363FE08C}">
  <sheetPr codeName="Sheet1">
    <tabColor theme="8" tint="0.39997558519241921"/>
  </sheetPr>
  <dimension ref="A1:J64"/>
  <sheetViews>
    <sheetView zoomScale="145" zoomScaleNormal="145" workbookViewId="0">
      <selection activeCell="L14" sqref="L14"/>
    </sheetView>
  </sheetViews>
  <sheetFormatPr defaultColWidth="9" defaultRowHeight="15"/>
  <cols>
    <col min="1" max="1" width="2.7109375" style="115" customWidth="1"/>
    <col min="2" max="2" width="1.42578125" style="115" bestFit="1" customWidth="1"/>
    <col min="3" max="3" width="45.85546875" style="115" bestFit="1" customWidth="1"/>
    <col min="4" max="4" width="14" style="115" bestFit="1" customWidth="1"/>
    <col min="5" max="5" width="20.5703125" style="115" customWidth="1"/>
    <col min="6" max="6" width="20.7109375" style="115" customWidth="1"/>
    <col min="7" max="7" width="11.7109375" style="115" customWidth="1"/>
    <col min="8" max="8" width="2.140625" style="115" customWidth="1"/>
    <col min="9" max="9" width="2.7109375" style="6" customWidth="1"/>
    <col min="10" max="16384" width="9" style="6"/>
  </cols>
  <sheetData>
    <row r="1" spans="1:9" ht="12.95" customHeight="1">
      <c r="A1" s="10"/>
      <c r="B1" s="10"/>
      <c r="C1" s="10"/>
      <c r="D1" s="10"/>
      <c r="E1" s="10"/>
      <c r="F1" s="10"/>
      <c r="G1" s="10"/>
      <c r="H1" s="10"/>
      <c r="I1" s="7"/>
    </row>
    <row r="2" spans="1:9" ht="12.75" customHeight="1">
      <c r="A2" s="10"/>
      <c r="B2" s="106"/>
      <c r="C2" s="11"/>
      <c r="D2" s="11"/>
      <c r="E2" s="11"/>
      <c r="F2" s="11"/>
      <c r="G2" s="11"/>
      <c r="H2" s="106"/>
      <c r="I2" s="7"/>
    </row>
    <row r="3" spans="1:9" ht="18" customHeight="1">
      <c r="A3" s="107"/>
      <c r="B3" s="108"/>
      <c r="C3" s="146"/>
      <c r="D3" s="100"/>
      <c r="E3" s="100"/>
      <c r="F3" s="100"/>
      <c r="G3" s="100" t="s">
        <v>0</v>
      </c>
      <c r="H3" s="108"/>
      <c r="I3" s="7"/>
    </row>
    <row r="4" spans="1:9" ht="12.75" customHeight="1">
      <c r="A4" s="109"/>
      <c r="B4" s="106"/>
      <c r="C4" s="117"/>
      <c r="D4" s="118"/>
      <c r="E4" s="118"/>
      <c r="F4" s="118"/>
      <c r="G4" s="118"/>
      <c r="H4" s="106"/>
      <c r="I4" s="7"/>
    </row>
    <row r="5" spans="1:9" ht="18" customHeight="1">
      <c r="A5" s="110"/>
      <c r="B5" s="111"/>
      <c r="C5" s="119" t="s">
        <v>92</v>
      </c>
      <c r="D5" s="120"/>
      <c r="E5" s="120"/>
      <c r="F5" s="120"/>
      <c r="G5" s="120"/>
      <c r="H5" s="111"/>
      <c r="I5" s="8"/>
    </row>
    <row r="6" spans="1:9" ht="12.75" customHeight="1">
      <c r="A6" s="112"/>
      <c r="B6" s="113"/>
      <c r="C6" s="121"/>
      <c r="D6" s="122"/>
      <c r="E6" s="113"/>
      <c r="F6" s="113"/>
      <c r="G6" s="113"/>
      <c r="H6" s="113"/>
      <c r="I6" s="7"/>
    </row>
    <row r="7" spans="1:9" ht="15" customHeight="1">
      <c r="A7" s="109"/>
      <c r="B7" s="106"/>
      <c r="C7" s="11" t="s">
        <v>60</v>
      </c>
      <c r="D7" s="117"/>
      <c r="E7" s="295" t="s">
        <v>93</v>
      </c>
      <c r="F7" s="296"/>
      <c r="G7" s="297"/>
      <c r="H7" s="106"/>
      <c r="I7" s="7"/>
    </row>
    <row r="8" spans="1:9" ht="12.75" customHeight="1">
      <c r="A8" s="109"/>
      <c r="B8" s="106"/>
      <c r="C8" s="123"/>
      <c r="D8" s="123"/>
      <c r="E8" s="106"/>
      <c r="F8" s="106"/>
      <c r="G8" s="106"/>
      <c r="H8" s="106"/>
      <c r="I8" s="7"/>
    </row>
    <row r="9" spans="1:9" ht="15.75" customHeight="1">
      <c r="A9" s="109"/>
      <c r="B9" s="106"/>
      <c r="C9" s="117"/>
      <c r="D9" s="117"/>
      <c r="E9" s="145"/>
      <c r="F9" s="145"/>
      <c r="G9" s="145"/>
      <c r="H9" s="106"/>
      <c r="I9" s="7"/>
    </row>
    <row r="10" spans="1:9" ht="16.5" customHeight="1">
      <c r="A10" s="109"/>
      <c r="B10" s="106"/>
      <c r="C10" s="124" t="s">
        <v>94</v>
      </c>
      <c r="D10" s="125"/>
      <c r="E10" s="298" t="s">
        <v>95</v>
      </c>
      <c r="F10" s="299"/>
      <c r="G10" s="300"/>
      <c r="H10" s="106"/>
      <c r="I10" s="7"/>
    </row>
    <row r="11" spans="1:9" ht="12" customHeight="1">
      <c r="A11" s="109"/>
      <c r="B11" s="106"/>
      <c r="C11" s="117"/>
      <c r="D11" s="117"/>
      <c r="E11" s="106"/>
      <c r="F11" s="106"/>
      <c r="G11" s="106"/>
      <c r="H11" s="106"/>
      <c r="I11" s="7"/>
    </row>
    <row r="12" spans="1:9">
      <c r="A12" s="109"/>
      <c r="B12" s="106"/>
      <c r="C12" s="11" t="s">
        <v>96</v>
      </c>
      <c r="D12" s="126" t="s">
        <v>97</v>
      </c>
      <c r="E12" s="275" t="s">
        <v>98</v>
      </c>
      <c r="F12" s="276"/>
      <c r="G12" s="277"/>
      <c r="H12" s="106"/>
      <c r="I12" s="7"/>
    </row>
    <row r="13" spans="1:9">
      <c r="A13" s="109"/>
      <c r="B13" s="106"/>
      <c r="C13" s="11"/>
      <c r="D13" s="126" t="s">
        <v>99</v>
      </c>
      <c r="E13" s="278" t="s">
        <v>100</v>
      </c>
      <c r="F13" s="279"/>
      <c r="G13" s="280"/>
      <c r="H13" s="106"/>
      <c r="I13" s="7"/>
    </row>
    <row r="14" spans="1:9">
      <c r="A14" s="109"/>
      <c r="B14" s="106"/>
      <c r="C14" s="117"/>
      <c r="D14" s="126" t="s">
        <v>101</v>
      </c>
      <c r="E14" s="281" t="s">
        <v>102</v>
      </c>
      <c r="F14" s="282"/>
      <c r="G14" s="283"/>
      <c r="H14" s="106"/>
      <c r="I14" s="7"/>
    </row>
    <row r="15" spans="1:9" ht="12.75" customHeight="1">
      <c r="A15" s="109"/>
      <c r="B15" s="106"/>
      <c r="C15" s="117"/>
      <c r="D15" s="126"/>
      <c r="E15" s="126"/>
      <c r="F15" s="126"/>
      <c r="G15" s="126"/>
      <c r="H15" s="106"/>
      <c r="I15" s="7"/>
    </row>
    <row r="16" spans="1:9" ht="12.75" customHeight="1">
      <c r="A16" s="109"/>
      <c r="B16" s="106"/>
      <c r="C16" s="11" t="s">
        <v>103</v>
      </c>
      <c r="D16" s="126" t="s">
        <v>97</v>
      </c>
      <c r="E16" s="275" t="s">
        <v>98</v>
      </c>
      <c r="F16" s="276"/>
      <c r="G16" s="277"/>
      <c r="H16" s="106"/>
      <c r="I16" s="7"/>
    </row>
    <row r="17" spans="1:9" ht="12.75" customHeight="1">
      <c r="A17" s="109"/>
      <c r="B17" s="106"/>
      <c r="C17" s="11"/>
      <c r="D17" s="126" t="s">
        <v>99</v>
      </c>
      <c r="E17" s="278" t="s">
        <v>100</v>
      </c>
      <c r="F17" s="279"/>
      <c r="G17" s="280"/>
      <c r="H17" s="106"/>
      <c r="I17" s="7"/>
    </row>
    <row r="18" spans="1:9" ht="12.75" customHeight="1">
      <c r="A18" s="109"/>
      <c r="B18" s="106"/>
      <c r="C18" s="117"/>
      <c r="D18" s="126" t="s">
        <v>101</v>
      </c>
      <c r="E18" s="281" t="s">
        <v>102</v>
      </c>
      <c r="F18" s="282"/>
      <c r="G18" s="283"/>
      <c r="H18" s="106"/>
      <c r="I18" s="7"/>
    </row>
    <row r="19" spans="1:9" ht="12.75" customHeight="1">
      <c r="A19" s="109"/>
      <c r="B19" s="106"/>
      <c r="C19" s="117"/>
      <c r="D19" s="117"/>
      <c r="E19" s="106"/>
      <c r="F19" s="106"/>
      <c r="G19" s="106"/>
      <c r="H19" s="106"/>
      <c r="I19" s="7"/>
    </row>
    <row r="20" spans="1:9" ht="12.75" customHeight="1">
      <c r="A20" s="109"/>
      <c r="B20" s="106"/>
      <c r="C20" s="127" t="s">
        <v>104</v>
      </c>
      <c r="D20" s="128"/>
      <c r="E20" s="286"/>
      <c r="F20" s="287"/>
      <c r="G20" s="288"/>
      <c r="H20" s="106"/>
      <c r="I20" s="7"/>
    </row>
    <row r="21" spans="1:9" ht="51">
      <c r="A21" s="109"/>
      <c r="B21" s="106"/>
      <c r="C21" s="129" t="s">
        <v>105</v>
      </c>
      <c r="D21" s="128"/>
      <c r="E21" s="289"/>
      <c r="F21" s="290"/>
      <c r="G21" s="291"/>
      <c r="H21" s="106"/>
      <c r="I21" s="7"/>
    </row>
    <row r="22" spans="1:9" ht="12.75" customHeight="1">
      <c r="A22" s="109"/>
      <c r="B22" s="106"/>
      <c r="C22" s="130"/>
      <c r="D22" s="128"/>
      <c r="E22" s="289"/>
      <c r="F22" s="290"/>
      <c r="G22" s="291"/>
      <c r="H22" s="106"/>
      <c r="I22" s="7"/>
    </row>
    <row r="23" spans="1:9" ht="12.75" customHeight="1">
      <c r="A23" s="109"/>
      <c r="B23" s="106"/>
      <c r="C23" s="127"/>
      <c r="D23" s="128"/>
      <c r="E23" s="289"/>
      <c r="F23" s="290"/>
      <c r="G23" s="291"/>
      <c r="H23" s="106"/>
      <c r="I23" s="7"/>
    </row>
    <row r="24" spans="1:9" ht="12.75" customHeight="1">
      <c r="A24" s="109"/>
      <c r="B24" s="106"/>
      <c r="C24" s="127"/>
      <c r="D24" s="128"/>
      <c r="E24" s="289"/>
      <c r="F24" s="290"/>
      <c r="G24" s="291"/>
      <c r="H24" s="106"/>
      <c r="I24" s="7"/>
    </row>
    <row r="25" spans="1:9" ht="12.75" customHeight="1">
      <c r="A25" s="109"/>
      <c r="B25" s="106"/>
      <c r="C25" s="127"/>
      <c r="D25" s="128"/>
      <c r="E25" s="289"/>
      <c r="F25" s="290"/>
      <c r="G25" s="291"/>
      <c r="H25" s="106"/>
      <c r="I25" s="7"/>
    </row>
    <row r="26" spans="1:9" ht="12.75" customHeight="1">
      <c r="A26" s="109"/>
      <c r="B26" s="106"/>
      <c r="C26" s="127"/>
      <c r="D26" s="128"/>
      <c r="E26" s="289"/>
      <c r="F26" s="290"/>
      <c r="G26" s="291"/>
      <c r="H26" s="106"/>
      <c r="I26" s="7"/>
    </row>
    <row r="27" spans="1:9" ht="12.75" customHeight="1">
      <c r="A27" s="109"/>
      <c r="B27" s="106"/>
      <c r="C27" s="127"/>
      <c r="D27" s="128"/>
      <c r="E27" s="289"/>
      <c r="F27" s="290"/>
      <c r="G27" s="291"/>
      <c r="H27" s="106"/>
      <c r="I27" s="7"/>
    </row>
    <row r="28" spans="1:9" ht="12.75" customHeight="1">
      <c r="A28" s="109"/>
      <c r="B28" s="106"/>
      <c r="C28" s="127"/>
      <c r="D28" s="128"/>
      <c r="E28" s="292"/>
      <c r="F28" s="293"/>
      <c r="G28" s="294"/>
      <c r="H28" s="106"/>
      <c r="I28" s="7"/>
    </row>
    <row r="29" spans="1:9" ht="12.75" customHeight="1">
      <c r="A29" s="109"/>
      <c r="B29" s="106"/>
      <c r="C29" s="106"/>
      <c r="D29" s="106"/>
      <c r="E29" s="106"/>
      <c r="F29" s="106"/>
      <c r="G29" s="106"/>
      <c r="H29" s="106"/>
      <c r="I29" s="7"/>
    </row>
    <row r="30" spans="1:9">
      <c r="A30" s="10"/>
      <c r="B30" s="106"/>
      <c r="C30" s="97"/>
      <c r="D30" s="106"/>
      <c r="E30" s="141" t="s">
        <v>106</v>
      </c>
      <c r="F30" s="141" t="s">
        <v>107</v>
      </c>
      <c r="G30" s="141" t="s">
        <v>108</v>
      </c>
      <c r="H30" s="106"/>
      <c r="I30" s="9"/>
    </row>
    <row r="31" spans="1:9" ht="18">
      <c r="A31" s="10"/>
      <c r="B31" s="106"/>
      <c r="C31" s="149" t="s">
        <v>109</v>
      </c>
      <c r="D31" s="106"/>
      <c r="E31" s="284"/>
      <c r="F31" s="284"/>
      <c r="G31" s="284"/>
      <c r="H31" s="106"/>
      <c r="I31" s="7"/>
    </row>
    <row r="32" spans="1:9">
      <c r="A32" s="10"/>
      <c r="B32" s="106"/>
      <c r="C32" s="150" t="s">
        <v>110</v>
      </c>
      <c r="D32" s="106"/>
      <c r="E32" s="285"/>
      <c r="F32" s="285"/>
      <c r="G32" s="285"/>
      <c r="H32" s="106"/>
      <c r="I32" s="7"/>
    </row>
    <row r="33" spans="1:10">
      <c r="A33" s="10"/>
      <c r="B33" s="106"/>
      <c r="C33" s="97"/>
      <c r="D33" s="106"/>
      <c r="E33" s="141" t="s">
        <v>106</v>
      </c>
      <c r="F33" s="141" t="s">
        <v>107</v>
      </c>
      <c r="G33" s="141" t="s">
        <v>108</v>
      </c>
      <c r="H33" s="106"/>
      <c r="I33" s="7"/>
    </row>
    <row r="34" spans="1:10" ht="18">
      <c r="A34" s="10"/>
      <c r="B34" s="106"/>
      <c r="C34" s="149" t="s">
        <v>109</v>
      </c>
      <c r="D34" s="106"/>
      <c r="E34" s="284"/>
      <c r="F34" s="284"/>
      <c r="G34" s="284"/>
      <c r="H34" s="106"/>
      <c r="I34" s="7"/>
    </row>
    <row r="35" spans="1:10">
      <c r="A35" s="10"/>
      <c r="B35" s="106"/>
      <c r="C35" s="150" t="s">
        <v>111</v>
      </c>
      <c r="D35" s="106"/>
      <c r="E35" s="285"/>
      <c r="F35" s="285"/>
      <c r="G35" s="285"/>
      <c r="H35" s="106"/>
      <c r="I35" s="7"/>
    </row>
    <row r="36" spans="1:10">
      <c r="A36" s="10"/>
      <c r="B36" s="106"/>
      <c r="C36" s="150"/>
      <c r="D36" s="106"/>
      <c r="E36" s="158"/>
      <c r="F36" s="158"/>
      <c r="G36" s="158"/>
      <c r="H36" s="157"/>
      <c r="I36" s="7"/>
    </row>
    <row r="37" spans="1:10">
      <c r="A37" s="10"/>
      <c r="B37" s="106"/>
      <c r="C37" s="142"/>
      <c r="D37" s="106"/>
      <c r="E37" s="142"/>
      <c r="F37" s="106"/>
      <c r="G37" s="142"/>
      <c r="H37" s="106"/>
      <c r="I37" s="7"/>
    </row>
    <row r="38" spans="1:10">
      <c r="A38" s="10"/>
      <c r="B38" s="10"/>
      <c r="C38" s="10"/>
      <c r="D38" s="10"/>
      <c r="E38" s="10"/>
      <c r="F38" s="10"/>
      <c r="G38" s="10"/>
      <c r="H38" s="10"/>
      <c r="I38" s="10"/>
      <c r="J38" s="10"/>
    </row>
    <row r="39" spans="1:10">
      <c r="A39" s="10"/>
      <c r="B39" s="10"/>
      <c r="C39" s="10"/>
      <c r="D39" s="10"/>
      <c r="E39" s="10"/>
      <c r="F39" s="10"/>
      <c r="G39" s="10"/>
      <c r="H39" s="10"/>
      <c r="I39" s="10"/>
      <c r="J39" s="10"/>
    </row>
    <row r="40" spans="1:10">
      <c r="A40" s="10"/>
      <c r="B40" s="10"/>
      <c r="C40" s="10"/>
      <c r="D40" s="10"/>
      <c r="E40" s="10"/>
      <c r="F40" s="10"/>
      <c r="G40" s="10"/>
      <c r="H40" s="10"/>
      <c r="I40" s="10"/>
      <c r="J40" s="10"/>
    </row>
    <row r="41" spans="1:10">
      <c r="A41" s="10"/>
      <c r="B41" s="10"/>
      <c r="C41" s="10"/>
      <c r="D41" s="10"/>
      <c r="E41" s="10"/>
      <c r="F41" s="10"/>
      <c r="G41" s="10"/>
      <c r="H41" s="10"/>
      <c r="I41" s="10"/>
      <c r="J41" s="10"/>
    </row>
    <row r="42" spans="1:10">
      <c r="A42" s="10"/>
      <c r="B42" s="10"/>
      <c r="C42" s="114"/>
      <c r="D42" s="10"/>
      <c r="E42" s="114"/>
      <c r="F42" s="114"/>
      <c r="G42" s="114"/>
      <c r="H42" s="114"/>
      <c r="I42" s="7"/>
    </row>
    <row r="43" spans="1:10">
      <c r="A43" s="10"/>
      <c r="B43" s="10"/>
      <c r="C43" s="114"/>
      <c r="D43" s="10"/>
      <c r="E43" s="114"/>
      <c r="F43" s="114"/>
      <c r="G43" s="114"/>
      <c r="H43" s="114"/>
      <c r="I43" s="7"/>
    </row>
    <row r="44" spans="1:10">
      <c r="A44" s="10"/>
      <c r="B44" s="10"/>
      <c r="C44" s="114"/>
      <c r="D44" s="10"/>
      <c r="E44" s="114"/>
      <c r="F44" s="114"/>
      <c r="G44" s="114"/>
      <c r="H44" s="114"/>
      <c r="I44" s="7"/>
    </row>
    <row r="45" spans="1:10">
      <c r="A45" s="10"/>
      <c r="B45" s="10"/>
      <c r="C45" s="114"/>
      <c r="D45" s="10"/>
      <c r="E45" s="114"/>
      <c r="F45" s="114"/>
      <c r="G45" s="114"/>
      <c r="H45" s="114"/>
      <c r="I45" s="7"/>
    </row>
    <row r="46" spans="1:10">
      <c r="A46" s="10"/>
      <c r="B46" s="10"/>
      <c r="C46" s="114"/>
      <c r="D46" s="10"/>
      <c r="E46" s="114"/>
      <c r="F46" s="114"/>
      <c r="G46" s="114"/>
      <c r="H46" s="114"/>
      <c r="I46" s="7"/>
    </row>
    <row r="47" spans="1:10">
      <c r="A47" s="10"/>
      <c r="B47" s="10"/>
      <c r="C47" s="114"/>
      <c r="D47" s="10"/>
      <c r="E47" s="114"/>
      <c r="F47" s="114"/>
      <c r="G47" s="114"/>
      <c r="H47" s="114"/>
      <c r="I47" s="7"/>
    </row>
    <row r="48" spans="1:10">
      <c r="A48" s="10"/>
      <c r="B48" s="10"/>
      <c r="C48" s="114"/>
      <c r="D48" s="10"/>
      <c r="E48" s="114"/>
      <c r="F48" s="114"/>
      <c r="G48" s="114"/>
      <c r="H48" s="114"/>
      <c r="I48" s="7"/>
    </row>
    <row r="49" spans="1:9">
      <c r="A49" s="10"/>
      <c r="B49" s="10"/>
      <c r="C49" s="114"/>
      <c r="D49" s="10"/>
      <c r="E49" s="114"/>
      <c r="F49" s="114"/>
      <c r="G49" s="114"/>
      <c r="H49" s="114"/>
      <c r="I49" s="7"/>
    </row>
    <row r="50" spans="1:9">
      <c r="A50" s="10"/>
      <c r="B50" s="10"/>
      <c r="C50" s="114"/>
      <c r="D50" s="10"/>
      <c r="E50" s="114"/>
      <c r="F50" s="114"/>
      <c r="G50" s="114"/>
      <c r="H50" s="114"/>
      <c r="I50" s="7"/>
    </row>
    <row r="51" spans="1:9">
      <c r="A51" s="10"/>
      <c r="B51" s="10"/>
      <c r="C51" s="114"/>
      <c r="D51" s="10"/>
      <c r="E51" s="114"/>
      <c r="F51" s="114"/>
      <c r="G51" s="114"/>
      <c r="H51" s="114"/>
      <c r="I51" s="7"/>
    </row>
    <row r="52" spans="1:9">
      <c r="A52" s="10"/>
      <c r="B52" s="10"/>
      <c r="C52" s="114"/>
      <c r="D52" s="10"/>
      <c r="E52" s="114"/>
      <c r="F52" s="114"/>
      <c r="G52" s="114"/>
      <c r="H52" s="114"/>
      <c r="I52" s="7"/>
    </row>
    <row r="53" spans="1:9">
      <c r="A53" s="10"/>
      <c r="B53" s="10"/>
      <c r="C53" s="114"/>
      <c r="D53" s="10"/>
      <c r="E53" s="114"/>
      <c r="F53" s="114"/>
      <c r="G53" s="114"/>
      <c r="H53" s="114"/>
      <c r="I53" s="7"/>
    </row>
    <row r="54" spans="1:9">
      <c r="A54" s="10"/>
      <c r="B54" s="10"/>
      <c r="C54" s="114"/>
      <c r="D54" s="10"/>
      <c r="E54" s="114"/>
      <c r="F54" s="114"/>
      <c r="G54" s="114"/>
      <c r="H54" s="114"/>
      <c r="I54" s="7"/>
    </row>
    <row r="55" spans="1:9">
      <c r="A55" s="10"/>
      <c r="B55" s="10"/>
      <c r="C55" s="114"/>
      <c r="D55" s="10"/>
      <c r="E55" s="114"/>
      <c r="F55" s="114"/>
      <c r="G55" s="114"/>
      <c r="H55" s="114"/>
      <c r="I55" s="7"/>
    </row>
    <row r="56" spans="1:9">
      <c r="A56" s="10"/>
      <c r="B56" s="10"/>
      <c r="C56" s="10"/>
      <c r="D56" s="10"/>
      <c r="E56" s="114"/>
      <c r="F56" s="114"/>
      <c r="G56" s="114"/>
      <c r="H56" s="114"/>
      <c r="I56" s="7"/>
    </row>
    <row r="57" spans="1:9">
      <c r="A57" s="10"/>
      <c r="B57" s="10"/>
      <c r="C57" s="10"/>
      <c r="D57" s="10"/>
      <c r="E57" s="114"/>
      <c r="F57" s="114"/>
      <c r="G57" s="114"/>
      <c r="H57" s="114"/>
      <c r="I57" s="7"/>
    </row>
    <row r="58" spans="1:9">
      <c r="A58" s="10"/>
      <c r="B58" s="10"/>
      <c r="C58" s="10"/>
      <c r="D58" s="10"/>
      <c r="E58" s="114"/>
      <c r="F58" s="114"/>
      <c r="G58" s="114"/>
      <c r="H58" s="114"/>
      <c r="I58" s="7"/>
    </row>
    <row r="59" spans="1:9">
      <c r="A59" s="10"/>
      <c r="B59" s="10"/>
      <c r="C59" s="10"/>
      <c r="D59" s="10"/>
      <c r="E59" s="114"/>
      <c r="F59" s="114"/>
      <c r="G59" s="114"/>
      <c r="H59" s="114"/>
      <c r="I59" s="7"/>
    </row>
    <row r="60" spans="1:9">
      <c r="A60" s="10"/>
      <c r="B60" s="10"/>
      <c r="C60" s="10"/>
      <c r="D60" s="10"/>
      <c r="E60" s="114"/>
      <c r="F60" s="114"/>
      <c r="G60" s="114"/>
      <c r="H60" s="114"/>
      <c r="I60" s="7"/>
    </row>
    <row r="61" spans="1:9">
      <c r="A61" s="10"/>
      <c r="B61" s="10"/>
      <c r="C61" s="10"/>
      <c r="D61" s="10"/>
      <c r="E61" s="114"/>
      <c r="F61" s="114"/>
      <c r="G61" s="114"/>
      <c r="H61" s="114"/>
      <c r="I61" s="7"/>
    </row>
    <row r="62" spans="1:9">
      <c r="A62" s="10"/>
      <c r="B62" s="10"/>
      <c r="C62" s="10"/>
      <c r="D62" s="10"/>
      <c r="E62" s="114"/>
      <c r="F62" s="114"/>
      <c r="G62" s="114"/>
      <c r="H62" s="114"/>
      <c r="I62" s="7"/>
    </row>
    <row r="63" spans="1:9">
      <c r="A63" s="10"/>
      <c r="B63" s="10"/>
      <c r="C63" s="10"/>
      <c r="D63" s="10"/>
      <c r="E63" s="114"/>
      <c r="F63" s="114"/>
      <c r="G63" s="114"/>
      <c r="H63" s="114"/>
      <c r="I63" s="7"/>
    </row>
    <row r="64" spans="1:9">
      <c r="A64" s="10"/>
      <c r="B64" s="10"/>
      <c r="C64" s="10"/>
      <c r="D64" s="10"/>
      <c r="E64" s="10"/>
      <c r="F64" s="10"/>
      <c r="G64" s="10"/>
      <c r="H64" s="10"/>
      <c r="I64" s="7"/>
    </row>
  </sheetData>
  <sheetProtection algorithmName="SHA-512" hashValue="0Fzla4SuuGPrL0HyhtkQGpfaOxJjDOSAVPuwS04oOK7wEz7rWQ4B1H0FkzbmgmGi6FGX6Ru8B7wUeuigP7/P4A==" saltValue="7bbYDQ4gevo0t/pbigN9LA==" spinCount="100000" sheet="1" insertRows="0" deleteRows="0"/>
  <protectedRanges>
    <protectedRange algorithmName="SHA-512" hashValue="KbN4wU++B6nbi6wncVxhXosF+gh6pIzzKbazmF7iVg3E0/suhAL2fHdIcRsAZZH1w9IZEJyM28f6Gn4oMLRtKQ==" saltValue="eHtZCM21iaTLuI4jsg6m4A==" spinCount="100000" sqref="E7 E10 E12:G14 E16:G18 E20 E31 F31 G31 G34 F34 E34" name="Org Info"/>
  </protectedRanges>
  <mergeCells count="15">
    <mergeCell ref="E13:G13"/>
    <mergeCell ref="E14:G14"/>
    <mergeCell ref="E7:G7"/>
    <mergeCell ref="E10:G10"/>
    <mergeCell ref="E12:G12"/>
    <mergeCell ref="E16:G16"/>
    <mergeCell ref="E17:G17"/>
    <mergeCell ref="E18:G18"/>
    <mergeCell ref="E34:E35"/>
    <mergeCell ref="F34:F35"/>
    <mergeCell ref="G34:G35"/>
    <mergeCell ref="E31:E32"/>
    <mergeCell ref="E20:G28"/>
    <mergeCell ref="G31:G32"/>
    <mergeCell ref="F31:F32"/>
  </mergeCells>
  <pageMargins left="0.7" right="0.7" top="0.75" bottom="0.75" header="0.3" footer="0.3"/>
  <pageSetup orientation="portrait" r:id="rId1"/>
  <headerFooter>
    <oddHeader>&amp;R&amp;"Arial"&amp;12&amp;K000000UNCLASSIFIED / NON CLASSIFIÉ&amp;1#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B23DB-790F-4A3F-B385-2B2901FFD0F2}">
  <sheetPr codeName="Sheet5">
    <tabColor rgb="FF595959"/>
  </sheetPr>
  <dimension ref="A1:X27"/>
  <sheetViews>
    <sheetView showRowColHeaders="0" topLeftCell="B1" zoomScale="78" zoomScaleNormal="78" workbookViewId="0">
      <selection activeCell="W4" sqref="W4"/>
    </sheetView>
  </sheetViews>
  <sheetFormatPr defaultColWidth="9" defaultRowHeight="14.25"/>
  <cols>
    <col min="1" max="1" width="3.5703125" style="20" hidden="1" customWidth="1"/>
    <col min="2" max="2" width="2.7109375" style="20" customWidth="1"/>
    <col min="3" max="4" width="2.7109375" style="21" customWidth="1"/>
    <col min="5" max="5" width="15.28515625" style="21" customWidth="1"/>
    <col min="6" max="6" width="24.140625" style="21" customWidth="1"/>
    <col min="7" max="8" width="16.140625" style="21" customWidth="1"/>
    <col min="9" max="10" width="13.42578125" style="21" customWidth="1"/>
    <col min="11" max="11" width="2.5703125" style="21" customWidth="1"/>
    <col min="12" max="14" width="16.140625" style="21" customWidth="1"/>
    <col min="15" max="15" width="2.7109375" style="21" customWidth="1"/>
    <col min="16" max="16" width="26.85546875" style="21" customWidth="1"/>
    <col min="17" max="17" width="17" style="21" customWidth="1"/>
    <col min="18" max="19" width="16.140625" style="21" customWidth="1"/>
    <col min="20" max="20" width="2.7109375" style="21" customWidth="1"/>
    <col min="21" max="22" width="16.140625" style="21" customWidth="1"/>
    <col min="23" max="23" width="20.5703125" style="21" customWidth="1"/>
    <col min="24" max="24" width="4.7109375" style="20" customWidth="1"/>
    <col min="25" max="16384" width="9" style="20"/>
  </cols>
  <sheetData>
    <row r="1" spans="3:24" ht="12.75" customHeight="1"/>
    <row r="2" spans="3:24" ht="12.75" customHeight="1">
      <c r="C2" s="80"/>
      <c r="D2" s="80"/>
      <c r="E2" s="80"/>
      <c r="F2" s="80"/>
      <c r="G2" s="80"/>
      <c r="H2" s="80"/>
      <c r="I2" s="80"/>
      <c r="J2" s="80"/>
      <c r="K2" s="80"/>
      <c r="L2" s="80"/>
      <c r="M2" s="80"/>
      <c r="N2" s="80"/>
      <c r="O2" s="80"/>
      <c r="P2" s="80"/>
      <c r="Q2" s="80"/>
      <c r="R2" s="80"/>
      <c r="S2" s="80"/>
      <c r="T2" s="80"/>
      <c r="U2" s="80"/>
      <c r="V2" s="80"/>
      <c r="W2" s="80"/>
      <c r="X2" s="132"/>
    </row>
    <row r="3" spans="3:24" ht="18" customHeight="1">
      <c r="C3" s="80"/>
      <c r="D3" s="96"/>
      <c r="E3" s="80"/>
      <c r="F3" s="80"/>
      <c r="G3" s="80"/>
      <c r="H3" s="80"/>
      <c r="I3" s="80"/>
      <c r="J3" s="80"/>
      <c r="K3" s="80"/>
      <c r="L3" s="80"/>
      <c r="M3" s="80"/>
      <c r="N3" s="80"/>
      <c r="O3" s="80"/>
      <c r="P3" s="80"/>
      <c r="Q3" s="80"/>
      <c r="R3" s="80"/>
      <c r="S3" s="80"/>
      <c r="T3" s="80"/>
      <c r="U3" s="80"/>
      <c r="V3" s="80"/>
      <c r="W3" s="97" t="s">
        <v>0</v>
      </c>
      <c r="X3" s="132"/>
    </row>
    <row r="4" spans="3:24" ht="12.75" customHeight="1">
      <c r="C4" s="80"/>
      <c r="D4" s="96" t="s">
        <v>112</v>
      </c>
      <c r="E4" s="80"/>
      <c r="F4" s="80"/>
      <c r="G4" s="80"/>
      <c r="H4" s="80"/>
      <c r="I4" s="80"/>
      <c r="J4" s="80"/>
      <c r="K4" s="80"/>
      <c r="L4" s="80"/>
      <c r="M4" s="80"/>
      <c r="N4" s="80"/>
      <c r="O4" s="80"/>
      <c r="P4" s="80"/>
      <c r="Q4" s="80"/>
      <c r="R4" s="80"/>
      <c r="S4" s="80"/>
      <c r="T4" s="80"/>
      <c r="U4" s="80"/>
      <c r="V4" s="80"/>
      <c r="W4" s="97"/>
      <c r="X4" s="132"/>
    </row>
    <row r="5" spans="3:24">
      <c r="C5" s="80"/>
      <c r="D5" s="96"/>
      <c r="E5" s="80"/>
      <c r="F5" s="96"/>
      <c r="G5" s="80"/>
      <c r="H5" s="80"/>
      <c r="I5" s="80"/>
      <c r="J5" s="80"/>
      <c r="K5" s="80"/>
      <c r="L5" s="80"/>
      <c r="M5" s="80"/>
      <c r="N5" s="133"/>
      <c r="O5" s="80"/>
      <c r="P5" s="80"/>
      <c r="Q5" s="80"/>
      <c r="R5" s="80"/>
      <c r="S5" s="80"/>
      <c r="T5" s="80"/>
      <c r="U5" s="80"/>
      <c r="V5" s="80"/>
      <c r="W5" s="80"/>
      <c r="X5" s="132"/>
    </row>
    <row r="6" spans="3:24">
      <c r="C6" s="80"/>
      <c r="D6" s="96"/>
      <c r="E6" s="80" t="s">
        <v>93</v>
      </c>
      <c r="F6" s="96"/>
      <c r="G6" s="80"/>
      <c r="H6" s="80"/>
      <c r="I6" s="80"/>
      <c r="J6" s="80"/>
      <c r="K6" s="80"/>
      <c r="L6" s="80"/>
      <c r="M6" s="80"/>
      <c r="N6" s="133"/>
      <c r="O6" s="80"/>
      <c r="P6" s="80"/>
      <c r="Q6" s="80"/>
      <c r="R6" s="80"/>
      <c r="S6" s="80"/>
      <c r="T6" s="80"/>
      <c r="U6" s="80"/>
      <c r="V6" s="80"/>
      <c r="W6" s="80"/>
      <c r="X6" s="132"/>
    </row>
    <row r="7" spans="3:24">
      <c r="C7" s="80"/>
      <c r="D7" s="96"/>
      <c r="E7" s="81" t="s">
        <v>72</v>
      </c>
      <c r="F7" s="96"/>
      <c r="G7" s="80"/>
      <c r="H7" s="80"/>
      <c r="I7" s="80"/>
      <c r="J7" s="80"/>
      <c r="K7" s="80"/>
      <c r="L7" s="80"/>
      <c r="M7" s="80"/>
      <c r="N7" s="80"/>
      <c r="O7" s="80"/>
      <c r="P7" s="80"/>
      <c r="Q7" s="80"/>
      <c r="R7" s="80"/>
      <c r="S7" s="80"/>
      <c r="T7" s="80"/>
      <c r="U7" s="80"/>
      <c r="V7" s="80"/>
      <c r="W7" s="80"/>
      <c r="X7" s="132"/>
    </row>
    <row r="8" spans="3:24">
      <c r="C8" s="80"/>
      <c r="D8" s="96"/>
      <c r="E8" s="81" t="s">
        <v>95</v>
      </c>
      <c r="F8" s="96"/>
      <c r="G8" s="80"/>
      <c r="H8" s="80"/>
      <c r="I8" s="80"/>
      <c r="J8" s="80"/>
      <c r="K8" s="80"/>
      <c r="L8" s="80"/>
      <c r="M8" s="80"/>
      <c r="N8" s="80"/>
      <c r="O8" s="80"/>
      <c r="P8" s="80"/>
      <c r="Q8" s="80"/>
      <c r="R8" s="80"/>
      <c r="S8" s="80"/>
      <c r="T8" s="80"/>
      <c r="U8" s="80"/>
      <c r="V8" s="80"/>
      <c r="W8" s="80"/>
      <c r="X8" s="132"/>
    </row>
    <row r="9" spans="3:24">
      <c r="C9" s="80"/>
      <c r="D9" s="80"/>
      <c r="E9" s="80"/>
      <c r="F9" s="80"/>
      <c r="G9" s="80"/>
      <c r="H9" s="80"/>
      <c r="I9" s="80"/>
      <c r="J9" s="80"/>
      <c r="K9" s="80"/>
      <c r="L9" s="80"/>
      <c r="M9" s="80"/>
      <c r="N9" s="80"/>
      <c r="O9" s="80"/>
      <c r="P9" s="80"/>
      <c r="Q9" s="80"/>
      <c r="R9" s="80"/>
      <c r="S9" s="80"/>
      <c r="T9" s="80"/>
      <c r="U9" s="80"/>
      <c r="V9" s="80"/>
      <c r="W9" s="80"/>
      <c r="X9" s="132"/>
    </row>
    <row r="10" spans="3:24" s="69" customFormat="1" ht="24" customHeight="1">
      <c r="C10" s="134"/>
      <c r="D10" s="134"/>
      <c r="E10" s="304" t="s">
        <v>113</v>
      </c>
      <c r="F10" s="305"/>
      <c r="G10" s="305"/>
      <c r="H10" s="305"/>
      <c r="I10" s="305"/>
      <c r="J10" s="305"/>
      <c r="K10" s="85"/>
      <c r="L10" s="304" t="s">
        <v>114</v>
      </c>
      <c r="M10" s="305"/>
      <c r="N10" s="306"/>
      <c r="O10" s="85"/>
      <c r="P10" s="305" t="s">
        <v>115</v>
      </c>
      <c r="Q10" s="305"/>
      <c r="R10" s="305"/>
      <c r="S10" s="306"/>
      <c r="T10" s="85"/>
      <c r="U10" s="304" t="s">
        <v>116</v>
      </c>
      <c r="V10" s="306"/>
      <c r="W10" s="86"/>
      <c r="X10" s="135"/>
    </row>
    <row r="11" spans="3:24" s="69" customFormat="1" ht="45" customHeight="1">
      <c r="C11" s="134"/>
      <c r="D11" s="134"/>
      <c r="E11" s="86" t="s">
        <v>117</v>
      </c>
      <c r="F11" s="86" t="s">
        <v>118</v>
      </c>
      <c r="G11" s="86" t="s">
        <v>119</v>
      </c>
      <c r="H11" s="86" t="s">
        <v>120</v>
      </c>
      <c r="I11" s="86" t="s">
        <v>121</v>
      </c>
      <c r="J11" s="86" t="s">
        <v>122</v>
      </c>
      <c r="K11" s="85"/>
      <c r="L11" s="87" t="s">
        <v>123</v>
      </c>
      <c r="M11" s="87" t="s">
        <v>124</v>
      </c>
      <c r="N11" s="87" t="s">
        <v>125</v>
      </c>
      <c r="O11" s="85"/>
      <c r="P11" s="86" t="s">
        <v>126</v>
      </c>
      <c r="Q11" s="87" t="s">
        <v>127</v>
      </c>
      <c r="R11" s="87" t="s">
        <v>128</v>
      </c>
      <c r="S11" s="86" t="s">
        <v>129</v>
      </c>
      <c r="T11" s="85"/>
      <c r="U11" s="304" t="s">
        <v>130</v>
      </c>
      <c r="V11" s="306"/>
      <c r="W11" s="88" t="s">
        <v>131</v>
      </c>
      <c r="X11" s="135"/>
    </row>
    <row r="12" spans="3:24" ht="15.75">
      <c r="C12" s="80"/>
      <c r="D12" s="80"/>
      <c r="E12" s="89"/>
      <c r="F12" s="90"/>
      <c r="G12" s="89" t="s">
        <v>132</v>
      </c>
      <c r="H12" s="89" t="s">
        <v>132</v>
      </c>
      <c r="I12" s="89" t="s">
        <v>132</v>
      </c>
      <c r="J12" s="89" t="s">
        <v>133</v>
      </c>
      <c r="K12" s="91"/>
      <c r="L12" s="92" t="s">
        <v>134</v>
      </c>
      <c r="M12" s="92" t="s">
        <v>135</v>
      </c>
      <c r="N12" s="92" t="s">
        <v>136</v>
      </c>
      <c r="O12" s="91"/>
      <c r="P12" s="93"/>
      <c r="Q12" s="92" t="s">
        <v>134</v>
      </c>
      <c r="R12" s="92" t="s">
        <v>135</v>
      </c>
      <c r="S12" s="92" t="s">
        <v>136</v>
      </c>
      <c r="T12" s="91"/>
      <c r="U12" s="92" t="s">
        <v>136</v>
      </c>
      <c r="V12" s="94" t="s">
        <v>137</v>
      </c>
      <c r="W12" s="95"/>
      <c r="X12" s="132"/>
    </row>
    <row r="13" spans="3:24">
      <c r="C13" s="80"/>
      <c r="D13" s="80"/>
      <c r="E13" s="148" t="s">
        <v>138</v>
      </c>
      <c r="F13" s="208" t="s">
        <v>139</v>
      </c>
      <c r="G13" s="209" t="s">
        <v>83</v>
      </c>
      <c r="H13" s="209" t="s">
        <v>83</v>
      </c>
      <c r="I13" s="209" t="s">
        <v>83</v>
      </c>
      <c r="J13" s="209">
        <v>40</v>
      </c>
      <c r="K13" s="210"/>
      <c r="L13" s="73">
        <f>IFERROR(VLOOKUP(CONCATENATE(E13,",",J13,",",I13),'CAC EPDs'!$M$8:$O$126,3,FALSE),0)</f>
        <v>326.25</v>
      </c>
      <c r="M13" s="209">
        <v>20</v>
      </c>
      <c r="N13" s="73">
        <f>IF(G13="Yes",M13*(L13*'Other Inputs'!$D$7)/1000,M13*L13/1000)</f>
        <v>6.5250000000000004</v>
      </c>
      <c r="O13" s="210"/>
      <c r="P13" s="209" t="s">
        <v>140</v>
      </c>
      <c r="Q13" s="76">
        <f>IFERROR(VLOOKUP(CONCATENATE(E13,", ",P13),'CAC EPDs'!$G$8:$I$1500,3,FALSE), "-")</f>
        <v>367.02</v>
      </c>
      <c r="R13" s="209"/>
      <c r="S13" s="76">
        <f>IFERROR(IF(H13="Yes",R13*Q13/1000,M13*Q13/1000),"-")</f>
        <v>7.3403999999999998</v>
      </c>
      <c r="T13" s="210"/>
      <c r="U13" s="76">
        <f t="shared" ref="U13:U20" si="0">IFERROR(N13-S13,"-")</f>
        <v>-0.81539999999999946</v>
      </c>
      <c r="V13" s="78">
        <f t="shared" ref="V13:V20" si="1">IFERROR(U13/N13,"-")</f>
        <v>-0.12496551724137922</v>
      </c>
      <c r="W13" s="211"/>
      <c r="X13" s="132"/>
    </row>
    <row r="14" spans="3:24">
      <c r="C14" s="80"/>
      <c r="D14" s="80"/>
      <c r="E14" s="148" t="s">
        <v>138</v>
      </c>
      <c r="F14" s="208" t="s">
        <v>141</v>
      </c>
      <c r="G14" s="209" t="s">
        <v>142</v>
      </c>
      <c r="H14" s="209" t="s">
        <v>83</v>
      </c>
      <c r="I14" s="209" t="s">
        <v>83</v>
      </c>
      <c r="J14" s="209">
        <v>60</v>
      </c>
      <c r="K14" s="210"/>
      <c r="L14" s="73">
        <f>IFERROR(VLOOKUP(CONCATENATE(E14,",",J14,",",I14),'CAC EPDs'!$M$8:$O$126,3,FALSE),0)</f>
        <v>361.25</v>
      </c>
      <c r="M14" s="209">
        <v>30</v>
      </c>
      <c r="N14" s="73">
        <f>IF(G14="Yes",M14*(L14*'Other Inputs'!$D$7)/1000,M14*L14/1000)</f>
        <v>14.088749999999999</v>
      </c>
      <c r="O14" s="210"/>
      <c r="P14" s="209" t="s">
        <v>143</v>
      </c>
      <c r="Q14" s="76">
        <f>IFERROR(VLOOKUP(CONCATENATE(E14,", ",P14),'CAC EPDs'!$G$8:$I$1500,3,FALSE), "-")</f>
        <v>361.25</v>
      </c>
      <c r="R14" s="209"/>
      <c r="S14" s="76">
        <f t="shared" ref="S14:S20" si="2">IFERROR(IF(H14="Yes",R14*Q14/1000,M14*Q14/1000),"-")</f>
        <v>10.8375</v>
      </c>
      <c r="T14" s="210"/>
      <c r="U14" s="76">
        <f t="shared" si="0"/>
        <v>3.2512499999999989</v>
      </c>
      <c r="V14" s="78">
        <f t="shared" si="1"/>
        <v>0.2307692307692307</v>
      </c>
      <c r="W14" s="211"/>
      <c r="X14" s="132"/>
    </row>
    <row r="15" spans="3:24">
      <c r="C15" s="80"/>
      <c r="D15" s="80"/>
      <c r="E15" s="148" t="s">
        <v>138</v>
      </c>
      <c r="F15" s="208" t="s">
        <v>139</v>
      </c>
      <c r="G15" s="209" t="s">
        <v>83</v>
      </c>
      <c r="H15" s="209" t="s">
        <v>142</v>
      </c>
      <c r="I15" s="209" t="s">
        <v>83</v>
      </c>
      <c r="J15" s="209">
        <v>40</v>
      </c>
      <c r="K15" s="210"/>
      <c r="L15" s="73">
        <f>IFERROR(VLOOKUP(CONCATENATE(E15,",",J15,",",I15),'CAC EPDs'!$M$8:$O$126,3,FALSE),0)</f>
        <v>326.25</v>
      </c>
      <c r="M15" s="209">
        <v>10</v>
      </c>
      <c r="N15" s="73">
        <f>IF(G15="Yes",M15*(L15*'Other Inputs'!$D$7)/1000,M15*L15/1000)</f>
        <v>3.2625000000000002</v>
      </c>
      <c r="O15" s="210"/>
      <c r="P15" s="209" t="s">
        <v>144</v>
      </c>
      <c r="Q15" s="76">
        <f>IFERROR(VLOOKUP(CONCATENATE(E15,", ",P15),'CAC EPDs'!$G$8:$I$1500,3,FALSE), "-")</f>
        <v>326.25</v>
      </c>
      <c r="R15" s="209">
        <v>9</v>
      </c>
      <c r="S15" s="76">
        <f t="shared" si="2"/>
        <v>2.9362499999999998</v>
      </c>
      <c r="T15" s="210"/>
      <c r="U15" s="76">
        <f t="shared" si="0"/>
        <v>0.32625000000000037</v>
      </c>
      <c r="V15" s="78">
        <f t="shared" si="1"/>
        <v>0.1000000000000001</v>
      </c>
      <c r="W15" s="211"/>
      <c r="X15" s="132"/>
    </row>
    <row r="16" spans="3:24">
      <c r="C16" s="80"/>
      <c r="D16" s="80"/>
      <c r="E16" s="148" t="s">
        <v>138</v>
      </c>
      <c r="F16" s="208" t="s">
        <v>141</v>
      </c>
      <c r="G16" s="209" t="s">
        <v>83</v>
      </c>
      <c r="H16" s="209" t="s">
        <v>83</v>
      </c>
      <c r="I16" s="209" t="s">
        <v>142</v>
      </c>
      <c r="J16" s="209">
        <v>50</v>
      </c>
      <c r="K16" s="210"/>
      <c r="L16" s="73">
        <f>IFERROR(VLOOKUP(CONCATENATE(E16,",",J16,",",I16),'CAC EPDs'!$M$8:$O$126,3,FALSE),0)</f>
        <v>456.93</v>
      </c>
      <c r="M16" s="209">
        <v>30</v>
      </c>
      <c r="N16" s="73">
        <f>IF(G16="Yes",M16*(L16*'Other Inputs'!$D$7)/1000,M16*L16/1000)</f>
        <v>13.7079</v>
      </c>
      <c r="O16" s="210"/>
      <c r="P16" s="209" t="s">
        <v>145</v>
      </c>
      <c r="Q16" s="76">
        <f>IFERROR(VLOOKUP(CONCATENATE(E16,", ",P16),'CAC EPDs'!$G$8:$I$1500,3,FALSE), "-")</f>
        <v>437.25</v>
      </c>
      <c r="R16" s="209"/>
      <c r="S16" s="76">
        <f t="shared" si="2"/>
        <v>13.1175</v>
      </c>
      <c r="T16" s="210"/>
      <c r="U16" s="76">
        <f t="shared" si="0"/>
        <v>0.5904000000000007</v>
      </c>
      <c r="V16" s="78">
        <f t="shared" si="1"/>
        <v>4.3070054494123877E-2</v>
      </c>
      <c r="W16" s="211"/>
      <c r="X16" s="132"/>
    </row>
    <row r="17" spans="3:24">
      <c r="C17" s="80"/>
      <c r="D17" s="80"/>
      <c r="E17" s="148" t="s">
        <v>138</v>
      </c>
      <c r="F17" s="208" t="s">
        <v>139</v>
      </c>
      <c r="G17" s="209" t="s">
        <v>83</v>
      </c>
      <c r="H17" s="209" t="s">
        <v>83</v>
      </c>
      <c r="I17" s="209" t="s">
        <v>83</v>
      </c>
      <c r="J17" s="209">
        <v>30</v>
      </c>
      <c r="K17" s="210"/>
      <c r="L17" s="73">
        <f>IFERROR(VLOOKUP(CONCATENATE(E17,",",J17,",",I17),'CAC EPDs'!$M$8:$O$126,3,FALSE),0)</f>
        <v>264.38</v>
      </c>
      <c r="M17" s="209">
        <v>20</v>
      </c>
      <c r="N17" s="73">
        <f>IF(G17="Yes",M17*(L17*'Other Inputs'!$D$7)/1000,M17*L17/1000)</f>
        <v>5.2876000000000003</v>
      </c>
      <c r="O17" s="210"/>
      <c r="P17" s="209" t="s">
        <v>146</v>
      </c>
      <c r="Q17" s="76">
        <f>IFERROR(VLOOKUP(CONCATENATE(E17,", ",P17),'CAC EPDs'!$G$8:$I$1500,3,FALSE), "-")</f>
        <v>221.39</v>
      </c>
      <c r="R17" s="209"/>
      <c r="S17" s="76">
        <f t="shared" si="2"/>
        <v>4.4277999999999995</v>
      </c>
      <c r="T17" s="210"/>
      <c r="U17" s="76">
        <f>IFERROR(N17-S17,"-")</f>
        <v>0.85980000000000079</v>
      </c>
      <c r="V17" s="78">
        <f t="shared" si="1"/>
        <v>0.16260685377108722</v>
      </c>
      <c r="W17" s="211"/>
      <c r="X17" s="132"/>
    </row>
    <row r="18" spans="3:24">
      <c r="C18" s="80"/>
      <c r="D18" s="80"/>
      <c r="E18" s="148" t="s">
        <v>138</v>
      </c>
      <c r="F18" s="208" t="s">
        <v>147</v>
      </c>
      <c r="G18" s="209" t="s">
        <v>142</v>
      </c>
      <c r="H18" s="209" t="s">
        <v>83</v>
      </c>
      <c r="I18" s="209" t="s">
        <v>83</v>
      </c>
      <c r="J18" s="209">
        <v>60</v>
      </c>
      <c r="K18" s="210"/>
      <c r="L18" s="73">
        <f>IFERROR(VLOOKUP(CONCATENATE(E18,",",J18,",",I18),'CAC EPDs'!$M$8:$O$126,3,FALSE),0)</f>
        <v>361.25</v>
      </c>
      <c r="M18" s="209">
        <v>15</v>
      </c>
      <c r="N18" s="73">
        <f>IF(G18="Yes",M18*(L18*'Other Inputs'!$D$7)/1000,M18*L18/1000)</f>
        <v>7.0443749999999996</v>
      </c>
      <c r="O18" s="210"/>
      <c r="P18" s="209" t="s">
        <v>143</v>
      </c>
      <c r="Q18" s="76">
        <f>IFERROR(VLOOKUP(CONCATENATE(E18,", ",P18),'CAC EPDs'!$G$8:$I$1500,3,FALSE), "-")</f>
        <v>361.25</v>
      </c>
      <c r="R18" s="209"/>
      <c r="S18" s="76">
        <f t="shared" si="2"/>
        <v>5.4187500000000002</v>
      </c>
      <c r="T18" s="210"/>
      <c r="U18" s="76">
        <f t="shared" si="0"/>
        <v>1.6256249999999994</v>
      </c>
      <c r="V18" s="78">
        <f t="shared" si="1"/>
        <v>0.2307692307692307</v>
      </c>
      <c r="W18" s="211"/>
      <c r="X18" s="132"/>
    </row>
    <row r="19" spans="3:24">
      <c r="C19" s="80"/>
      <c r="D19" s="80"/>
      <c r="E19" s="148" t="s">
        <v>138</v>
      </c>
      <c r="F19" s="208" t="s">
        <v>139</v>
      </c>
      <c r="G19" s="209" t="s">
        <v>83</v>
      </c>
      <c r="H19" s="209" t="s">
        <v>83</v>
      </c>
      <c r="I19" s="209" t="s">
        <v>142</v>
      </c>
      <c r="J19" s="209">
        <v>45</v>
      </c>
      <c r="K19" s="210"/>
      <c r="L19" s="73">
        <f>IFERROR(VLOOKUP(CONCATENATE(E19,",",J19,",",I19),'CAC EPDs'!$M$8:$O$126,3,FALSE),0)</f>
        <v>379.45</v>
      </c>
      <c r="M19" s="209">
        <v>10</v>
      </c>
      <c r="N19" s="73">
        <f>IF(G19="Yes",M19*(L19*'Other Inputs'!$D$7)/1000,M19*L19/1000)</f>
        <v>3.7945000000000002</v>
      </c>
      <c r="O19" s="210"/>
      <c r="P19" s="209" t="s">
        <v>148</v>
      </c>
      <c r="Q19" s="76">
        <f>IFERROR(VLOOKUP(CONCATENATE(E19,", ",P19),'CAC EPDs'!$G$8:$I$1500,3,FALSE), "-")</f>
        <v>379.45</v>
      </c>
      <c r="R19" s="209"/>
      <c r="S19" s="76">
        <f t="shared" si="2"/>
        <v>3.7945000000000002</v>
      </c>
      <c r="T19" s="210"/>
      <c r="U19" s="76">
        <f t="shared" si="0"/>
        <v>0</v>
      </c>
      <c r="V19" s="78">
        <f t="shared" si="1"/>
        <v>0</v>
      </c>
      <c r="W19" s="211"/>
      <c r="X19" s="132"/>
    </row>
    <row r="20" spans="3:24">
      <c r="C20" s="80"/>
      <c r="D20" s="80"/>
      <c r="E20" s="148" t="s">
        <v>138</v>
      </c>
      <c r="F20" s="208" t="s">
        <v>149</v>
      </c>
      <c r="G20" s="209" t="s">
        <v>83</v>
      </c>
      <c r="H20" s="209" t="s">
        <v>83</v>
      </c>
      <c r="I20" s="209" t="s">
        <v>83</v>
      </c>
      <c r="J20" s="209">
        <v>25</v>
      </c>
      <c r="K20" s="210"/>
      <c r="L20" s="73">
        <f>IFERROR(VLOOKUP(CONCATENATE(E20,",",J20,",",I20),'CAC EPDs'!$M$8:$O$126,3,FALSE),0)</f>
        <v>254.05</v>
      </c>
      <c r="M20" s="209">
        <v>10</v>
      </c>
      <c r="N20" s="73">
        <f>IF(G20="Yes",M20*(L20*'Other Inputs'!$D$7)/1000,M20*L20/1000)</f>
        <v>2.5405000000000002</v>
      </c>
      <c r="O20" s="210"/>
      <c r="P20" s="209" t="s">
        <v>150</v>
      </c>
      <c r="Q20" s="76">
        <f>IFERROR(VLOOKUP(CONCATENATE(E20,", ",P20),'CAC EPDs'!$G$8:$I$1500,3,FALSE), "-")</f>
        <v>205.01</v>
      </c>
      <c r="R20" s="209"/>
      <c r="S20" s="76">
        <f t="shared" si="2"/>
        <v>2.0501</v>
      </c>
      <c r="T20" s="210"/>
      <c r="U20" s="76">
        <f t="shared" si="0"/>
        <v>0.49040000000000017</v>
      </c>
      <c r="V20" s="78">
        <f t="shared" si="1"/>
        <v>0.19303286754575877</v>
      </c>
      <c r="W20" s="211"/>
      <c r="X20" s="132"/>
    </row>
    <row r="21" spans="3:24">
      <c r="C21" s="80"/>
      <c r="D21" s="80"/>
      <c r="E21" s="80"/>
      <c r="F21" s="80"/>
      <c r="G21" s="80"/>
      <c r="H21" s="80"/>
      <c r="I21" s="80"/>
      <c r="J21" s="80"/>
      <c r="K21" s="80"/>
      <c r="L21" s="80"/>
      <c r="M21" s="80"/>
      <c r="N21" s="80"/>
      <c r="O21" s="80"/>
      <c r="P21" s="80"/>
      <c r="Q21" s="80"/>
      <c r="R21" s="80"/>
      <c r="S21" s="80"/>
      <c r="T21" s="80"/>
      <c r="U21" s="80"/>
      <c r="V21" s="80"/>
      <c r="W21" s="80"/>
      <c r="X21" s="132"/>
    </row>
    <row r="22" spans="3:24" ht="15" customHeight="1">
      <c r="C22" s="80"/>
      <c r="D22" s="80"/>
      <c r="E22" s="301" t="s">
        <v>151</v>
      </c>
      <c r="F22" s="302"/>
      <c r="G22" s="302"/>
      <c r="H22" s="302"/>
      <c r="I22" s="302"/>
      <c r="J22" s="303"/>
      <c r="K22" s="80"/>
      <c r="L22" s="212"/>
      <c r="M22" s="74">
        <f>SUM(M13:M20)</f>
        <v>145</v>
      </c>
      <c r="N22" s="75">
        <f>SUM(N13:N20)</f>
        <v>56.251125000000002</v>
      </c>
      <c r="O22" s="80"/>
      <c r="P22" s="212"/>
      <c r="Q22" s="212"/>
      <c r="R22" s="212"/>
      <c r="S22" s="75">
        <f>SUM(S13:S20)</f>
        <v>49.922800000000002</v>
      </c>
      <c r="T22" s="80"/>
      <c r="U22" s="75">
        <f>SUM(U13:U20)</f>
        <v>6.3283250000000004</v>
      </c>
      <c r="V22" s="77">
        <f>IFERROR(U22/N22,"-")</f>
        <v>0.11250130552944497</v>
      </c>
      <c r="W22" s="212"/>
      <c r="X22" s="132"/>
    </row>
    <row r="23" spans="3:24">
      <c r="C23" s="80"/>
      <c r="D23" s="80"/>
      <c r="E23" s="80"/>
      <c r="F23" s="80"/>
      <c r="G23" s="80"/>
      <c r="H23" s="80"/>
      <c r="I23" s="80"/>
      <c r="J23" s="80"/>
      <c r="K23" s="80"/>
      <c r="L23" s="80"/>
      <c r="M23" s="80"/>
      <c r="N23" s="80"/>
      <c r="O23" s="80"/>
      <c r="P23" s="80"/>
      <c r="Q23" s="80"/>
      <c r="R23" s="80"/>
      <c r="S23" s="80"/>
      <c r="T23" s="80"/>
      <c r="U23" s="80"/>
      <c r="V23" s="80"/>
      <c r="W23" s="80"/>
      <c r="X23" s="132"/>
    </row>
    <row r="24" spans="3:24">
      <c r="C24" s="80"/>
      <c r="D24" s="80"/>
      <c r="E24" s="80"/>
      <c r="F24" s="80"/>
      <c r="G24" s="80"/>
      <c r="H24" s="80"/>
      <c r="I24" s="80"/>
      <c r="J24" s="80"/>
      <c r="K24" s="80"/>
      <c r="L24" s="80"/>
      <c r="M24" s="80"/>
      <c r="N24" s="80"/>
      <c r="O24" s="80"/>
      <c r="P24" s="80"/>
      <c r="Q24" s="80"/>
      <c r="R24" s="80"/>
      <c r="S24" s="80"/>
      <c r="T24" s="80"/>
      <c r="U24" s="80"/>
      <c r="V24" s="80"/>
      <c r="W24" s="80"/>
      <c r="X24" s="132"/>
    </row>
    <row r="25" spans="3:24">
      <c r="C25" s="80"/>
      <c r="D25" s="80"/>
      <c r="E25" s="80"/>
      <c r="F25" s="80"/>
      <c r="G25" s="80"/>
      <c r="H25" s="80"/>
      <c r="I25" s="80"/>
      <c r="J25" s="80"/>
      <c r="K25" s="80"/>
      <c r="L25" s="80"/>
      <c r="M25" s="80"/>
      <c r="N25" s="80"/>
      <c r="O25" s="80"/>
      <c r="P25" s="80"/>
      <c r="Q25" s="80"/>
      <c r="R25" s="80"/>
      <c r="S25" s="80"/>
      <c r="T25" s="80"/>
      <c r="U25" s="80"/>
      <c r="V25" s="80"/>
      <c r="W25" s="80"/>
      <c r="X25" s="132"/>
    </row>
    <row r="26" spans="3:24">
      <c r="C26" s="80"/>
      <c r="D26" s="80"/>
      <c r="E26" s="80"/>
      <c r="F26" s="80"/>
      <c r="G26" s="80"/>
      <c r="H26" s="80"/>
      <c r="I26" s="80"/>
      <c r="J26" s="80"/>
      <c r="K26" s="80"/>
      <c r="L26" s="80"/>
      <c r="M26" s="80"/>
      <c r="N26" s="80"/>
      <c r="O26" s="80"/>
      <c r="P26" s="80"/>
      <c r="Q26" s="80"/>
      <c r="R26" s="80"/>
      <c r="S26" s="80"/>
      <c r="T26" s="80"/>
      <c r="U26" s="80"/>
      <c r="V26" s="80"/>
      <c r="W26" s="80"/>
      <c r="X26" s="132"/>
    </row>
    <row r="27" spans="3:24">
      <c r="C27" s="80"/>
      <c r="D27" s="80"/>
      <c r="E27" s="80"/>
      <c r="F27" s="80"/>
      <c r="G27" s="80"/>
      <c r="H27" s="80"/>
      <c r="I27" s="80"/>
      <c r="J27" s="80"/>
      <c r="K27" s="80"/>
      <c r="L27" s="80"/>
      <c r="M27" s="80"/>
      <c r="N27" s="80"/>
      <c r="O27" s="80"/>
      <c r="P27" s="80"/>
      <c r="Q27" s="80"/>
      <c r="R27" s="80"/>
      <c r="S27" s="80"/>
      <c r="T27" s="80"/>
      <c r="U27" s="80"/>
      <c r="V27" s="80"/>
      <c r="W27" s="80"/>
      <c r="X27" s="132"/>
    </row>
  </sheetData>
  <sheetProtection algorithmName="SHA-512" hashValue="1EmS29ml1owQ98LvsQidJznUGDSplgkBBfcrEf7u1IjRrzgbJo0U+4HrwyyEor+o0F3+gtF2guVqM6wPEbA0IA==" saltValue="0IdO/+nZRiQ39MgdLarQsg==" spinCount="100000" sheet="1" objects="1" scenarios="1"/>
  <mergeCells count="6">
    <mergeCell ref="E22:J22"/>
    <mergeCell ref="E10:J10"/>
    <mergeCell ref="L10:N10"/>
    <mergeCell ref="P10:S10"/>
    <mergeCell ref="U10:V10"/>
    <mergeCell ref="U11:V11"/>
  </mergeCells>
  <dataValidations count="3">
    <dataValidation type="list" allowBlank="1" showInputMessage="1" showErrorMessage="1" sqref="P13:P20" xr:uid="{2D3384F5-30AC-462E-B83A-39CEE5EC5D7B}">
      <formula1>INDIRECT(CONCATENATE(E13,"_",J13,"_",I13))</formula1>
    </dataValidation>
    <dataValidation type="list" allowBlank="1" showInputMessage="1" showErrorMessage="1" sqref="J13:J20" xr:uid="{CFC8C013-33F8-43A6-9F6E-EB5B062FE271}">
      <formula1>INDIRECT(CONCATENATE(E13,"_",I13))</formula1>
    </dataValidation>
    <dataValidation type="list" allowBlank="1" showInputMessage="1" showErrorMessage="1" sqref="G21:H21" xr:uid="{77495D26-2A4E-4375-8528-B7C3103E25D7}">
      <formula1>#REF!</formula1>
    </dataValidation>
  </dataValidations>
  <pageMargins left="0.7" right="0.7" top="0.75" bottom="0.75" header="0.3" footer="0.3"/>
  <pageSetup orientation="portrait" r:id="rId1"/>
  <headerFooter>
    <oddHeader>&amp;R&amp;"Arial"&amp;12&amp;K000000UNCLASSIFIED / NON CLASSIFIÉ&amp;1#</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B1533-4977-4F51-96E2-1A1337826A1C}">
  <sheetPr codeName="Sheet6">
    <tabColor theme="1" tint="0.34998626667073579"/>
  </sheetPr>
  <dimension ref="A1:Z48"/>
  <sheetViews>
    <sheetView showRowColHeaders="0" topLeftCell="K1" zoomScale="85" zoomScaleNormal="85" workbookViewId="0">
      <selection activeCell="X5" sqref="X5"/>
    </sheetView>
  </sheetViews>
  <sheetFormatPr defaultColWidth="9" defaultRowHeight="14.25"/>
  <cols>
    <col min="1" max="1" width="2.7109375" style="20" hidden="1" customWidth="1"/>
    <col min="2" max="2" width="2.7109375" style="82" customWidth="1"/>
    <col min="3" max="4" width="2.7109375" style="83" customWidth="1"/>
    <col min="5" max="5" width="31" style="83" customWidth="1"/>
    <col min="6" max="6" width="15.28515625" style="83" customWidth="1"/>
    <col min="7" max="7" width="12.7109375" style="83" customWidth="1"/>
    <col min="8" max="8" width="7.85546875" style="206" customWidth="1"/>
    <col min="9" max="9" width="39.5703125" style="83" customWidth="1"/>
    <col min="10" max="10" width="14" style="83" customWidth="1"/>
    <col min="11" max="11" width="20.140625" style="83" customWidth="1"/>
    <col min="12" max="16" width="16.140625" style="83" customWidth="1"/>
    <col min="17" max="17" width="41" style="83" customWidth="1"/>
    <col min="18" max="18" width="2.5703125" style="83" customWidth="1"/>
    <col min="19" max="19" width="5" style="83" customWidth="1"/>
    <col min="20" max="20" width="16.140625" style="83" customWidth="1"/>
    <col min="21" max="21" width="7" style="83" customWidth="1"/>
    <col min="22" max="22" width="14.42578125" style="83" customWidth="1"/>
    <col min="23" max="23" width="16.140625" style="83" customWidth="1"/>
    <col min="24" max="24" width="23.5703125" style="83" customWidth="1"/>
    <col min="25" max="25" width="4.7109375" style="82" customWidth="1"/>
    <col min="26" max="26" width="9" style="82"/>
    <col min="27" max="16384" width="9" style="20"/>
  </cols>
  <sheetData>
    <row r="1" spans="2:26" ht="12.75" customHeight="1">
      <c r="H1" s="83"/>
    </row>
    <row r="2" spans="2:26" ht="12.75" customHeight="1">
      <c r="C2" s="80"/>
      <c r="D2" s="80"/>
      <c r="E2" s="80"/>
      <c r="F2" s="80"/>
      <c r="G2" s="80"/>
      <c r="H2" s="80"/>
      <c r="I2" s="80"/>
      <c r="J2" s="80"/>
      <c r="K2" s="80"/>
      <c r="L2" s="80"/>
      <c r="M2" s="80"/>
      <c r="N2" s="80"/>
      <c r="O2" s="80"/>
      <c r="P2" s="80"/>
      <c r="Q2" s="80"/>
      <c r="R2" s="79"/>
      <c r="S2" s="79"/>
      <c r="T2" s="79"/>
      <c r="U2" s="79"/>
      <c r="V2" s="79"/>
      <c r="W2" s="80"/>
      <c r="X2" s="80"/>
      <c r="Y2" s="132"/>
    </row>
    <row r="3" spans="2:26" ht="18" customHeight="1">
      <c r="C3" s="80"/>
      <c r="D3" s="96"/>
      <c r="E3" s="80"/>
      <c r="F3" s="80"/>
      <c r="G3" s="80"/>
      <c r="H3" s="80"/>
      <c r="I3" s="80"/>
      <c r="J3" s="80"/>
      <c r="K3" s="80"/>
      <c r="L3" s="80"/>
      <c r="M3" s="80"/>
      <c r="N3" s="80"/>
      <c r="O3" s="80"/>
      <c r="P3" s="80"/>
      <c r="Q3" s="80"/>
      <c r="R3" s="79"/>
      <c r="S3" s="79"/>
      <c r="T3" s="79"/>
      <c r="U3" s="79"/>
      <c r="V3" s="79"/>
      <c r="W3" s="80"/>
      <c r="X3" s="80"/>
      <c r="Y3" s="132"/>
    </row>
    <row r="4" spans="2:26" ht="12.75" customHeight="1">
      <c r="C4" s="80"/>
      <c r="D4" s="96" t="s">
        <v>152</v>
      </c>
      <c r="E4" s="80"/>
      <c r="F4" s="80"/>
      <c r="G4" s="80"/>
      <c r="H4" s="80"/>
      <c r="I4" s="80"/>
      <c r="J4" s="80"/>
      <c r="K4" s="80"/>
      <c r="L4" s="80"/>
      <c r="M4" s="80"/>
      <c r="N4" s="80"/>
      <c r="O4" s="80"/>
      <c r="P4" s="80"/>
      <c r="Q4" s="80"/>
      <c r="R4" s="79"/>
      <c r="S4" s="79"/>
      <c r="T4" s="79"/>
      <c r="U4" s="79"/>
      <c r="V4" s="79"/>
      <c r="W4" s="80"/>
      <c r="X4" s="97" t="s">
        <v>153</v>
      </c>
      <c r="Y4" s="132"/>
    </row>
    <row r="5" spans="2:26">
      <c r="C5" s="80"/>
      <c r="D5" s="96"/>
      <c r="E5" s="80"/>
      <c r="F5" s="80"/>
      <c r="G5" s="80"/>
      <c r="H5" s="80"/>
      <c r="I5" s="96"/>
      <c r="J5" s="96"/>
      <c r="K5" s="96"/>
      <c r="L5" s="96"/>
      <c r="M5" s="96"/>
      <c r="N5" s="96"/>
      <c r="O5" s="96"/>
      <c r="P5" s="96"/>
      <c r="Q5" s="96"/>
      <c r="R5" s="79"/>
      <c r="S5" s="79"/>
      <c r="T5" s="218"/>
      <c r="U5" s="79"/>
      <c r="V5" s="79"/>
      <c r="W5" s="96"/>
      <c r="X5" s="96"/>
      <c r="Y5" s="132"/>
    </row>
    <row r="6" spans="2:26">
      <c r="C6" s="80"/>
      <c r="D6" s="96"/>
      <c r="E6" s="80" t="str">
        <f>Organization_Name</f>
        <v>[Organization]</v>
      </c>
      <c r="F6" s="80"/>
      <c r="G6" s="80"/>
      <c r="H6" s="80"/>
      <c r="I6" s="96"/>
      <c r="J6" s="96"/>
      <c r="K6" s="96"/>
      <c r="L6" s="96"/>
      <c r="M6" s="96"/>
      <c r="N6" s="96"/>
      <c r="O6" s="96"/>
      <c r="P6" s="96"/>
      <c r="Q6" s="96"/>
      <c r="R6" s="79"/>
      <c r="S6" s="79"/>
      <c r="T6" s="79"/>
      <c r="U6" s="79"/>
      <c r="V6" s="79"/>
      <c r="W6" s="96"/>
      <c r="X6" s="96"/>
      <c r="Y6" s="132"/>
    </row>
    <row r="7" spans="2:26">
      <c r="C7" s="80"/>
      <c r="D7" s="96"/>
      <c r="E7" s="81" t="str">
        <f>'Project Information'!F9</f>
        <v>[Name of Project]</v>
      </c>
      <c r="F7" s="81"/>
      <c r="G7" s="81"/>
      <c r="H7" s="81"/>
      <c r="I7" s="96"/>
      <c r="J7" s="96"/>
      <c r="K7" s="96"/>
      <c r="L7" s="96"/>
      <c r="M7" s="96"/>
      <c r="N7" s="96"/>
      <c r="O7" s="96"/>
      <c r="P7" s="96"/>
      <c r="Q7" s="96"/>
      <c r="R7" s="79"/>
      <c r="S7" s="79"/>
      <c r="T7" s="79"/>
      <c r="U7" s="79"/>
      <c r="V7" s="79"/>
      <c r="W7" s="96"/>
      <c r="X7" s="96"/>
      <c r="Y7" s="132"/>
    </row>
    <row r="8" spans="2:26">
      <c r="C8" s="80"/>
      <c r="D8" s="96"/>
      <c r="E8" s="147" t="str">
        <f>'Organization Information'!E10</f>
        <v>[dd/mm/yyyy]</v>
      </c>
      <c r="F8" s="80"/>
      <c r="G8" s="80"/>
      <c r="H8" s="80"/>
      <c r="I8" s="96"/>
      <c r="J8" s="96"/>
      <c r="K8" s="96"/>
      <c r="L8" s="96"/>
      <c r="M8" s="96"/>
      <c r="N8" s="96"/>
      <c r="O8" s="96"/>
      <c r="P8" s="96"/>
      <c r="Q8" s="96"/>
      <c r="R8" s="79"/>
      <c r="S8" s="79"/>
      <c r="T8" s="79"/>
      <c r="U8" s="79"/>
      <c r="V8" s="79"/>
      <c r="W8" s="96"/>
      <c r="X8" s="96"/>
      <c r="Y8" s="132"/>
    </row>
    <row r="9" spans="2:26">
      <c r="C9" s="80"/>
      <c r="D9" s="80"/>
      <c r="E9" s="80"/>
      <c r="F9" s="80"/>
      <c r="G9" s="80"/>
      <c r="H9" s="80"/>
      <c r="I9" s="80"/>
      <c r="J9" s="80"/>
      <c r="K9" s="80"/>
      <c r="L9" s="80"/>
      <c r="M9" s="80"/>
      <c r="N9" s="80"/>
      <c r="O9" s="80"/>
      <c r="P9" s="80"/>
      <c r="Q9" s="80"/>
      <c r="R9" s="79"/>
      <c r="S9" s="79"/>
      <c r="T9" s="79"/>
      <c r="U9" s="79"/>
      <c r="V9" s="79"/>
      <c r="W9" s="80"/>
      <c r="X9" s="80"/>
      <c r="Y9" s="132"/>
    </row>
    <row r="10" spans="2:26" s="69" customFormat="1" ht="24" customHeight="1">
      <c r="B10" s="84"/>
      <c r="C10" s="134"/>
      <c r="D10" s="134"/>
      <c r="E10" s="307" t="s">
        <v>154</v>
      </c>
      <c r="F10" s="308"/>
      <c r="G10" s="309"/>
      <c r="H10" s="200"/>
      <c r="I10" s="310" t="s">
        <v>155</v>
      </c>
      <c r="J10" s="311"/>
      <c r="K10" s="311"/>
      <c r="L10" s="311"/>
      <c r="M10" s="311"/>
      <c r="N10" s="311"/>
      <c r="O10" s="311"/>
      <c r="P10" s="312"/>
      <c r="Q10" s="313" t="s">
        <v>131</v>
      </c>
      <c r="R10" s="79"/>
      <c r="S10" s="79"/>
      <c r="T10" s="199" t="s">
        <v>156</v>
      </c>
      <c r="U10" s="215"/>
      <c r="V10" s="307" t="s">
        <v>157</v>
      </c>
      <c r="W10" s="308"/>
      <c r="X10" s="309"/>
      <c r="Y10" s="135"/>
      <c r="Z10" s="84"/>
    </row>
    <row r="11" spans="2:26" s="69" customFormat="1" ht="25.5">
      <c r="B11" s="84"/>
      <c r="C11" s="134"/>
      <c r="D11" s="134"/>
      <c r="E11" s="161" t="s">
        <v>158</v>
      </c>
      <c r="F11" s="161" t="s">
        <v>159</v>
      </c>
      <c r="G11" s="161" t="s">
        <v>160</v>
      </c>
      <c r="H11" s="200"/>
      <c r="I11" s="161" t="s">
        <v>161</v>
      </c>
      <c r="J11" s="161" t="s">
        <v>162</v>
      </c>
      <c r="K11" s="161" t="s">
        <v>163</v>
      </c>
      <c r="L11" s="161" t="s">
        <v>164</v>
      </c>
      <c r="M11" s="161" t="s">
        <v>165</v>
      </c>
      <c r="N11" s="161" t="s">
        <v>166</v>
      </c>
      <c r="O11" s="161" t="s">
        <v>167</v>
      </c>
      <c r="P11" s="161" t="s">
        <v>168</v>
      </c>
      <c r="Q11" s="314"/>
      <c r="R11" s="79"/>
      <c r="S11" s="79"/>
      <c r="T11" s="199" t="s">
        <v>169</v>
      </c>
      <c r="U11" s="200"/>
      <c r="V11" s="199" t="s">
        <v>170</v>
      </c>
      <c r="W11" s="199" t="s">
        <v>171</v>
      </c>
      <c r="X11" s="199" t="s">
        <v>172</v>
      </c>
      <c r="Y11" s="135"/>
      <c r="Z11" s="84"/>
    </row>
    <row r="12" spans="2:26" s="69" customFormat="1">
      <c r="B12" s="84"/>
      <c r="C12" s="134"/>
      <c r="D12" s="134"/>
      <c r="E12" s="183"/>
      <c r="F12" s="183"/>
      <c r="G12" s="202" t="s">
        <v>173</v>
      </c>
      <c r="H12" s="201"/>
      <c r="I12" s="183"/>
      <c r="J12" s="183"/>
      <c r="K12" s="183"/>
      <c r="L12" s="183"/>
      <c r="M12" s="183"/>
      <c r="N12" s="202" t="s">
        <v>174</v>
      </c>
      <c r="O12" s="202" t="s">
        <v>174</v>
      </c>
      <c r="P12" s="202" t="s">
        <v>174</v>
      </c>
      <c r="Q12" s="184"/>
      <c r="R12" s="79"/>
      <c r="S12" s="79"/>
      <c r="T12" s="203" t="s">
        <v>175</v>
      </c>
      <c r="U12" s="216"/>
      <c r="V12" s="203"/>
      <c r="W12" s="203" t="s">
        <v>174</v>
      </c>
      <c r="X12" s="199"/>
      <c r="Y12" s="135"/>
      <c r="Z12" s="84"/>
    </row>
    <row r="13" spans="2:26" s="69" customFormat="1">
      <c r="B13" s="82"/>
      <c r="C13" s="80"/>
      <c r="D13" s="80"/>
      <c r="E13" s="194" t="s">
        <v>176</v>
      </c>
      <c r="F13" s="194" t="s">
        <v>177</v>
      </c>
      <c r="G13" s="195">
        <v>65</v>
      </c>
      <c r="H13" s="186"/>
      <c r="I13" s="194" t="s">
        <v>178</v>
      </c>
      <c r="J13" s="194" t="s">
        <v>179</v>
      </c>
      <c r="K13" s="195">
        <v>345</v>
      </c>
      <c r="L13" s="196">
        <v>1</v>
      </c>
      <c r="M13" s="194" t="s">
        <v>180</v>
      </c>
      <c r="N13" s="197">
        <v>620</v>
      </c>
      <c r="O13" s="197">
        <v>30</v>
      </c>
      <c r="P13" s="197">
        <v>41</v>
      </c>
      <c r="Q13" s="198"/>
      <c r="R13" s="79"/>
      <c r="S13" s="79"/>
      <c r="T13" s="221">
        <f t="shared" ref="T13:T45" si="0">IF(E13="","",SUM(N13:P13)*10^-3*G13)</f>
        <v>44.915000000000006</v>
      </c>
      <c r="U13" s="235"/>
      <c r="V13" s="229">
        <f>IF('Project Information'!$F$17="Yes","Exempted",IF(L13="","",100%-L13))</f>
        <v>0</v>
      </c>
      <c r="W13" s="230">
        <f>IF('Project Information'!$F$17="Yes","Exempted",IF(OR(E13="",M13="",N13="",O13="",P13="",L13=""),"",IF((SUM(N13:P13)-(V13*585))&lt;0,0,SUM(N13:P13)-(V13*585))))</f>
        <v>691</v>
      </c>
      <c r="X13" s="231" t="str">
        <f>IF('Project Information'!$F$17="Yes","Exempted",IF(W13="","",IF($W13&lt;=VLOOKUP(_xlfn.CONCAT($E13,",",$M13),'Steel Tiers'!$K$8:$N$21,2,FALSE),"Best 20%",IF($W13&lt;=VLOOKUP(_xlfn.CONCAT($E13,",",$M13),'Steel Tiers'!$K$8:$N$21,3,FALSE),"Best 40%",IF($W13&lt;=VLOOKUP(_xlfn.CONCAT($E13,",",$M13),'Steel Tiers'!$K$8:$N$21,4,FALSE),"Better than average","Does not meet any criteria")))))</f>
        <v>Better than average</v>
      </c>
      <c r="Y13" s="132"/>
      <c r="Z13" s="84"/>
    </row>
    <row r="14" spans="2:26" s="69" customFormat="1">
      <c r="B14" s="82"/>
      <c r="C14" s="80"/>
      <c r="D14" s="80"/>
      <c r="E14" s="194" t="s">
        <v>176</v>
      </c>
      <c r="F14" s="194" t="s">
        <v>181</v>
      </c>
      <c r="G14" s="195">
        <v>24</v>
      </c>
      <c r="H14" s="186"/>
      <c r="I14" s="194" t="s">
        <v>182</v>
      </c>
      <c r="J14" s="194" t="s">
        <v>179</v>
      </c>
      <c r="K14" s="195">
        <v>346536</v>
      </c>
      <c r="L14" s="196">
        <v>0.98</v>
      </c>
      <c r="M14" s="194" t="s">
        <v>183</v>
      </c>
      <c r="N14" s="197">
        <v>500</v>
      </c>
      <c r="O14" s="197">
        <v>9</v>
      </c>
      <c r="P14" s="197">
        <v>0</v>
      </c>
      <c r="Q14" s="198"/>
      <c r="R14" s="79"/>
      <c r="S14" s="79"/>
      <c r="T14" s="221">
        <f t="shared" si="0"/>
        <v>12.216000000000001</v>
      </c>
      <c r="U14" s="235"/>
      <c r="V14" s="229">
        <f>IF('Project Information'!$F$17="Yes","Exempted",IF(L14="","",100%-L14))</f>
        <v>2.0000000000000018E-2</v>
      </c>
      <c r="W14" s="230">
        <f>IF('Project Information'!$F$17="Yes","Exempted",IF(OR(E14="",M14="",N14="",O14="",P14="",L14=""),"",IF((SUM(N14:P14)-(V14*585))&lt;0,0,SUM(N14:P14)-(V14*585))))</f>
        <v>497.3</v>
      </c>
      <c r="X14" s="231" t="str">
        <f>IF('Project Information'!$F$17="Yes","Exempted",IF(W14="","",IF($W14&lt;=VLOOKUP(_xlfn.CONCAT($E14,",",$M14),'Steel Tiers'!$K$8:$N$21,2,FALSE),"Best 20%",IF($W14&lt;=VLOOKUP(_xlfn.CONCAT($E14,",",$M14),'Steel Tiers'!$K$8:$N$21,3,FALSE),"Best 40%",IF($W14&lt;=VLOOKUP(_xlfn.CONCAT($E14,",",$M14),'Steel Tiers'!$K$8:$N$21,4,FALSE),"Better than average","Does not meet any criteria")))))</f>
        <v>Best 20%</v>
      </c>
      <c r="Y14" s="132"/>
      <c r="Z14" s="84"/>
    </row>
    <row r="15" spans="2:26" s="69" customFormat="1">
      <c r="B15" s="82"/>
      <c r="C15" s="80"/>
      <c r="D15" s="80"/>
      <c r="E15" s="194" t="s">
        <v>184</v>
      </c>
      <c r="F15" s="194" t="s">
        <v>181</v>
      </c>
      <c r="G15" s="195">
        <v>34</v>
      </c>
      <c r="H15" s="186"/>
      <c r="I15" s="194" t="s">
        <v>185</v>
      </c>
      <c r="J15" s="194" t="s">
        <v>179</v>
      </c>
      <c r="K15" s="195">
        <v>36241</v>
      </c>
      <c r="L15" s="196">
        <v>0.3</v>
      </c>
      <c r="M15" s="194" t="s">
        <v>183</v>
      </c>
      <c r="N15" s="197">
        <v>1847</v>
      </c>
      <c r="O15" s="197">
        <v>0</v>
      </c>
      <c r="P15" s="197">
        <v>0</v>
      </c>
      <c r="Q15" s="198"/>
      <c r="R15" s="79"/>
      <c r="S15" s="79"/>
      <c r="T15" s="221">
        <f t="shared" si="0"/>
        <v>62.798000000000002</v>
      </c>
      <c r="U15" s="235"/>
      <c r="V15" s="229">
        <f>IF('Project Information'!$F$17="Yes","Exempted",IF(L15="","",100%-L15))</f>
        <v>0.7</v>
      </c>
      <c r="W15" s="230">
        <f>IF('Project Information'!$F$17="Yes","Exempted",IF(OR(E15="",M15="",N15="",O15="",P15="",L15=""),"",IF((SUM(N15:P15)-(V15*585))&lt;0,0,SUM(N15:P15)-(V15*585))))</f>
        <v>1437.5</v>
      </c>
      <c r="X15" s="231" t="str">
        <f>IF('Project Information'!$F$17="Yes","Exempted",IF(W15="","",IF($W15&lt;=VLOOKUP(_xlfn.CONCAT($E15,",",$M15),'Steel Tiers'!$K$8:$N$21,2,FALSE),"Best 20%",IF($W15&lt;=VLOOKUP(_xlfn.CONCAT($E15,",",$M15),'Steel Tiers'!$K$8:$N$21,3,FALSE),"Best 40%",IF($W15&lt;=VLOOKUP(_xlfn.CONCAT($E15,",",$M15),'Steel Tiers'!$K$8:$N$21,4,FALSE),"Better than average","Does not meet any criteria")))))</f>
        <v>Best 20%</v>
      </c>
      <c r="Y15" s="132"/>
      <c r="Z15" s="84"/>
    </row>
    <row r="16" spans="2:26" s="69" customFormat="1">
      <c r="B16" s="82"/>
      <c r="C16" s="80"/>
      <c r="D16" s="80"/>
      <c r="E16" s="194" t="s">
        <v>186</v>
      </c>
      <c r="F16" s="194" t="s">
        <v>181</v>
      </c>
      <c r="G16" s="195">
        <v>54</v>
      </c>
      <c r="H16" s="186"/>
      <c r="I16" s="194" t="s">
        <v>187</v>
      </c>
      <c r="J16" s="194" t="s">
        <v>188</v>
      </c>
      <c r="K16" s="195">
        <v>26246</v>
      </c>
      <c r="L16" s="196">
        <v>0.95</v>
      </c>
      <c r="M16" s="194" t="s">
        <v>183</v>
      </c>
      <c r="N16" s="197">
        <v>798</v>
      </c>
      <c r="O16" s="197">
        <v>39</v>
      </c>
      <c r="P16" s="197">
        <v>83.4</v>
      </c>
      <c r="Q16" s="198"/>
      <c r="R16" s="79"/>
      <c r="S16" s="79"/>
      <c r="T16" s="221">
        <f t="shared" si="0"/>
        <v>49.701599999999999</v>
      </c>
      <c r="U16" s="235"/>
      <c r="V16" s="229">
        <f>IF('Project Information'!$F$17="Yes","Exempted",IF(L16="","",100%-L16))</f>
        <v>5.0000000000000044E-2</v>
      </c>
      <c r="W16" s="230">
        <f>IF('Project Information'!$F$17="Yes","Exempted",IF(OR(E16="",M16="",N16="",O16="",P16="",L16=""),"",IF((SUM(N16:P16)-(V16*585))&lt;0,0,SUM(N16:P16)-(V16*585))))</f>
        <v>891.15</v>
      </c>
      <c r="X16" s="231" t="str">
        <f>IF('Project Information'!$F$17="Yes","Exempted",IF(W16="","",IF($W16&lt;=VLOOKUP(_xlfn.CONCAT($E16,",",$M16),'Steel Tiers'!$K$8:$N$21,2,FALSE),"Best 20%",IF($W16&lt;=VLOOKUP(_xlfn.CONCAT($E16,",",$M16),'Steel Tiers'!$K$8:$N$21,3,FALSE),"Best 40%",IF($W16&lt;=VLOOKUP(_xlfn.CONCAT($E16,",",$M16),'Steel Tiers'!$K$8:$N$21,4,FALSE),"Better than average","Does not meet any criteria")))))</f>
        <v>Best 20%</v>
      </c>
      <c r="Y16" s="132"/>
      <c r="Z16" s="84"/>
    </row>
    <row r="17" spans="2:26" s="69" customFormat="1">
      <c r="B17" s="82"/>
      <c r="C17" s="80"/>
      <c r="D17" s="80"/>
      <c r="E17" s="194" t="s">
        <v>189</v>
      </c>
      <c r="F17" s="194" t="s">
        <v>181</v>
      </c>
      <c r="G17" s="195">
        <v>17</v>
      </c>
      <c r="H17" s="186"/>
      <c r="I17" s="194" t="s">
        <v>190</v>
      </c>
      <c r="J17" s="194" t="s">
        <v>179</v>
      </c>
      <c r="K17" s="195">
        <v>23524</v>
      </c>
      <c r="L17" s="196">
        <v>0.33</v>
      </c>
      <c r="M17" s="194" t="s">
        <v>183</v>
      </c>
      <c r="N17" s="197">
        <v>1982</v>
      </c>
      <c r="O17" s="197">
        <v>127.2</v>
      </c>
      <c r="P17" s="197">
        <v>178</v>
      </c>
      <c r="Q17" s="198"/>
      <c r="R17" s="79"/>
      <c r="S17" s="79"/>
      <c r="T17" s="221">
        <f t="shared" si="0"/>
        <v>38.882399999999997</v>
      </c>
      <c r="U17" s="235"/>
      <c r="V17" s="229">
        <f>IF('Project Information'!$F$17="Yes","Exempted",IF(L17="","",100%-L17))</f>
        <v>0.66999999999999993</v>
      </c>
      <c r="W17" s="230">
        <f>IF('Project Information'!$F$17="Yes","Exempted",IF(OR(E17="",M17="",N17="",O17="",P17="",L17=""),"",IF((SUM(N17:P17)-(V17*585))&lt;0,0,SUM(N17:P17)-(V17*585))))</f>
        <v>1895.25</v>
      </c>
      <c r="X17" s="231" t="str">
        <f>IF('Project Information'!$F$17="Yes","Exempted",IF(W17="","",IF($W17&lt;=VLOOKUP(_xlfn.CONCAT($E17,",",$M17),'Steel Tiers'!$K$8:$N$21,2,FALSE),"Best 20%",IF($W17&lt;=VLOOKUP(_xlfn.CONCAT($E17,",",$M17),'Steel Tiers'!$K$8:$N$21,3,FALSE),"Best 40%",IF($W17&lt;=VLOOKUP(_xlfn.CONCAT($E17,",",$M17),'Steel Tiers'!$K$8:$N$21,4,FALSE),"Better than average","Does not meet any criteria")))))</f>
        <v>Best 40%</v>
      </c>
      <c r="Y17" s="132"/>
      <c r="Z17" s="84"/>
    </row>
    <row r="18" spans="2:26" s="69" customFormat="1">
      <c r="B18" s="82"/>
      <c r="C18" s="80"/>
      <c r="D18" s="80"/>
      <c r="E18" s="194" t="s">
        <v>191</v>
      </c>
      <c r="F18" s="194" t="s">
        <v>181</v>
      </c>
      <c r="G18" s="195">
        <v>2</v>
      </c>
      <c r="H18" s="186"/>
      <c r="I18" s="194" t="s">
        <v>192</v>
      </c>
      <c r="J18" s="194" t="s">
        <v>188</v>
      </c>
      <c r="K18" s="195">
        <v>23524</v>
      </c>
      <c r="L18" s="196">
        <v>0.97</v>
      </c>
      <c r="M18" s="194" t="s">
        <v>183</v>
      </c>
      <c r="N18" s="197">
        <v>891</v>
      </c>
      <c r="O18" s="197">
        <v>43</v>
      </c>
      <c r="P18" s="197">
        <v>51.3</v>
      </c>
      <c r="Q18" s="198"/>
      <c r="R18" s="79"/>
      <c r="S18" s="79"/>
      <c r="T18" s="221">
        <f t="shared" si="0"/>
        <v>1.9705999999999999</v>
      </c>
      <c r="U18" s="235"/>
      <c r="V18" s="229">
        <f>IF('Project Information'!$F$17="Yes","Exempted",IF(L18="","",100%-L18))</f>
        <v>3.0000000000000027E-2</v>
      </c>
      <c r="W18" s="230">
        <f>IF('Project Information'!$F$17="Yes","Exempted",IF(OR(E18="",M18="",N18="",O18="",P18="",L18=""),"",IF((SUM(N18:P18)-(V18*585))&lt;0,0,SUM(N18:P18)-(V18*585))))</f>
        <v>967.74999999999989</v>
      </c>
      <c r="X18" s="231" t="str">
        <f>IF('Project Information'!$F$17="Yes","Exempted",IF(W18="","",IF($W18&lt;=VLOOKUP(_xlfn.CONCAT($E18,",",$M18),'Steel Tiers'!$K$8:$N$21,2,FALSE),"Best 20%",IF($W18&lt;=VLOOKUP(_xlfn.CONCAT($E18,",",$M18),'Steel Tiers'!$K$8:$N$21,3,FALSE),"Best 40%",IF($W18&lt;=VLOOKUP(_xlfn.CONCAT($E18,",",$M18),'Steel Tiers'!$K$8:$N$21,4,FALSE),"Better than average","Does not meet any criteria")))))</f>
        <v>Best 20%</v>
      </c>
      <c r="Y18" s="132"/>
      <c r="Z18" s="84"/>
    </row>
    <row r="19" spans="2:26" s="69" customFormat="1">
      <c r="B19" s="82"/>
      <c r="C19" s="80"/>
      <c r="D19" s="80"/>
      <c r="E19" s="194" t="s">
        <v>189</v>
      </c>
      <c r="F19" s="194" t="s">
        <v>193</v>
      </c>
      <c r="G19" s="195">
        <v>48</v>
      </c>
      <c r="H19" s="186"/>
      <c r="I19" s="194" t="s">
        <v>194</v>
      </c>
      <c r="J19" s="194" t="s">
        <v>179</v>
      </c>
      <c r="K19" s="195">
        <v>234165</v>
      </c>
      <c r="L19" s="196">
        <v>0</v>
      </c>
      <c r="M19" s="194" t="s">
        <v>183</v>
      </c>
      <c r="N19" s="197">
        <v>3265</v>
      </c>
      <c r="O19" s="197">
        <v>0</v>
      </c>
      <c r="P19" s="197">
        <v>0</v>
      </c>
      <c r="Q19" s="198"/>
      <c r="R19" s="79"/>
      <c r="S19" s="79"/>
      <c r="T19" s="221">
        <f t="shared" si="0"/>
        <v>156.72</v>
      </c>
      <c r="U19" s="235"/>
      <c r="V19" s="229">
        <f>IF('Project Information'!$F$17="Yes","Exempted",IF(L19="","",100%-L19))</f>
        <v>1</v>
      </c>
      <c r="W19" s="230">
        <f>IF('Project Information'!$F$17="Yes","Exempted",IF(OR(E19="",M19="",N19="",O19="",P19="",L19=""),"",IF((SUM(N19:P19)-(V19*585))&lt;0,0,SUM(N19:P19)-(V19*585))))</f>
        <v>2680</v>
      </c>
      <c r="X19" s="231" t="str">
        <f>IF('Project Information'!$F$17="Yes","Exempted",IF(W19="","",IF($W19&lt;=VLOOKUP(_xlfn.CONCAT($E19,",",$M19),'Steel Tiers'!$K$8:$N$21,2,FALSE),"Best 20%",IF($W19&lt;=VLOOKUP(_xlfn.CONCAT($E19,",",$M19),'Steel Tiers'!$K$8:$N$21,3,FALSE),"Best 40%",IF($W19&lt;=VLOOKUP(_xlfn.CONCAT($E19,",",$M19),'Steel Tiers'!$K$8:$N$21,4,FALSE),"Better than average","Does not meet any criteria")))))</f>
        <v>Does not meet any criteria</v>
      </c>
      <c r="Y19" s="132"/>
      <c r="Z19" s="84"/>
    </row>
    <row r="20" spans="2:26" s="69" customFormat="1">
      <c r="B20" s="82"/>
      <c r="C20" s="80"/>
      <c r="D20" s="80"/>
      <c r="E20" s="194"/>
      <c r="F20" s="194"/>
      <c r="G20" s="195"/>
      <c r="H20" s="186"/>
      <c r="I20" s="194"/>
      <c r="J20" s="194"/>
      <c r="K20" s="195"/>
      <c r="L20" s="196"/>
      <c r="M20" s="194"/>
      <c r="N20" s="197"/>
      <c r="O20" s="197"/>
      <c r="P20" s="197"/>
      <c r="Q20" s="198"/>
      <c r="R20" s="79"/>
      <c r="S20" s="79"/>
      <c r="T20" s="221" t="str">
        <f t="shared" si="0"/>
        <v/>
      </c>
      <c r="U20" s="235"/>
      <c r="V20" s="229" t="str">
        <f>IF('Project Information'!$F$17="Yes","Exempted",IF(L20="","",100%-L20))</f>
        <v/>
      </c>
      <c r="W20" s="230" t="str">
        <f>IF('Project Information'!$F$17="Yes","Exempted",IF(OR(E20="",M20="",N20="",O20="",P20="",L20=""),"",IF((SUM(N20:P20)-(V20*585))&lt;0,0,SUM(N20:P20)-(V20*585))))</f>
        <v/>
      </c>
      <c r="X20" s="231" t="str">
        <f>IF('Project Information'!$F$17="Yes","Exempted",IF(W20="","",IF($W20&lt;=VLOOKUP(_xlfn.CONCAT($E20,",",$M20),'Steel Tiers'!$K$8:$N$21,2,FALSE),"Best 20%",IF($W20&lt;=VLOOKUP(_xlfn.CONCAT($E20,",",$M20),'Steel Tiers'!$K$8:$N$21,3,FALSE),"Best 40%",IF($W20&lt;=VLOOKUP(_xlfn.CONCAT($E20,",",$M20),'Steel Tiers'!$K$8:$N$21,4,FALSE),"Better than average","Does not meet any criteria")))))</f>
        <v/>
      </c>
      <c r="Y20" s="132"/>
      <c r="Z20" s="84"/>
    </row>
    <row r="21" spans="2:26" s="69" customFormat="1">
      <c r="B21" s="82"/>
      <c r="C21" s="80"/>
      <c r="D21" s="80"/>
      <c r="E21" s="194"/>
      <c r="F21" s="194"/>
      <c r="G21" s="195"/>
      <c r="H21" s="186"/>
      <c r="I21" s="194"/>
      <c r="J21" s="194"/>
      <c r="K21" s="195"/>
      <c r="L21" s="196"/>
      <c r="M21" s="194"/>
      <c r="N21" s="197"/>
      <c r="O21" s="197"/>
      <c r="P21" s="197"/>
      <c r="Q21" s="198"/>
      <c r="R21" s="79"/>
      <c r="S21" s="79"/>
      <c r="T21" s="221" t="str">
        <f t="shared" si="0"/>
        <v/>
      </c>
      <c r="U21" s="235"/>
      <c r="V21" s="229" t="str">
        <f>IF('Project Information'!$F$17="Yes","Exempted",IF(L21="","",100%-L21))</f>
        <v/>
      </c>
      <c r="W21" s="230" t="str">
        <f>IF('Project Information'!$F$17="Yes","Exempted",IF(OR(E21="",M21="",N21="",O21="",P21="",L21=""),"",IF((SUM(N21:P21)-(V21*585))&lt;0,0,SUM(N21:P21)-(V21*585))))</f>
        <v/>
      </c>
      <c r="X21" s="231" t="str">
        <f>IF('Project Information'!$F$17="Yes","Exempted",IF(W21="","",IF($W21&lt;=VLOOKUP(_xlfn.CONCAT($E21,",",$M21),'Steel Tiers'!$K$8:$N$21,2,FALSE),"Best 20%",IF($W21&lt;=VLOOKUP(_xlfn.CONCAT($E21,",",$M21),'Steel Tiers'!$K$8:$N$21,3,FALSE),"Best 40%",IF($W21&lt;=VLOOKUP(_xlfn.CONCAT($E21,",",$M21),'Steel Tiers'!$K$8:$N$21,4,FALSE),"Better than average","Does not meet any criteria")))))</f>
        <v/>
      </c>
      <c r="Y21" s="132"/>
      <c r="Z21" s="84"/>
    </row>
    <row r="22" spans="2:26" s="69" customFormat="1">
      <c r="B22" s="82"/>
      <c r="C22" s="80"/>
      <c r="D22" s="80"/>
      <c r="E22" s="194"/>
      <c r="F22" s="194"/>
      <c r="G22" s="195"/>
      <c r="H22" s="186"/>
      <c r="I22" s="194"/>
      <c r="J22" s="194"/>
      <c r="K22" s="195"/>
      <c r="L22" s="196"/>
      <c r="M22" s="194"/>
      <c r="N22" s="197"/>
      <c r="O22" s="197"/>
      <c r="P22" s="197"/>
      <c r="Q22" s="198"/>
      <c r="R22" s="79"/>
      <c r="S22" s="79"/>
      <c r="T22" s="221" t="str">
        <f t="shared" si="0"/>
        <v/>
      </c>
      <c r="U22" s="235"/>
      <c r="V22" s="229" t="str">
        <f>IF('Project Information'!$F$17="Yes","Exempted",IF(L22="","",100%-L22))</f>
        <v/>
      </c>
      <c r="W22" s="230" t="str">
        <f>IF('Project Information'!$F$17="Yes","Exempted",IF(OR(E22="",M22="",N22="",O22="",P22="",L22=""),"",IF((SUM(N22:P22)-(V22*585))&lt;0,0,SUM(N22:P22)-(V22*585))))</f>
        <v/>
      </c>
      <c r="X22" s="231" t="str">
        <f>IF('Project Information'!$F$17="Yes","Exempted",IF(W22="","",IF($W22&lt;=VLOOKUP(_xlfn.CONCAT($E22,",",$M22),'Steel Tiers'!$K$8:$N$21,2,FALSE),"Best 20%",IF($W22&lt;=VLOOKUP(_xlfn.CONCAT($E22,",",$M22),'Steel Tiers'!$K$8:$N$21,3,FALSE),"Best 40%",IF($W22&lt;=VLOOKUP(_xlfn.CONCAT($E22,",",$M22),'Steel Tiers'!$K$8:$N$21,4,FALSE),"Better than average","Does not meet any criteria")))))</f>
        <v/>
      </c>
      <c r="Y22" s="132"/>
      <c r="Z22" s="84"/>
    </row>
    <row r="23" spans="2:26" s="69" customFormat="1">
      <c r="B23" s="82"/>
      <c r="C23" s="80"/>
      <c r="D23" s="80"/>
      <c r="E23" s="194"/>
      <c r="F23" s="194"/>
      <c r="G23" s="195"/>
      <c r="H23" s="186"/>
      <c r="I23" s="194"/>
      <c r="J23" s="194"/>
      <c r="K23" s="195"/>
      <c r="L23" s="196"/>
      <c r="M23" s="194"/>
      <c r="N23" s="197"/>
      <c r="O23" s="197"/>
      <c r="P23" s="197"/>
      <c r="Q23" s="198"/>
      <c r="R23" s="79"/>
      <c r="S23" s="79"/>
      <c r="T23" s="221" t="str">
        <f t="shared" si="0"/>
        <v/>
      </c>
      <c r="U23" s="235"/>
      <c r="V23" s="229" t="str">
        <f>IF('Project Information'!$F$17="Yes","Exempted",IF(L23="","",100%-L23))</f>
        <v/>
      </c>
      <c r="W23" s="230" t="str">
        <f>IF('Project Information'!$F$17="Yes","Exempted",IF(OR(E23="",M23="",N23="",O23="",P23="",L23=""),"",IF((SUM(N23:P23)-(V23*585))&lt;0,0,SUM(N23:P23)-(V23*585))))</f>
        <v/>
      </c>
      <c r="X23" s="231" t="str">
        <f>IF('Project Information'!$F$17="Yes","Exempted",IF(W23="","",IF($W23&lt;=VLOOKUP(_xlfn.CONCAT($E23,",",$M23),'Steel Tiers'!$K$8:$N$21,2,FALSE),"Best 20%",IF($W23&lt;=VLOOKUP(_xlfn.CONCAT($E23,",",$M23),'Steel Tiers'!$K$8:$N$21,3,FALSE),"Best 40%",IF($W23&lt;=VLOOKUP(_xlfn.CONCAT($E23,",",$M23),'Steel Tiers'!$K$8:$N$21,4,FALSE),"Better than average","Does not meet any criteria")))))</f>
        <v/>
      </c>
      <c r="Y23" s="132"/>
      <c r="Z23" s="84"/>
    </row>
    <row r="24" spans="2:26" s="69" customFormat="1">
      <c r="B24" s="82"/>
      <c r="C24" s="80"/>
      <c r="D24" s="80"/>
      <c r="E24" s="194"/>
      <c r="F24" s="194"/>
      <c r="G24" s="195"/>
      <c r="H24" s="186"/>
      <c r="I24" s="194"/>
      <c r="J24" s="194"/>
      <c r="K24" s="195"/>
      <c r="L24" s="196"/>
      <c r="M24" s="194"/>
      <c r="N24" s="197"/>
      <c r="O24" s="197"/>
      <c r="P24" s="197"/>
      <c r="Q24" s="198"/>
      <c r="R24" s="79"/>
      <c r="S24" s="79"/>
      <c r="T24" s="221" t="str">
        <f t="shared" si="0"/>
        <v/>
      </c>
      <c r="U24" s="235"/>
      <c r="V24" s="229" t="str">
        <f>IF('Project Information'!$F$17="Yes","Exempted",IF(L24="","",100%-L24))</f>
        <v/>
      </c>
      <c r="W24" s="230" t="str">
        <f>IF('Project Information'!$F$17="Yes","Exempted",IF(OR(E24="",M24="",N24="",O24="",P24="",L24=""),"",IF((SUM(N24:P24)-(V24*585))&lt;0,0,SUM(N24:P24)-(V24*585))))</f>
        <v/>
      </c>
      <c r="X24" s="231" t="str">
        <f>IF('Project Information'!$F$17="Yes","Exempted",IF(W24="","",IF($W24&lt;=VLOOKUP(_xlfn.CONCAT($E24,",",$M24),'Steel Tiers'!$K$8:$N$21,2,FALSE),"Best 20%",IF($W24&lt;=VLOOKUP(_xlfn.CONCAT($E24,",",$M24),'Steel Tiers'!$K$8:$N$21,3,FALSE),"Best 40%",IF($W24&lt;=VLOOKUP(_xlfn.CONCAT($E24,",",$M24),'Steel Tiers'!$K$8:$N$21,4,FALSE),"Better than average","Does not meet any criteria")))))</f>
        <v/>
      </c>
      <c r="Y24" s="132"/>
      <c r="Z24" s="84"/>
    </row>
    <row r="25" spans="2:26" s="69" customFormat="1">
      <c r="B25" s="82"/>
      <c r="C25" s="80"/>
      <c r="D25" s="80"/>
      <c r="E25" s="194"/>
      <c r="F25" s="194"/>
      <c r="G25" s="195"/>
      <c r="H25" s="186"/>
      <c r="I25" s="194"/>
      <c r="J25" s="194"/>
      <c r="K25" s="195"/>
      <c r="L25" s="196"/>
      <c r="M25" s="194"/>
      <c r="N25" s="197"/>
      <c r="O25" s="197"/>
      <c r="P25" s="197"/>
      <c r="Q25" s="198"/>
      <c r="R25" s="79"/>
      <c r="S25" s="79"/>
      <c r="T25" s="221" t="str">
        <f t="shared" si="0"/>
        <v/>
      </c>
      <c r="U25" s="235"/>
      <c r="V25" s="229" t="str">
        <f>IF('Project Information'!$F$17="Yes","Exempted",IF(L25="","",100%-L25))</f>
        <v/>
      </c>
      <c r="W25" s="230" t="str">
        <f>IF('Project Information'!$F$17="Yes","Exempted",IF(OR(E25="",M25="",N25="",O25="",P25="",L25=""),"",IF((SUM(N25:P25)-(V25*585))&lt;0,0,SUM(N25:P25)-(V25*585))))</f>
        <v/>
      </c>
      <c r="X25" s="231" t="str">
        <f>IF('Project Information'!$F$17="Yes","Exempted",IF(W25="","",IF($W25&lt;=VLOOKUP(_xlfn.CONCAT($E25,",",$M25),'Steel Tiers'!$K$8:$N$21,2,FALSE),"Best 20%",IF($W25&lt;=VLOOKUP(_xlfn.CONCAT($E25,",",$M25),'Steel Tiers'!$K$8:$N$21,3,FALSE),"Best 40%",IF($W25&lt;=VLOOKUP(_xlfn.CONCAT($E25,",",$M25),'Steel Tiers'!$K$8:$N$21,4,FALSE),"Better than average","Does not meet any criteria")))))</f>
        <v/>
      </c>
      <c r="Y25" s="132"/>
      <c r="Z25" s="84"/>
    </row>
    <row r="26" spans="2:26" s="69" customFormat="1">
      <c r="B26" s="82"/>
      <c r="C26" s="80"/>
      <c r="D26" s="80"/>
      <c r="E26" s="194"/>
      <c r="F26" s="194"/>
      <c r="G26" s="195"/>
      <c r="H26" s="186"/>
      <c r="I26" s="194"/>
      <c r="J26" s="194"/>
      <c r="K26" s="195"/>
      <c r="L26" s="196"/>
      <c r="M26" s="194"/>
      <c r="N26" s="197"/>
      <c r="O26" s="197"/>
      <c r="P26" s="197"/>
      <c r="Q26" s="198"/>
      <c r="R26" s="79"/>
      <c r="S26" s="79"/>
      <c r="T26" s="221" t="str">
        <f t="shared" si="0"/>
        <v/>
      </c>
      <c r="U26" s="235"/>
      <c r="V26" s="229" t="str">
        <f>IF('Project Information'!$F$17="Yes","Exempted",IF(L26="","",100%-L26))</f>
        <v/>
      </c>
      <c r="W26" s="230" t="str">
        <f>IF('Project Information'!$F$17="Yes","Exempted",IF(OR(E26="",M26="",N26="",O26="",P26="",L26=""),"",IF((SUM(N26:P26)-(V26*585))&lt;0,0,SUM(N26:P26)-(V26*585))))</f>
        <v/>
      </c>
      <c r="X26" s="231" t="str">
        <f>IF('Project Information'!$F$17="Yes","Exempted",IF(W26="","",IF($W26&lt;=VLOOKUP(_xlfn.CONCAT($E26,",",$M26),'Steel Tiers'!$K$8:$N$21,2,FALSE),"Best 20%",IF($W26&lt;=VLOOKUP(_xlfn.CONCAT($E26,",",$M26),'Steel Tiers'!$K$8:$N$21,3,FALSE),"Best 40%",IF($W26&lt;=VLOOKUP(_xlfn.CONCAT($E26,",",$M26),'Steel Tiers'!$K$8:$N$21,4,FALSE),"Better than average","Does not meet any criteria")))))</f>
        <v/>
      </c>
      <c r="Y26" s="132"/>
      <c r="Z26" s="84"/>
    </row>
    <row r="27" spans="2:26" s="69" customFormat="1">
      <c r="B27" s="82"/>
      <c r="C27" s="80"/>
      <c r="D27" s="80"/>
      <c r="E27" s="194"/>
      <c r="F27" s="194"/>
      <c r="G27" s="195"/>
      <c r="H27" s="186"/>
      <c r="I27" s="194"/>
      <c r="J27" s="194"/>
      <c r="K27" s="195"/>
      <c r="L27" s="196"/>
      <c r="M27" s="194"/>
      <c r="N27" s="197"/>
      <c r="O27" s="197"/>
      <c r="P27" s="197"/>
      <c r="Q27" s="198"/>
      <c r="R27" s="79"/>
      <c r="S27" s="79"/>
      <c r="T27" s="221" t="str">
        <f t="shared" si="0"/>
        <v/>
      </c>
      <c r="U27" s="235"/>
      <c r="V27" s="229" t="str">
        <f>IF('Project Information'!$F$17="Yes","Exempted",IF(L27="","",100%-L27))</f>
        <v/>
      </c>
      <c r="W27" s="230" t="str">
        <f>IF('Project Information'!$F$17="Yes","Exempted",IF(OR(E27="",M27="",N27="",O27="",P27="",L27=""),"",IF((SUM(N27:P27)-(V27*585))&lt;0,0,SUM(N27:P27)-(V27*585))))</f>
        <v/>
      </c>
      <c r="X27" s="231" t="str">
        <f>IF('Project Information'!$F$17="Yes","Exempted",IF(W27="","",IF($W27&lt;=VLOOKUP(_xlfn.CONCAT($E27,",",$M27),'Steel Tiers'!$K$8:$N$21,2,FALSE),"Best 20%",IF($W27&lt;=VLOOKUP(_xlfn.CONCAT($E27,",",$M27),'Steel Tiers'!$K$8:$N$21,3,FALSE),"Best 40%",IF($W27&lt;=VLOOKUP(_xlfn.CONCAT($E27,",",$M27),'Steel Tiers'!$K$8:$N$21,4,FALSE),"Better than average","Does not meet any criteria")))))</f>
        <v/>
      </c>
      <c r="Y27" s="132"/>
      <c r="Z27" s="84"/>
    </row>
    <row r="28" spans="2:26" s="69" customFormat="1">
      <c r="B28" s="82"/>
      <c r="C28" s="80"/>
      <c r="D28" s="80"/>
      <c r="E28" s="194"/>
      <c r="F28" s="194"/>
      <c r="G28" s="195"/>
      <c r="H28" s="186"/>
      <c r="I28" s="194"/>
      <c r="J28" s="194"/>
      <c r="K28" s="195"/>
      <c r="L28" s="196"/>
      <c r="M28" s="194"/>
      <c r="N28" s="197"/>
      <c r="O28" s="197"/>
      <c r="P28" s="197"/>
      <c r="Q28" s="198"/>
      <c r="R28" s="79"/>
      <c r="S28" s="79"/>
      <c r="T28" s="221" t="str">
        <f t="shared" si="0"/>
        <v/>
      </c>
      <c r="U28" s="235"/>
      <c r="V28" s="229" t="str">
        <f>IF('Project Information'!$F$17="Yes","Exempted",IF(L28="","",100%-L28))</f>
        <v/>
      </c>
      <c r="W28" s="230" t="str">
        <f>IF('Project Information'!$F$17="Yes","Exempted",IF(OR(E28="",M28="",N28="",O28="",P28="",L28=""),"",IF((SUM(N28:P28)-(V28*585))&lt;0,0,SUM(N28:P28)-(V28*585))))</f>
        <v/>
      </c>
      <c r="X28" s="231" t="str">
        <f>IF('Project Information'!$F$17="Yes","Exempted",IF(W28="","",IF($W28&lt;=VLOOKUP(_xlfn.CONCAT($E28,",",$M28),'Steel Tiers'!$K$8:$N$21,2,FALSE),"Best 20%",IF($W28&lt;=VLOOKUP(_xlfn.CONCAT($E28,",",$M28),'Steel Tiers'!$K$8:$N$21,3,FALSE),"Best 40%",IF($W28&lt;=VLOOKUP(_xlfn.CONCAT($E28,",",$M28),'Steel Tiers'!$K$8:$N$21,4,FALSE),"Better than average","Does not meet any criteria")))))</f>
        <v/>
      </c>
      <c r="Y28" s="132"/>
      <c r="Z28" s="84"/>
    </row>
    <row r="29" spans="2:26" s="69" customFormat="1">
      <c r="B29" s="82"/>
      <c r="C29" s="80"/>
      <c r="D29" s="80"/>
      <c r="E29" s="194"/>
      <c r="F29" s="194"/>
      <c r="G29" s="195"/>
      <c r="H29" s="186"/>
      <c r="I29" s="194"/>
      <c r="J29" s="194"/>
      <c r="K29" s="195"/>
      <c r="L29" s="196"/>
      <c r="M29" s="194"/>
      <c r="N29" s="197"/>
      <c r="O29" s="197"/>
      <c r="P29" s="197"/>
      <c r="Q29" s="198"/>
      <c r="R29" s="79"/>
      <c r="S29" s="79"/>
      <c r="T29" s="221" t="str">
        <f t="shared" si="0"/>
        <v/>
      </c>
      <c r="U29" s="235"/>
      <c r="V29" s="229" t="str">
        <f>IF('Project Information'!$F$17="Yes","Exempted",IF(L29="","",100%-L29))</f>
        <v/>
      </c>
      <c r="W29" s="230" t="str">
        <f>IF('Project Information'!$F$17="Yes","Exempted",IF(OR(E29="",M29="",N29="",O29="",P29="",L29=""),"",IF((SUM(N29:P29)-(V29*585))&lt;0,0,SUM(N29:P29)-(V29*585))))</f>
        <v/>
      </c>
      <c r="X29" s="231" t="str">
        <f>IF('Project Information'!$F$17="Yes","Exempted",IF(W29="","",IF($W29&lt;=VLOOKUP(_xlfn.CONCAT($E29,",",$M29),'Steel Tiers'!$K$8:$N$21,2,FALSE),"Best 20%",IF($W29&lt;=VLOOKUP(_xlfn.CONCAT($E29,",",$M29),'Steel Tiers'!$K$8:$N$21,3,FALSE),"Best 40%",IF($W29&lt;=VLOOKUP(_xlfn.CONCAT($E29,",",$M29),'Steel Tiers'!$K$8:$N$21,4,FALSE),"Better than average","Does not meet any criteria")))))</f>
        <v/>
      </c>
      <c r="Y29" s="132"/>
      <c r="Z29" s="84"/>
    </row>
    <row r="30" spans="2:26" s="69" customFormat="1">
      <c r="B30" s="82"/>
      <c r="C30" s="80"/>
      <c r="D30" s="80"/>
      <c r="E30" s="194"/>
      <c r="F30" s="194"/>
      <c r="G30" s="195"/>
      <c r="H30" s="186"/>
      <c r="I30" s="194"/>
      <c r="J30" s="194"/>
      <c r="K30" s="195"/>
      <c r="L30" s="196"/>
      <c r="M30" s="194"/>
      <c r="N30" s="197"/>
      <c r="O30" s="197"/>
      <c r="P30" s="197"/>
      <c r="Q30" s="198"/>
      <c r="R30" s="79"/>
      <c r="S30" s="79"/>
      <c r="T30" s="221" t="str">
        <f t="shared" si="0"/>
        <v/>
      </c>
      <c r="U30" s="235"/>
      <c r="V30" s="229" t="str">
        <f>IF('Project Information'!$F$17="Yes","Exempted",IF(L30="","",100%-L30))</f>
        <v/>
      </c>
      <c r="W30" s="230" t="str">
        <f>IF('Project Information'!$F$17="Yes","Exempted",IF(OR(E30="",M30="",N30="",O30="",P30="",L30=""),"",IF((SUM(N30:P30)-(V30*585))&lt;0,0,SUM(N30:P30)-(V30*585))))</f>
        <v/>
      </c>
      <c r="X30" s="231" t="str">
        <f>IF('Project Information'!$F$17="Yes","Exempted",IF(W30="","",IF($W30&lt;=VLOOKUP(_xlfn.CONCAT($E30,",",$M30),'Steel Tiers'!$K$8:$N$21,2,FALSE),"Best 20%",IF($W30&lt;=VLOOKUP(_xlfn.CONCAT($E30,",",$M30),'Steel Tiers'!$K$8:$N$21,3,FALSE),"Best 40%",IF($W30&lt;=VLOOKUP(_xlfn.CONCAT($E30,",",$M30),'Steel Tiers'!$K$8:$N$21,4,FALSE),"Better than average","Does not meet any criteria")))))</f>
        <v/>
      </c>
      <c r="Y30" s="132"/>
      <c r="Z30" s="84"/>
    </row>
    <row r="31" spans="2:26" s="69" customFormat="1">
      <c r="B31" s="82"/>
      <c r="C31" s="80"/>
      <c r="D31" s="80"/>
      <c r="E31" s="194"/>
      <c r="F31" s="194"/>
      <c r="G31" s="195"/>
      <c r="H31" s="186"/>
      <c r="I31" s="194"/>
      <c r="J31" s="194"/>
      <c r="K31" s="195"/>
      <c r="L31" s="196"/>
      <c r="M31" s="194"/>
      <c r="N31" s="197"/>
      <c r="O31" s="197"/>
      <c r="P31" s="197"/>
      <c r="Q31" s="198"/>
      <c r="R31" s="79"/>
      <c r="S31" s="79"/>
      <c r="T31" s="221" t="str">
        <f t="shared" si="0"/>
        <v/>
      </c>
      <c r="U31" s="235"/>
      <c r="V31" s="229" t="str">
        <f>IF('Project Information'!$F$17="Yes","Exempted",IF(L31="","",100%-L31))</f>
        <v/>
      </c>
      <c r="W31" s="230" t="str">
        <f>IF('Project Information'!$F$17="Yes","Exempted",IF(OR(E31="",M31="",N31="",O31="",P31="",L31=""),"",IF((SUM(N31:P31)-(V31*585))&lt;0,0,SUM(N31:P31)-(V31*585))))</f>
        <v/>
      </c>
      <c r="X31" s="231" t="str">
        <f>IF('Project Information'!$F$17="Yes","Exempted",IF(W31="","",IF($W31&lt;=VLOOKUP(_xlfn.CONCAT($E31,",",$M31),'Steel Tiers'!$K$8:$N$21,2,FALSE),"Best 20%",IF($W31&lt;=VLOOKUP(_xlfn.CONCAT($E31,",",$M31),'Steel Tiers'!$K$8:$N$21,3,FALSE),"Best 40%",IF($W31&lt;=VLOOKUP(_xlfn.CONCAT($E31,",",$M31),'Steel Tiers'!$K$8:$N$21,4,FALSE),"Better than average","Does not meet any criteria")))))</f>
        <v/>
      </c>
      <c r="Y31" s="132"/>
      <c r="Z31" s="84"/>
    </row>
    <row r="32" spans="2:26" s="69" customFormat="1">
      <c r="B32" s="82"/>
      <c r="C32" s="80"/>
      <c r="D32" s="80"/>
      <c r="E32" s="194"/>
      <c r="F32" s="194"/>
      <c r="G32" s="195"/>
      <c r="H32" s="186"/>
      <c r="I32" s="194"/>
      <c r="J32" s="194"/>
      <c r="K32" s="195"/>
      <c r="L32" s="196"/>
      <c r="M32" s="194"/>
      <c r="N32" s="197"/>
      <c r="O32" s="197"/>
      <c r="P32" s="197"/>
      <c r="Q32" s="198"/>
      <c r="R32" s="79"/>
      <c r="S32" s="79"/>
      <c r="T32" s="221" t="str">
        <f t="shared" si="0"/>
        <v/>
      </c>
      <c r="U32" s="235"/>
      <c r="V32" s="229" t="str">
        <f>IF('Project Information'!$F$17="Yes","Exempted",IF(L32="","",100%-L32))</f>
        <v/>
      </c>
      <c r="W32" s="230" t="str">
        <f>IF('Project Information'!$F$17="Yes","Exempted",IF(OR(E32="",M32="",N32="",O32="",P32="",L32=""),"",IF((SUM(N32:P32)-(V32*585))&lt;0,0,SUM(N32:P32)-(V32*585))))</f>
        <v/>
      </c>
      <c r="X32" s="231" t="str">
        <f>IF('Project Information'!$F$17="Yes","Exempted",IF(W32="","",IF($W32&lt;=VLOOKUP(_xlfn.CONCAT($E32,",",$M32),'Steel Tiers'!$K$8:$N$21,2,FALSE),"Best 20%",IF($W32&lt;=VLOOKUP(_xlfn.CONCAT($E32,",",$M32),'Steel Tiers'!$K$8:$N$21,3,FALSE),"Best 40%",IF($W32&lt;=VLOOKUP(_xlfn.CONCAT($E32,",",$M32),'Steel Tiers'!$K$8:$N$21,4,FALSE),"Better than average","Does not meet any criteria")))))</f>
        <v/>
      </c>
      <c r="Y32" s="132"/>
      <c r="Z32" s="84"/>
    </row>
    <row r="33" spans="1:26" s="69" customFormat="1">
      <c r="B33" s="82"/>
      <c r="C33" s="80"/>
      <c r="D33" s="80"/>
      <c r="E33" s="194"/>
      <c r="F33" s="194"/>
      <c r="G33" s="195"/>
      <c r="H33" s="186"/>
      <c r="I33" s="194"/>
      <c r="J33" s="194"/>
      <c r="K33" s="195"/>
      <c r="L33" s="196"/>
      <c r="M33" s="194"/>
      <c r="N33" s="197"/>
      <c r="O33" s="197"/>
      <c r="P33" s="197"/>
      <c r="Q33" s="198"/>
      <c r="R33" s="79"/>
      <c r="S33" s="79"/>
      <c r="T33" s="221" t="str">
        <f t="shared" si="0"/>
        <v/>
      </c>
      <c r="U33" s="235"/>
      <c r="V33" s="229" t="str">
        <f>IF('Project Information'!$F$17="Yes","Exempted",IF(L33="","",100%-L33))</f>
        <v/>
      </c>
      <c r="W33" s="230" t="str">
        <f>IF('Project Information'!$F$17="Yes","Exempted",IF(OR(E33="",M33="",N33="",O33="",P33="",L33=""),"",IF((SUM(N33:P33)-(V33*585))&lt;0,0,SUM(N33:P33)-(V33*585))))</f>
        <v/>
      </c>
      <c r="X33" s="231" t="str">
        <f>IF('Project Information'!$F$17="Yes","Exempted",IF(W33="","",IF($W33&lt;=VLOOKUP(_xlfn.CONCAT($E33,",",$M33),'Steel Tiers'!$K$8:$N$21,2,FALSE),"Best 20%",IF($W33&lt;=VLOOKUP(_xlfn.CONCAT($E33,",",$M33),'Steel Tiers'!$K$8:$N$21,3,FALSE),"Best 40%",IF($W33&lt;=VLOOKUP(_xlfn.CONCAT($E33,",",$M33),'Steel Tiers'!$K$8:$N$21,4,FALSE),"Better than average","Does not meet any criteria")))))</f>
        <v/>
      </c>
      <c r="Y33" s="132"/>
      <c r="Z33" s="84"/>
    </row>
    <row r="34" spans="1:26" s="69" customFormat="1">
      <c r="B34" s="82"/>
      <c r="C34" s="80"/>
      <c r="D34" s="80"/>
      <c r="E34" s="194"/>
      <c r="F34" s="194"/>
      <c r="G34" s="195"/>
      <c r="H34" s="186"/>
      <c r="I34" s="194"/>
      <c r="J34" s="194"/>
      <c r="K34" s="195"/>
      <c r="L34" s="196"/>
      <c r="M34" s="194"/>
      <c r="N34" s="197"/>
      <c r="O34" s="197"/>
      <c r="P34" s="197"/>
      <c r="Q34" s="198"/>
      <c r="R34" s="79"/>
      <c r="S34" s="79"/>
      <c r="T34" s="221" t="str">
        <f t="shared" si="0"/>
        <v/>
      </c>
      <c r="U34" s="235"/>
      <c r="V34" s="229" t="str">
        <f>IF('Project Information'!$F$17="Yes","Exempted",IF(L34="","",100%-L34))</f>
        <v/>
      </c>
      <c r="W34" s="230" t="str">
        <f>IF('Project Information'!$F$17="Yes","Exempted",IF(OR(E34="",M34="",N34="",O34="",P34="",L34=""),"",IF((SUM(N34:P34)-(V34*585))&lt;0,0,SUM(N34:P34)-(V34*585))))</f>
        <v/>
      </c>
      <c r="X34" s="231" t="str">
        <f>IF('Project Information'!$F$17="Yes","Exempted",IF(W34="","",IF($W34&lt;=VLOOKUP(_xlfn.CONCAT($E34,",",$M34),'Steel Tiers'!$K$8:$N$21,2,FALSE),"Best 20%",IF($W34&lt;=VLOOKUP(_xlfn.CONCAT($E34,",",$M34),'Steel Tiers'!$K$8:$N$21,3,FALSE),"Best 40%",IF($W34&lt;=VLOOKUP(_xlfn.CONCAT($E34,",",$M34),'Steel Tiers'!$K$8:$N$21,4,FALSE),"Better than average","Does not meet any criteria")))))</f>
        <v/>
      </c>
      <c r="Y34" s="132"/>
      <c r="Z34" s="84"/>
    </row>
    <row r="35" spans="1:26" s="69" customFormat="1">
      <c r="B35" s="82"/>
      <c r="C35" s="80"/>
      <c r="D35" s="80"/>
      <c r="E35" s="194"/>
      <c r="F35" s="194"/>
      <c r="G35" s="195"/>
      <c r="H35" s="186"/>
      <c r="I35" s="194"/>
      <c r="J35" s="194"/>
      <c r="K35" s="195"/>
      <c r="L35" s="196"/>
      <c r="M35" s="194"/>
      <c r="N35" s="197"/>
      <c r="O35" s="197"/>
      <c r="P35" s="197"/>
      <c r="Q35" s="198"/>
      <c r="R35" s="79"/>
      <c r="S35" s="79"/>
      <c r="T35" s="221" t="str">
        <f t="shared" si="0"/>
        <v/>
      </c>
      <c r="U35" s="235"/>
      <c r="V35" s="229" t="str">
        <f>IF('Project Information'!$F$17="Yes","Exempted",IF(L35="","",100%-L35))</f>
        <v/>
      </c>
      <c r="W35" s="230" t="str">
        <f>IF('Project Information'!$F$17="Yes","Exempted",IF(OR(E35="",M35="",N35="",O35="",P35="",L35=""),"",IF((SUM(N35:P35)-(V35*585))&lt;0,0,SUM(N35:P35)-(V35*585))))</f>
        <v/>
      </c>
      <c r="X35" s="231" t="str">
        <f>IF('Project Information'!$F$17="Yes","Exempted",IF(W35="","",IF($W35&lt;=VLOOKUP(_xlfn.CONCAT($E35,",",$M35),'Steel Tiers'!$K$8:$N$21,2,FALSE),"Best 20%",IF($W35&lt;=VLOOKUP(_xlfn.CONCAT($E35,",",$M35),'Steel Tiers'!$K$8:$N$21,3,FALSE),"Best 40%",IF($W35&lt;=VLOOKUP(_xlfn.CONCAT($E35,",",$M35),'Steel Tiers'!$K$8:$N$21,4,FALSE),"Better than average","Does not meet any criteria")))))</f>
        <v/>
      </c>
      <c r="Y35" s="132"/>
      <c r="Z35" s="84"/>
    </row>
    <row r="36" spans="1:26" s="69" customFormat="1">
      <c r="B36" s="82"/>
      <c r="C36" s="80"/>
      <c r="D36" s="80"/>
      <c r="E36" s="194"/>
      <c r="F36" s="194"/>
      <c r="G36" s="195"/>
      <c r="H36" s="186"/>
      <c r="I36" s="194"/>
      <c r="J36" s="194"/>
      <c r="K36" s="195"/>
      <c r="L36" s="196"/>
      <c r="M36" s="194"/>
      <c r="N36" s="197"/>
      <c r="O36" s="197"/>
      <c r="P36" s="197"/>
      <c r="Q36" s="198"/>
      <c r="R36" s="79"/>
      <c r="S36" s="79"/>
      <c r="T36" s="221" t="str">
        <f t="shared" si="0"/>
        <v/>
      </c>
      <c r="U36" s="235"/>
      <c r="V36" s="229" t="str">
        <f>IF('Project Information'!$F$17="Yes","Exempted",IF(L36="","",100%-L36))</f>
        <v/>
      </c>
      <c r="W36" s="230" t="str">
        <f>IF('Project Information'!$F$17="Yes","Exempted",IF(OR(E36="",M36="",N36="",O36="",P36="",L36=""),"",IF((SUM(N36:P36)-(V36*585))&lt;0,0,SUM(N36:P36)-(V36*585))))</f>
        <v/>
      </c>
      <c r="X36" s="231" t="str">
        <f>IF('Project Information'!$F$17="Yes","Exempted",IF(W36="","",IF($W36&lt;=VLOOKUP(_xlfn.CONCAT($E36,",",$M36),'Steel Tiers'!$K$8:$N$21,2,FALSE),"Best 20%",IF($W36&lt;=VLOOKUP(_xlfn.CONCAT($E36,",",$M36),'Steel Tiers'!$K$8:$N$21,3,FALSE),"Best 40%",IF($W36&lt;=VLOOKUP(_xlfn.CONCAT($E36,",",$M36),'Steel Tiers'!$K$8:$N$21,4,FALSE),"Better than average","Does not meet any criteria")))))</f>
        <v/>
      </c>
      <c r="Y36" s="132"/>
      <c r="Z36" s="84"/>
    </row>
    <row r="37" spans="1:26" s="69" customFormat="1">
      <c r="B37" s="82"/>
      <c r="C37" s="80"/>
      <c r="D37" s="80"/>
      <c r="E37" s="194"/>
      <c r="F37" s="194"/>
      <c r="G37" s="195"/>
      <c r="H37" s="186"/>
      <c r="I37" s="194"/>
      <c r="J37" s="194"/>
      <c r="K37" s="195"/>
      <c r="L37" s="196"/>
      <c r="M37" s="194"/>
      <c r="N37" s="197"/>
      <c r="O37" s="197"/>
      <c r="P37" s="197"/>
      <c r="Q37" s="198"/>
      <c r="R37" s="79"/>
      <c r="S37" s="79"/>
      <c r="T37" s="221" t="str">
        <f t="shared" si="0"/>
        <v/>
      </c>
      <c r="U37" s="235"/>
      <c r="V37" s="229" t="str">
        <f>IF('Project Information'!$F$17="Yes","Exempted",IF(L37="","",100%-L37))</f>
        <v/>
      </c>
      <c r="W37" s="230" t="str">
        <f>IF('Project Information'!$F$17="Yes","Exempted",IF(OR(E37="",M37="",N37="",O37="",P37="",L37=""),"",IF((SUM(N37:P37)-(V37*585))&lt;0,0,SUM(N37:P37)-(V37*585))))</f>
        <v/>
      </c>
      <c r="X37" s="231" t="str">
        <f>IF('Project Information'!$F$17="Yes","Exempted",IF(W37="","",IF($W37&lt;=VLOOKUP(_xlfn.CONCAT($E37,",",$M37),'Steel Tiers'!$K$8:$N$21,2,FALSE),"Best 20%",IF($W37&lt;=VLOOKUP(_xlfn.CONCAT($E37,",",$M37),'Steel Tiers'!$K$8:$N$21,3,FALSE),"Best 40%",IF($W37&lt;=VLOOKUP(_xlfn.CONCAT($E37,",",$M37),'Steel Tiers'!$K$8:$N$21,4,FALSE),"Better than average","Does not meet any criteria")))))</f>
        <v/>
      </c>
      <c r="Y37" s="132"/>
      <c r="Z37" s="84"/>
    </row>
    <row r="38" spans="1:26" s="69" customFormat="1">
      <c r="B38" s="82"/>
      <c r="C38" s="80"/>
      <c r="D38" s="80"/>
      <c r="E38" s="194"/>
      <c r="F38" s="194"/>
      <c r="G38" s="195"/>
      <c r="H38" s="186"/>
      <c r="I38" s="194"/>
      <c r="J38" s="194"/>
      <c r="K38" s="195"/>
      <c r="L38" s="196"/>
      <c r="M38" s="194"/>
      <c r="N38" s="197"/>
      <c r="O38" s="197"/>
      <c r="P38" s="197"/>
      <c r="Q38" s="198"/>
      <c r="R38" s="79"/>
      <c r="S38" s="79"/>
      <c r="T38" s="221" t="str">
        <f t="shared" si="0"/>
        <v/>
      </c>
      <c r="U38" s="235"/>
      <c r="V38" s="229" t="str">
        <f>IF('Project Information'!$F$17="Yes","Exempted",IF(L38="","",100%-L38))</f>
        <v/>
      </c>
      <c r="W38" s="230" t="str">
        <f>IF('Project Information'!$F$17="Yes","Exempted",IF(OR(E38="",M38="",N38="",O38="",P38="",L38=""),"",IF((SUM(N38:P38)-(V38*585))&lt;0,0,SUM(N38:P38)-(V38*585))))</f>
        <v/>
      </c>
      <c r="X38" s="231" t="str">
        <f>IF('Project Information'!$F$17="Yes","Exempted",IF(W38="","",IF($W38&lt;=VLOOKUP(_xlfn.CONCAT($E38,",",$M38),'Steel Tiers'!$K$8:$N$21,2,FALSE),"Best 20%",IF($W38&lt;=VLOOKUP(_xlfn.CONCAT($E38,",",$M38),'Steel Tiers'!$K$8:$N$21,3,FALSE),"Best 40%",IF($W38&lt;=VLOOKUP(_xlfn.CONCAT($E38,",",$M38),'Steel Tiers'!$K$8:$N$21,4,FALSE),"Better than average","Does not meet any criteria")))))</f>
        <v/>
      </c>
      <c r="Y38" s="132"/>
      <c r="Z38" s="84"/>
    </row>
    <row r="39" spans="1:26" s="69" customFormat="1">
      <c r="B39" s="82"/>
      <c r="C39" s="80"/>
      <c r="D39" s="80"/>
      <c r="E39" s="194"/>
      <c r="F39" s="194"/>
      <c r="G39" s="195"/>
      <c r="H39" s="186"/>
      <c r="I39" s="194"/>
      <c r="J39" s="194"/>
      <c r="K39" s="195"/>
      <c r="L39" s="196"/>
      <c r="M39" s="194"/>
      <c r="N39" s="197"/>
      <c r="O39" s="197"/>
      <c r="P39" s="197"/>
      <c r="Q39" s="198"/>
      <c r="R39" s="79"/>
      <c r="S39" s="79"/>
      <c r="T39" s="221" t="str">
        <f t="shared" si="0"/>
        <v/>
      </c>
      <c r="U39" s="235"/>
      <c r="V39" s="229" t="str">
        <f>IF('Project Information'!$F$17="Yes","Exempted",IF(L39="","",100%-L39))</f>
        <v/>
      </c>
      <c r="W39" s="230" t="str">
        <f>IF('Project Information'!$F$17="Yes","Exempted",IF(OR(E39="",M39="",N39="",O39="",P39="",L39=""),"",IF((SUM(N39:P39)-(V39*585))&lt;0,0,SUM(N39:P39)-(V39*585))))</f>
        <v/>
      </c>
      <c r="X39" s="231" t="str">
        <f>IF('Project Information'!$F$17="Yes","Exempted",IF(W39="","",IF($W39&lt;=VLOOKUP(_xlfn.CONCAT($E39,",",$M39),'Steel Tiers'!$K$8:$N$21,2,FALSE),"Best 20%",IF($W39&lt;=VLOOKUP(_xlfn.CONCAT($E39,",",$M39),'Steel Tiers'!$K$8:$N$21,3,FALSE),"Best 40%",IF($W39&lt;=VLOOKUP(_xlfn.CONCAT($E39,",",$M39),'Steel Tiers'!$K$8:$N$21,4,FALSE),"Better than average","Does not meet any criteria")))))</f>
        <v/>
      </c>
      <c r="Y39" s="132"/>
      <c r="Z39" s="84"/>
    </row>
    <row r="40" spans="1:26" s="69" customFormat="1">
      <c r="B40" s="82"/>
      <c r="C40" s="80"/>
      <c r="D40" s="80"/>
      <c r="E40" s="194"/>
      <c r="F40" s="194"/>
      <c r="G40" s="195"/>
      <c r="H40" s="186"/>
      <c r="I40" s="194"/>
      <c r="J40" s="194"/>
      <c r="K40" s="195"/>
      <c r="L40" s="196"/>
      <c r="M40" s="194"/>
      <c r="N40" s="197"/>
      <c r="O40" s="197"/>
      <c r="P40" s="197"/>
      <c r="Q40" s="198"/>
      <c r="R40" s="79"/>
      <c r="S40" s="79"/>
      <c r="T40" s="221" t="str">
        <f t="shared" si="0"/>
        <v/>
      </c>
      <c r="U40" s="235"/>
      <c r="V40" s="229" t="str">
        <f>IF('Project Information'!$F$17="Yes","Exempted",IF(L40="","",100%-L40))</f>
        <v/>
      </c>
      <c r="W40" s="230" t="str">
        <f>IF('Project Information'!$F$17="Yes","Exempted",IF(OR(E40="",M40="",N40="",O40="",P40="",L40=""),"",IF((SUM(N40:P40)-(V40*585))&lt;0,0,SUM(N40:P40)-(V40*585))))</f>
        <v/>
      </c>
      <c r="X40" s="231" t="str">
        <f>IF('Project Information'!$F$17="Yes","Exempted",IF(W40="","",IF($W40&lt;=VLOOKUP(_xlfn.CONCAT($E40,",",$M40),'Steel Tiers'!$K$8:$N$21,2,FALSE),"Best 20%",IF($W40&lt;=VLOOKUP(_xlfn.CONCAT($E40,",",$M40),'Steel Tiers'!$K$8:$N$21,3,FALSE),"Best 40%",IF($W40&lt;=VLOOKUP(_xlfn.CONCAT($E40,",",$M40),'Steel Tiers'!$K$8:$N$21,4,FALSE),"Better than average","Does not meet any criteria")))))</f>
        <v/>
      </c>
      <c r="Y40" s="132"/>
      <c r="Z40" s="84"/>
    </row>
    <row r="41" spans="1:26" s="69" customFormat="1">
      <c r="B41" s="82"/>
      <c r="C41" s="80"/>
      <c r="D41" s="80"/>
      <c r="E41" s="194"/>
      <c r="F41" s="194"/>
      <c r="G41" s="195"/>
      <c r="H41" s="186"/>
      <c r="I41" s="194"/>
      <c r="J41" s="194"/>
      <c r="K41" s="195"/>
      <c r="L41" s="196"/>
      <c r="M41" s="194"/>
      <c r="N41" s="197"/>
      <c r="O41" s="197"/>
      <c r="P41" s="197"/>
      <c r="Q41" s="198"/>
      <c r="R41" s="79"/>
      <c r="S41" s="79"/>
      <c r="T41" s="221" t="str">
        <f t="shared" si="0"/>
        <v/>
      </c>
      <c r="U41" s="235"/>
      <c r="V41" s="229" t="str">
        <f>IF('Project Information'!$F$17="Yes","Exempted",IF(L41="","",100%-L41))</f>
        <v/>
      </c>
      <c r="W41" s="230" t="str">
        <f>IF('Project Information'!$F$17="Yes","Exempted",IF(OR(E41="",M41="",N41="",O41="",P41="",L41=""),"",IF((SUM(N41:P41)-(V41*585))&lt;0,0,SUM(N41:P41)-(V41*585))))</f>
        <v/>
      </c>
      <c r="X41" s="231" t="str">
        <f>IF('Project Information'!$F$17="Yes","Exempted",IF(W41="","",IF($W41&lt;=VLOOKUP(_xlfn.CONCAT($E41,",",$M41),'Steel Tiers'!$K$8:$N$21,2,FALSE),"Best 20%",IF($W41&lt;=VLOOKUP(_xlfn.CONCAT($E41,",",$M41),'Steel Tiers'!$K$8:$N$21,3,FALSE),"Best 40%",IF($W41&lt;=VLOOKUP(_xlfn.CONCAT($E41,",",$M41),'Steel Tiers'!$K$8:$N$21,4,FALSE),"Better than average","Does not meet any criteria")))))</f>
        <v/>
      </c>
      <c r="Y41" s="132"/>
      <c r="Z41" s="84"/>
    </row>
    <row r="42" spans="1:26" s="69" customFormat="1">
      <c r="B42" s="82"/>
      <c r="C42" s="80"/>
      <c r="D42" s="80"/>
      <c r="E42" s="194"/>
      <c r="F42" s="194"/>
      <c r="G42" s="195"/>
      <c r="H42" s="186"/>
      <c r="I42" s="194"/>
      <c r="J42" s="194"/>
      <c r="K42" s="195"/>
      <c r="L42" s="196"/>
      <c r="M42" s="194"/>
      <c r="N42" s="197"/>
      <c r="O42" s="197"/>
      <c r="P42" s="197"/>
      <c r="Q42" s="198"/>
      <c r="R42" s="79"/>
      <c r="S42" s="79"/>
      <c r="T42" s="221" t="str">
        <f t="shared" si="0"/>
        <v/>
      </c>
      <c r="U42" s="235"/>
      <c r="V42" s="229" t="str">
        <f>IF('Project Information'!$F$17="Yes","Exempted",IF(L42="","",100%-L42))</f>
        <v/>
      </c>
      <c r="W42" s="230" t="str">
        <f>IF('Project Information'!$F$17="Yes","Exempted",IF(OR(E42="",M42="",N42="",O42="",P42="",L42=""),"",IF((SUM(N42:P42)-(V42*585))&lt;0,0,SUM(N42:P42)-(V42*585))))</f>
        <v/>
      </c>
      <c r="X42" s="231" t="str">
        <f>IF('Project Information'!$F$17="Yes","Exempted",IF(W42="","",IF($W42&lt;=VLOOKUP(_xlfn.CONCAT($E42,",",$M42),'Steel Tiers'!$K$8:$N$21,2,FALSE),"Best 20%",IF($W42&lt;=VLOOKUP(_xlfn.CONCAT($E42,",",$M42),'Steel Tiers'!$K$8:$N$21,3,FALSE),"Best 40%",IF($W42&lt;=VLOOKUP(_xlfn.CONCAT($E42,",",$M42),'Steel Tiers'!$K$8:$N$21,4,FALSE),"Better than average","Does not meet any criteria")))))</f>
        <v/>
      </c>
      <c r="Y42" s="132"/>
      <c r="Z42" s="84"/>
    </row>
    <row r="43" spans="1:26" s="69" customFormat="1">
      <c r="B43" s="82"/>
      <c r="C43" s="80"/>
      <c r="D43" s="80"/>
      <c r="E43" s="194"/>
      <c r="F43" s="194"/>
      <c r="G43" s="195"/>
      <c r="H43" s="186"/>
      <c r="I43" s="194"/>
      <c r="J43" s="194"/>
      <c r="K43" s="195"/>
      <c r="L43" s="196"/>
      <c r="M43" s="194"/>
      <c r="N43" s="197"/>
      <c r="O43" s="197"/>
      <c r="P43" s="197"/>
      <c r="Q43" s="198"/>
      <c r="R43" s="79"/>
      <c r="S43" s="79"/>
      <c r="T43" s="221" t="str">
        <f t="shared" si="0"/>
        <v/>
      </c>
      <c r="U43" s="235"/>
      <c r="V43" s="229" t="str">
        <f>IF('Project Information'!$F$17="Yes","Exempted",IF(L43="","",100%-L43))</f>
        <v/>
      </c>
      <c r="W43" s="230" t="str">
        <f>IF('Project Information'!$F$17="Yes","Exempted",IF(OR(E43="",M43="",N43="",O43="",P43="",L43=""),"",IF((SUM(N43:P43)-(V43*585))&lt;0,0,SUM(N43:P43)-(V43*585))))</f>
        <v/>
      </c>
      <c r="X43" s="231" t="str">
        <f>IF('Project Information'!$F$17="Yes","Exempted",IF(W43="","",IF($W43&lt;=VLOOKUP(_xlfn.CONCAT($E43,",",$M43),'Steel Tiers'!$K$8:$N$21,2,FALSE),"Best 20%",IF($W43&lt;=VLOOKUP(_xlfn.CONCAT($E43,",",$M43),'Steel Tiers'!$K$8:$N$21,3,FALSE),"Best 40%",IF($W43&lt;=VLOOKUP(_xlfn.CONCAT($E43,",",$M43),'Steel Tiers'!$K$8:$N$21,4,FALSE),"Better than average","Does not meet any criteria")))))</f>
        <v/>
      </c>
      <c r="Y43" s="132"/>
      <c r="Z43" s="84"/>
    </row>
    <row r="44" spans="1:26" s="69" customFormat="1">
      <c r="B44" s="82"/>
      <c r="C44" s="80"/>
      <c r="D44" s="80"/>
      <c r="E44" s="194"/>
      <c r="F44" s="194"/>
      <c r="G44" s="195"/>
      <c r="H44" s="186"/>
      <c r="I44" s="194"/>
      <c r="J44" s="194"/>
      <c r="K44" s="195"/>
      <c r="L44" s="196"/>
      <c r="M44" s="194"/>
      <c r="N44" s="197"/>
      <c r="O44" s="197"/>
      <c r="P44" s="197"/>
      <c r="Q44" s="198"/>
      <c r="R44" s="79"/>
      <c r="S44" s="79"/>
      <c r="T44" s="221" t="str">
        <f t="shared" si="0"/>
        <v/>
      </c>
      <c r="U44" s="235"/>
      <c r="V44" s="229" t="str">
        <f>IF('Project Information'!$F$17="Yes","Exempted",IF(L44="","",100%-L44))</f>
        <v/>
      </c>
      <c r="W44" s="230" t="str">
        <f>IF('Project Information'!$F$17="Yes","Exempted",IF(OR(E44="",M44="",N44="",O44="",P44="",L44=""),"",IF((SUM(N44:P44)-(V44*585))&lt;0,0,SUM(N44:P44)-(V44*585))))</f>
        <v/>
      </c>
      <c r="X44" s="231" t="str">
        <f>IF('Project Information'!$F$17="Yes","Exempted",IF(W44="","",IF($W44&lt;=VLOOKUP(_xlfn.CONCAT($E44,",",$M44),'Steel Tiers'!$K$8:$N$21,2,FALSE),"Best 20%",IF($W44&lt;=VLOOKUP(_xlfn.CONCAT($E44,",",$M44),'Steel Tiers'!$K$8:$N$21,3,FALSE),"Best 40%",IF($W44&lt;=VLOOKUP(_xlfn.CONCAT($E44,",",$M44),'Steel Tiers'!$K$8:$N$21,4,FALSE),"Better than average","Does not meet any criteria")))))</f>
        <v/>
      </c>
      <c r="Y44" s="132"/>
      <c r="Z44" s="84"/>
    </row>
    <row r="45" spans="1:26" s="69" customFormat="1">
      <c r="B45" s="82"/>
      <c r="C45" s="80"/>
      <c r="D45" s="80"/>
      <c r="E45" s="194"/>
      <c r="F45" s="194"/>
      <c r="G45" s="195"/>
      <c r="H45" s="186"/>
      <c r="I45" s="194"/>
      <c r="J45" s="194"/>
      <c r="K45" s="195"/>
      <c r="L45" s="196"/>
      <c r="M45" s="194"/>
      <c r="N45" s="197"/>
      <c r="O45" s="197"/>
      <c r="P45" s="197"/>
      <c r="Q45" s="198"/>
      <c r="R45" s="79"/>
      <c r="S45" s="79"/>
      <c r="T45" s="221" t="str">
        <f t="shared" si="0"/>
        <v/>
      </c>
      <c r="U45" s="235"/>
      <c r="V45" s="229" t="str">
        <f>IF('Project Information'!$F$17="Yes","Exempted",IF(L45="","",100%-L45))</f>
        <v/>
      </c>
      <c r="W45" s="230" t="str">
        <f>IF('Project Information'!$F$17="Yes","Exempted",IF(OR(E45="",M45="",N45="",O45="",P45="",L45=""),"",IF((SUM(N45:P45)-(V45*585))&lt;0,0,SUM(N45:P45)-(V45*585))))</f>
        <v/>
      </c>
      <c r="X45" s="231" t="str">
        <f>IF('Project Information'!$F$17="Yes","Exempted",IF(W45="","",IF($W45&lt;=VLOOKUP(_xlfn.CONCAT($E45,",",$M45),'Steel Tiers'!$K$8:$N$21,2,FALSE),"Best 20%",IF($W45&lt;=VLOOKUP(_xlfn.CONCAT($E45,",",$M45),'Steel Tiers'!$K$8:$N$21,3,FALSE),"Best 40%",IF($W45&lt;=VLOOKUP(_xlfn.CONCAT($E45,",",$M45),'Steel Tiers'!$K$8:$N$21,4,FALSE),"Better than average","Does not meet any criteria")))))</f>
        <v/>
      </c>
      <c r="Y45" s="132"/>
      <c r="Z45" s="84"/>
    </row>
    <row r="46" spans="1:26" s="69" customFormat="1">
      <c r="B46" s="82"/>
      <c r="C46" s="80"/>
      <c r="D46" s="80"/>
      <c r="E46" s="185"/>
      <c r="F46" s="185"/>
      <c r="G46" s="186"/>
      <c r="H46" s="186"/>
      <c r="I46" s="185"/>
      <c r="J46" s="185"/>
      <c r="K46" s="186"/>
      <c r="L46" s="187"/>
      <c r="M46" s="185"/>
      <c r="N46" s="188"/>
      <c r="O46" s="188"/>
      <c r="P46" s="188"/>
      <c r="Q46" s="189"/>
      <c r="R46" s="79"/>
      <c r="S46" s="79"/>
      <c r="T46" s="190"/>
      <c r="U46" s="190"/>
      <c r="V46" s="191"/>
      <c r="W46" s="192"/>
      <c r="X46" s="80"/>
      <c r="Y46" s="132"/>
      <c r="Z46" s="84"/>
    </row>
    <row r="47" spans="1:26" s="69" customFormat="1" ht="14.25" customHeight="1">
      <c r="B47" s="82"/>
      <c r="C47" s="80"/>
      <c r="D47" s="80"/>
      <c r="E47" s="213"/>
      <c r="F47" s="207" t="s">
        <v>195</v>
      </c>
      <c r="G47" s="193">
        <f>SUM(G13:G45)</f>
        <v>244</v>
      </c>
      <c r="H47" s="232" t="s">
        <v>173</v>
      </c>
      <c r="I47" s="220"/>
      <c r="J47" s="185"/>
      <c r="K47" s="186"/>
      <c r="L47" s="187"/>
      <c r="M47" s="185"/>
      <c r="N47" s="188"/>
      <c r="O47" s="188"/>
      <c r="P47" s="188"/>
      <c r="Q47" s="315" t="s">
        <v>196</v>
      </c>
      <c r="R47" s="315"/>
      <c r="S47" s="316"/>
      <c r="T47" s="193">
        <f>SUM(T13:T45)</f>
        <v>367.20359999999999</v>
      </c>
      <c r="U47" s="217" t="s">
        <v>197</v>
      </c>
      <c r="V47" s="135"/>
      <c r="W47" s="192"/>
      <c r="X47" s="80"/>
      <c r="Y47" s="132"/>
      <c r="Z47" s="84"/>
    </row>
    <row r="48" spans="1:26" s="82" customFormat="1">
      <c r="A48" s="20"/>
      <c r="C48" s="80"/>
      <c r="D48" s="80"/>
      <c r="E48" s="80"/>
      <c r="F48" s="80"/>
      <c r="G48" s="80"/>
      <c r="H48" s="80"/>
      <c r="I48" s="80"/>
      <c r="J48" s="80"/>
      <c r="K48" s="80"/>
      <c r="L48" s="80"/>
      <c r="M48" s="80"/>
      <c r="N48" s="80"/>
      <c r="O48" s="80"/>
      <c r="P48" s="80"/>
      <c r="Q48" s="80"/>
      <c r="R48" s="79"/>
      <c r="S48" s="79"/>
      <c r="T48" s="79"/>
      <c r="U48" s="79"/>
      <c r="V48" s="79"/>
      <c r="W48" s="80"/>
      <c r="X48" s="80"/>
      <c r="Y48" s="132"/>
    </row>
  </sheetData>
  <sheetProtection algorithmName="SHA-512" hashValue="6yPAOVqALo7BDjVIjNPcSpi+NB/eEFD3BX5xGx/uzBQRSAy5pFSAzfNIqJ54cgMS6KjqME0+Qw8jP7j645Rrrg==" saltValue="woM3mbyVIGIMJb9efjZ2uw==" spinCount="100000" sheet="1" objects="1" scenarios="1"/>
  <mergeCells count="5">
    <mergeCell ref="E10:G10"/>
    <mergeCell ref="I10:P10"/>
    <mergeCell ref="Q10:Q11"/>
    <mergeCell ref="V10:X10"/>
    <mergeCell ref="Q47:S47"/>
  </mergeCells>
  <conditionalFormatting sqref="V13:V45">
    <cfRule type="expression" dxfId="13" priority="2">
      <formula>V13="Exempted"</formula>
    </cfRule>
  </conditionalFormatting>
  <conditionalFormatting sqref="W13:W45">
    <cfRule type="expression" dxfId="12" priority="1">
      <formula>W13="Exempted"</formula>
    </cfRule>
  </conditionalFormatting>
  <conditionalFormatting sqref="X13:X45">
    <cfRule type="expression" dxfId="11" priority="3">
      <formula>X13="Exempted"</formula>
    </cfRule>
    <cfRule type="expression" dxfId="10" priority="4">
      <formula>X13="Does not meet any criteria"</formula>
    </cfRule>
    <cfRule type="expression" dxfId="9" priority="5">
      <formula>X13="Better than average"</formula>
    </cfRule>
    <cfRule type="expression" dxfId="8" priority="6">
      <formula>X13="Best 40%"</formula>
    </cfRule>
    <cfRule type="expression" dxfId="7" priority="7">
      <formula>X13="Best 20%"</formula>
    </cfRule>
  </conditionalFormatting>
  <dataValidations count="1">
    <dataValidation allowBlank="1" showInputMessage="1" showErrorMessage="1" sqref="Q13:Q46 N13:P47" xr:uid="{47697A8C-D7F6-4D11-9CEB-F47E8AB81122}"/>
  </dataValidations>
  <pageMargins left="0.7" right="0.7" top="0.75" bottom="0.75" header="0.3" footer="0.3"/>
  <pageSetup orientation="portrait" r:id="rId1"/>
  <headerFooter>
    <oddHeader>&amp;R&amp;"Arial"&amp;12&amp;K000000UNCLASSIFIED / NON CLASSIFIÉ&amp;1#</oddHeader>
  </headerFooter>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F3C5DA25-A8B7-4FCE-8388-33A5E8450CA9}">
          <x14:formula1>
            <xm:f>Lists!$FN$7:$FN$8</xm:f>
          </x14:formula1>
          <xm:sqref>J13:J45</xm:sqref>
        </x14:dataValidation>
        <x14:dataValidation type="list" allowBlank="1" showInputMessage="1" showErrorMessage="1" xr:uid="{20CEA681-F389-4CB6-9BA7-886F7AA639C5}">
          <x14:formula1>
            <xm:f>Lists!$FT$7:$FT$8</xm:f>
          </x14:formula1>
          <xm:sqref>M13:M47</xm:sqref>
        </x14:dataValidation>
        <x14:dataValidation type="list" allowBlank="1" showInputMessage="1" showErrorMessage="1" xr:uid="{2CA37FCE-EFCF-4B83-AA69-9CFE273F5F5A}">
          <x14:formula1>
            <xm:f>Lists!$FH$7:$FH$20</xm:f>
          </x14:formula1>
          <xm:sqref>E13:E46</xm:sqref>
        </x14:dataValidation>
        <x14:dataValidation type="list" allowBlank="1" showInputMessage="1" showErrorMessage="1" xr:uid="{DAD1E5F6-94BF-4849-9573-BCCCC6EB131A}">
          <x14:formula1>
            <xm:f>Lists!$FJ$7:$FJ$10</xm:f>
          </x14:formula1>
          <xm:sqref>F13:F45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E81E5-3C7C-4058-A367-C776BCE2D97F}">
  <sheetPr codeName="Sheet8">
    <tabColor theme="8" tint="0.39997558519241921"/>
  </sheetPr>
  <dimension ref="A1:X49"/>
  <sheetViews>
    <sheetView tabSelected="1" topLeftCell="B1" zoomScaleNormal="100" workbookViewId="0">
      <selection activeCell="L13" sqref="L13"/>
    </sheetView>
  </sheetViews>
  <sheetFormatPr defaultColWidth="9" defaultRowHeight="14.25"/>
  <cols>
    <col min="1" max="1" width="3.5703125" style="20" hidden="1" customWidth="1"/>
    <col min="2" max="2" width="2.7109375" style="20" customWidth="1"/>
    <col min="3" max="4" width="2.7109375" style="21" customWidth="1"/>
    <col min="5" max="5" width="15.28515625" style="21" customWidth="1"/>
    <col min="6" max="6" width="24.140625" style="21" customWidth="1"/>
    <col min="7" max="8" width="16.140625" style="21" customWidth="1"/>
    <col min="9" max="10" width="13.42578125" style="21" customWidth="1"/>
    <col min="11" max="11" width="2.5703125" style="21" customWidth="1"/>
    <col min="12" max="14" width="16.140625" style="21" customWidth="1"/>
    <col min="15" max="15" width="2.7109375" style="21" customWidth="1"/>
    <col min="16" max="16" width="26.85546875" style="21" customWidth="1"/>
    <col min="17" max="17" width="17" style="21" customWidth="1"/>
    <col min="18" max="19" width="16.140625" style="21" customWidth="1"/>
    <col min="20" max="20" width="2.7109375" style="21" customWidth="1"/>
    <col min="21" max="22" width="16.140625" style="21" customWidth="1"/>
    <col min="23" max="23" width="20.5703125" style="21" customWidth="1"/>
    <col min="24" max="24" width="4.7109375" style="20" customWidth="1"/>
    <col min="25" max="16384" width="9" style="20"/>
  </cols>
  <sheetData>
    <row r="1" spans="3:24" ht="12.75" customHeight="1"/>
    <row r="2" spans="3:24" ht="12.75" customHeight="1">
      <c r="C2" s="80"/>
      <c r="D2" s="80"/>
      <c r="E2" s="80"/>
      <c r="F2" s="80"/>
      <c r="G2" s="80"/>
      <c r="H2" s="80"/>
      <c r="I2" s="80"/>
      <c r="J2" s="80"/>
      <c r="K2" s="80"/>
      <c r="L2" s="80"/>
      <c r="M2" s="80"/>
      <c r="N2" s="80"/>
      <c r="O2" s="80"/>
      <c r="P2" s="80"/>
      <c r="Q2" s="80"/>
      <c r="R2" s="80"/>
      <c r="S2" s="80"/>
      <c r="T2" s="80"/>
      <c r="U2" s="80"/>
      <c r="V2" s="80"/>
      <c r="W2" s="80"/>
      <c r="X2" s="132"/>
    </row>
    <row r="3" spans="3:24" ht="18" customHeight="1">
      <c r="C3" s="80"/>
      <c r="D3" s="96"/>
      <c r="E3" s="80"/>
      <c r="F3" s="80"/>
      <c r="G3" s="80"/>
      <c r="H3" s="80"/>
      <c r="I3" s="80"/>
      <c r="J3" s="80"/>
      <c r="K3" s="80"/>
      <c r="L3" s="80"/>
      <c r="M3" s="80"/>
      <c r="N3" s="80"/>
      <c r="O3" s="80"/>
      <c r="P3" s="80"/>
      <c r="Q3" s="80"/>
      <c r="R3" s="80"/>
      <c r="S3" s="80"/>
      <c r="T3" s="80"/>
      <c r="U3" s="80"/>
      <c r="V3" s="80"/>
      <c r="W3" s="97" t="s">
        <v>198</v>
      </c>
      <c r="X3" s="132"/>
    </row>
    <row r="4" spans="3:24" ht="12.75" customHeight="1">
      <c r="C4" s="80"/>
      <c r="D4" s="96" t="s">
        <v>112</v>
      </c>
      <c r="E4" s="80"/>
      <c r="F4" s="80"/>
      <c r="G4" s="80"/>
      <c r="H4" s="80"/>
      <c r="I4" s="80"/>
      <c r="J4" s="80"/>
      <c r="K4" s="80"/>
      <c r="L4" s="80"/>
      <c r="M4" s="80"/>
      <c r="N4" s="80"/>
      <c r="O4" s="80"/>
      <c r="P4" s="80"/>
      <c r="Q4" s="80"/>
      <c r="R4" s="80"/>
      <c r="S4" s="80"/>
      <c r="T4" s="80"/>
      <c r="U4" s="80"/>
      <c r="V4" s="80"/>
      <c r="W4" s="97"/>
      <c r="X4" s="132"/>
    </row>
    <row r="5" spans="3:24">
      <c r="C5" s="80"/>
      <c r="D5" s="96"/>
      <c r="E5" s="80"/>
      <c r="F5" s="96"/>
      <c r="G5" s="80"/>
      <c r="H5" s="80"/>
      <c r="I5" s="80"/>
      <c r="J5" s="80"/>
      <c r="K5" s="80"/>
      <c r="L5" s="80"/>
      <c r="M5" s="80"/>
      <c r="N5" s="133"/>
      <c r="O5" s="80"/>
      <c r="P5" s="80"/>
      <c r="Q5" s="80"/>
      <c r="R5" s="80"/>
      <c r="S5" s="80"/>
      <c r="T5" s="80"/>
      <c r="U5" s="80"/>
      <c r="V5" s="80"/>
      <c r="W5" s="80"/>
      <c r="X5" s="132"/>
    </row>
    <row r="6" spans="3:24">
      <c r="C6" s="80"/>
      <c r="D6" s="96"/>
      <c r="E6" s="80" t="s">
        <v>93</v>
      </c>
      <c r="F6" s="96"/>
      <c r="G6" s="80"/>
      <c r="H6" s="80"/>
      <c r="I6" s="80"/>
      <c r="J6" s="80"/>
      <c r="K6" s="80"/>
      <c r="L6" s="80"/>
      <c r="M6" s="80"/>
      <c r="N6" s="133"/>
      <c r="O6" s="80"/>
      <c r="P6" s="80"/>
      <c r="Q6" s="80"/>
      <c r="R6" s="80"/>
      <c r="S6" s="80"/>
      <c r="T6" s="80"/>
      <c r="U6" s="80"/>
      <c r="V6" s="80"/>
      <c r="W6" s="80"/>
      <c r="X6" s="132"/>
    </row>
    <row r="7" spans="3:24">
      <c r="C7" s="80"/>
      <c r="D7" s="96"/>
      <c r="E7" s="81" t="s">
        <v>72</v>
      </c>
      <c r="F7" s="96"/>
      <c r="G7" s="80"/>
      <c r="H7" s="80"/>
      <c r="I7" s="80"/>
      <c r="J7" s="80"/>
      <c r="K7" s="80"/>
      <c r="L7" s="80"/>
      <c r="M7" s="80"/>
      <c r="N7" s="80"/>
      <c r="O7" s="80"/>
      <c r="P7" s="80"/>
      <c r="Q7" s="80"/>
      <c r="R7" s="80"/>
      <c r="S7" s="80"/>
      <c r="T7" s="80"/>
      <c r="U7" s="80"/>
      <c r="V7" s="80"/>
      <c r="W7" s="80"/>
      <c r="X7" s="132"/>
    </row>
    <row r="8" spans="3:24">
      <c r="C8" s="80"/>
      <c r="D8" s="96"/>
      <c r="E8" s="81" t="s">
        <v>95</v>
      </c>
      <c r="F8" s="96"/>
      <c r="G8" s="80"/>
      <c r="H8" s="80"/>
      <c r="I8" s="80"/>
      <c r="J8" s="80"/>
      <c r="K8" s="80"/>
      <c r="L8" s="80"/>
      <c r="M8" s="80"/>
      <c r="N8" s="80"/>
      <c r="O8" s="80"/>
      <c r="P8" s="80"/>
      <c r="Q8" s="80"/>
      <c r="R8" s="80"/>
      <c r="S8" s="80"/>
      <c r="T8" s="80"/>
      <c r="U8" s="80"/>
      <c r="V8" s="80"/>
      <c r="W8" s="80"/>
      <c r="X8" s="132"/>
    </row>
    <row r="9" spans="3:24">
      <c r="C9" s="80"/>
      <c r="D9" s="80"/>
      <c r="E9" s="80"/>
      <c r="F9" s="80"/>
      <c r="G9" s="80"/>
      <c r="H9" s="80"/>
      <c r="I9" s="80"/>
      <c r="J9" s="80"/>
      <c r="K9" s="80"/>
      <c r="L9" s="80"/>
      <c r="M9" s="80"/>
      <c r="N9" s="80"/>
      <c r="O9" s="80"/>
      <c r="P9" s="80"/>
      <c r="Q9" s="80"/>
      <c r="R9" s="80"/>
      <c r="S9" s="80"/>
      <c r="T9" s="80"/>
      <c r="U9" s="80"/>
      <c r="V9" s="80"/>
      <c r="W9" s="80"/>
      <c r="X9" s="132"/>
    </row>
    <row r="10" spans="3:24" s="69" customFormat="1" ht="24" customHeight="1">
      <c r="C10" s="134"/>
      <c r="D10" s="134"/>
      <c r="E10" s="304" t="s">
        <v>113</v>
      </c>
      <c r="F10" s="305"/>
      <c r="G10" s="305"/>
      <c r="H10" s="305"/>
      <c r="I10" s="305"/>
      <c r="J10" s="305"/>
      <c r="K10" s="85"/>
      <c r="L10" s="304" t="s">
        <v>114</v>
      </c>
      <c r="M10" s="305"/>
      <c r="N10" s="306"/>
      <c r="O10" s="85"/>
      <c r="P10" s="305" t="s">
        <v>115</v>
      </c>
      <c r="Q10" s="305"/>
      <c r="R10" s="305"/>
      <c r="S10" s="306"/>
      <c r="T10" s="85"/>
      <c r="U10" s="304" t="s">
        <v>116</v>
      </c>
      <c r="V10" s="306"/>
      <c r="W10" s="86"/>
      <c r="X10" s="135"/>
    </row>
    <row r="11" spans="3:24" s="69" customFormat="1" ht="45" customHeight="1">
      <c r="C11" s="134"/>
      <c r="D11" s="134"/>
      <c r="E11" s="86" t="s">
        <v>117</v>
      </c>
      <c r="F11" s="86" t="s">
        <v>118</v>
      </c>
      <c r="G11" s="86" t="s">
        <v>119</v>
      </c>
      <c r="H11" s="86" t="s">
        <v>120</v>
      </c>
      <c r="I11" s="86" t="s">
        <v>121</v>
      </c>
      <c r="J11" s="86" t="s">
        <v>122</v>
      </c>
      <c r="K11" s="85"/>
      <c r="L11" s="87" t="s">
        <v>123</v>
      </c>
      <c r="M11" s="87" t="s">
        <v>124</v>
      </c>
      <c r="N11" s="87" t="s">
        <v>125</v>
      </c>
      <c r="O11" s="85"/>
      <c r="P11" s="86" t="s">
        <v>126</v>
      </c>
      <c r="Q11" s="87" t="s">
        <v>127</v>
      </c>
      <c r="R11" s="87" t="s">
        <v>128</v>
      </c>
      <c r="S11" s="86" t="s">
        <v>129</v>
      </c>
      <c r="T11" s="85"/>
      <c r="U11" s="304" t="s">
        <v>130</v>
      </c>
      <c r="V11" s="306"/>
      <c r="W11" s="88" t="s">
        <v>131</v>
      </c>
      <c r="X11" s="135"/>
    </row>
    <row r="12" spans="3:24" ht="15.75">
      <c r="C12" s="80"/>
      <c r="D12" s="80"/>
      <c r="E12" s="89"/>
      <c r="F12" s="90"/>
      <c r="G12" s="89" t="s">
        <v>132</v>
      </c>
      <c r="H12" s="89" t="s">
        <v>132</v>
      </c>
      <c r="I12" s="89" t="s">
        <v>132</v>
      </c>
      <c r="J12" s="89" t="s">
        <v>133</v>
      </c>
      <c r="K12" s="91"/>
      <c r="L12" s="92" t="s">
        <v>134</v>
      </c>
      <c r="M12" s="92" t="s">
        <v>135</v>
      </c>
      <c r="N12" s="92" t="s">
        <v>136</v>
      </c>
      <c r="O12" s="91"/>
      <c r="P12" s="93"/>
      <c r="Q12" s="92" t="s">
        <v>134</v>
      </c>
      <c r="R12" s="92" t="s">
        <v>135</v>
      </c>
      <c r="S12" s="92" t="s">
        <v>136</v>
      </c>
      <c r="T12" s="91"/>
      <c r="U12" s="92" t="s">
        <v>136</v>
      </c>
      <c r="V12" s="94" t="s">
        <v>137</v>
      </c>
      <c r="W12" s="95"/>
      <c r="X12" s="132"/>
    </row>
    <row r="13" spans="3:24">
      <c r="C13" s="80"/>
      <c r="D13" s="80"/>
      <c r="E13" s="148" t="str">
        <f>'Project Information'!$F$13</f>
        <v>[Select]</v>
      </c>
      <c r="F13" s="208"/>
      <c r="G13" s="209"/>
      <c r="H13" s="209"/>
      <c r="I13" s="209"/>
      <c r="J13" s="209"/>
      <c r="K13" s="210"/>
      <c r="L13" s="73">
        <f>IFERROR(VLOOKUP(CONCATENATE(E13,",",J13,",",I13),'CAC EPDs'!$M$8:$O$126,3,FALSE),0)</f>
        <v>0</v>
      </c>
      <c r="M13" s="209"/>
      <c r="N13" s="73">
        <f>IF(G13="Yes",M13*(L13*'Other Inputs'!$D$7)/1000,M13*L13/1000)</f>
        <v>0</v>
      </c>
      <c r="O13" s="210"/>
      <c r="P13" s="209"/>
      <c r="Q13" s="76" t="str">
        <f>IFERROR(VLOOKUP(CONCATENATE(E13,", ",P13),'CAC EPDs'!$G$8:$I$1500,3,FALSE), "-")</f>
        <v>-</v>
      </c>
      <c r="R13" s="209"/>
      <c r="S13" s="76" t="str">
        <f>IFERROR(IF(H13="Yes",R13*Q13/1000,M13*Q13/1000),"-")</f>
        <v>-</v>
      </c>
      <c r="T13" s="210"/>
      <c r="U13" s="76" t="str">
        <f t="shared" ref="U13:U42" si="0">IFERROR(N13-S13,"-")</f>
        <v>-</v>
      </c>
      <c r="V13" s="78" t="str">
        <f t="shared" ref="V13:V42" si="1">IFERROR(U13/N13,"-")</f>
        <v>-</v>
      </c>
      <c r="W13" s="211"/>
      <c r="X13" s="132"/>
    </row>
    <row r="14" spans="3:24">
      <c r="C14" s="80"/>
      <c r="D14" s="80"/>
      <c r="E14" s="148" t="str">
        <f>'Project Information'!$F$13</f>
        <v>[Select]</v>
      </c>
      <c r="F14" s="208"/>
      <c r="G14" s="209"/>
      <c r="H14" s="209"/>
      <c r="I14" s="209"/>
      <c r="J14" s="209"/>
      <c r="K14" s="210"/>
      <c r="L14" s="73">
        <f>IFERROR(VLOOKUP(CONCATENATE(E14,",",J14,",",I14),'CAC EPDs'!$M$8:$O$126,3,FALSE),0)</f>
        <v>0</v>
      </c>
      <c r="M14" s="209"/>
      <c r="N14" s="73">
        <f>IF(G14="Yes",M14*(L14*'Other Inputs'!$D$7)/1000,M14*L14/1000)</f>
        <v>0</v>
      </c>
      <c r="O14" s="210"/>
      <c r="P14" s="209"/>
      <c r="Q14" s="76" t="str">
        <f>IFERROR(VLOOKUP(CONCATENATE(E14,", ",P14),'CAC EPDs'!$G$8:$I$1500,3,FALSE), "-")</f>
        <v>-</v>
      </c>
      <c r="R14" s="209"/>
      <c r="S14" s="76" t="str">
        <f t="shared" ref="S14:S42" si="2">IFERROR(IF(H14="Yes",R14*Q14/1000,M14*Q14/1000),"-")</f>
        <v>-</v>
      </c>
      <c r="T14" s="210"/>
      <c r="U14" s="76" t="str">
        <f t="shared" si="0"/>
        <v>-</v>
      </c>
      <c r="V14" s="78" t="str">
        <f t="shared" si="1"/>
        <v>-</v>
      </c>
      <c r="W14" s="211"/>
      <c r="X14" s="132"/>
    </row>
    <row r="15" spans="3:24">
      <c r="C15" s="80"/>
      <c r="D15" s="80"/>
      <c r="E15" s="148" t="str">
        <f>'Project Information'!$F$13</f>
        <v>[Select]</v>
      </c>
      <c r="F15" s="208"/>
      <c r="G15" s="209"/>
      <c r="H15" s="209"/>
      <c r="I15" s="209"/>
      <c r="J15" s="209"/>
      <c r="K15" s="210"/>
      <c r="L15" s="73">
        <f>IFERROR(VLOOKUP(CONCATENATE(E15,",",J15,",",I15),'CAC EPDs'!$M$8:$O$126,3,FALSE),0)</f>
        <v>0</v>
      </c>
      <c r="M15" s="209"/>
      <c r="N15" s="73">
        <f>IF(G15="Yes",M15*(L15*'Other Inputs'!$D$7)/1000,M15*L15/1000)</f>
        <v>0</v>
      </c>
      <c r="O15" s="210"/>
      <c r="P15" s="209"/>
      <c r="Q15" s="76" t="str">
        <f>IFERROR(VLOOKUP(CONCATENATE(E15,", ",P15),'CAC EPDs'!$G$8:$I$1500,3,FALSE), "-")</f>
        <v>-</v>
      </c>
      <c r="R15" s="209"/>
      <c r="S15" s="76" t="str">
        <f t="shared" si="2"/>
        <v>-</v>
      </c>
      <c r="T15" s="210"/>
      <c r="U15" s="76" t="str">
        <f t="shared" si="0"/>
        <v>-</v>
      </c>
      <c r="V15" s="78" t="str">
        <f t="shared" si="1"/>
        <v>-</v>
      </c>
      <c r="W15" s="211"/>
      <c r="X15" s="132"/>
    </row>
    <row r="16" spans="3:24">
      <c r="C16" s="80"/>
      <c r="D16" s="80"/>
      <c r="E16" s="148" t="str">
        <f>'Project Information'!$F$13</f>
        <v>[Select]</v>
      </c>
      <c r="F16" s="208"/>
      <c r="G16" s="209"/>
      <c r="H16" s="209"/>
      <c r="I16" s="209"/>
      <c r="J16" s="209"/>
      <c r="K16" s="210"/>
      <c r="L16" s="73">
        <f>IFERROR(VLOOKUP(CONCATENATE(E16,",",J16,",",I16),'CAC EPDs'!$M$8:$O$126,3,FALSE),0)</f>
        <v>0</v>
      </c>
      <c r="M16" s="209"/>
      <c r="N16" s="73">
        <f>IF(G16="Yes",M16*(L16*'Other Inputs'!$D$7)/1000,M16*L16/1000)</f>
        <v>0</v>
      </c>
      <c r="O16" s="210"/>
      <c r="P16" s="209"/>
      <c r="Q16" s="76" t="str">
        <f>IFERROR(VLOOKUP(CONCATENATE(E16,", ",P16),'CAC EPDs'!$G$8:$I$1500,3,FALSE), "-")</f>
        <v>-</v>
      </c>
      <c r="R16" s="209"/>
      <c r="S16" s="76" t="str">
        <f t="shared" si="2"/>
        <v>-</v>
      </c>
      <c r="T16" s="210"/>
      <c r="U16" s="76" t="str">
        <f t="shared" si="0"/>
        <v>-</v>
      </c>
      <c r="V16" s="78" t="str">
        <f t="shared" si="1"/>
        <v>-</v>
      </c>
      <c r="W16" s="211"/>
      <c r="X16" s="132"/>
    </row>
    <row r="17" spans="3:24">
      <c r="C17" s="80"/>
      <c r="D17" s="80"/>
      <c r="E17" s="148" t="str">
        <f>'Project Information'!$F$13</f>
        <v>[Select]</v>
      </c>
      <c r="F17" s="208"/>
      <c r="G17" s="209"/>
      <c r="H17" s="209"/>
      <c r="I17" s="209"/>
      <c r="J17" s="209"/>
      <c r="K17" s="210"/>
      <c r="L17" s="73">
        <f>IFERROR(VLOOKUP(CONCATENATE(E17,",",J17,",",I17),'CAC EPDs'!$M$8:$O$126,3,FALSE),0)</f>
        <v>0</v>
      </c>
      <c r="M17" s="209"/>
      <c r="N17" s="73">
        <f>IF(G17="Yes",M17*(L17*'Other Inputs'!$D$7)/1000,M17*L17/1000)</f>
        <v>0</v>
      </c>
      <c r="O17" s="210"/>
      <c r="P17" s="209"/>
      <c r="Q17" s="76" t="str">
        <f>IFERROR(VLOOKUP(CONCATENATE(E17,", ",P17),'CAC EPDs'!$G$8:$I$1500,3,FALSE), "-")</f>
        <v>-</v>
      </c>
      <c r="R17" s="209"/>
      <c r="S17" s="76" t="str">
        <f t="shared" si="2"/>
        <v>-</v>
      </c>
      <c r="T17" s="210"/>
      <c r="U17" s="76" t="str">
        <f>IFERROR(N17-S17,"-")</f>
        <v>-</v>
      </c>
      <c r="V17" s="78" t="str">
        <f t="shared" si="1"/>
        <v>-</v>
      </c>
      <c r="W17" s="211"/>
      <c r="X17" s="132"/>
    </row>
    <row r="18" spans="3:24">
      <c r="C18" s="80"/>
      <c r="D18" s="80"/>
      <c r="E18" s="148" t="str">
        <f>'Project Information'!$F$13</f>
        <v>[Select]</v>
      </c>
      <c r="F18" s="208"/>
      <c r="G18" s="209"/>
      <c r="H18" s="209"/>
      <c r="I18" s="209"/>
      <c r="J18" s="209"/>
      <c r="K18" s="210"/>
      <c r="L18" s="73">
        <f>IFERROR(VLOOKUP(CONCATENATE(E18,",",J18,",",I18),'CAC EPDs'!$M$8:$O$126,3,FALSE),0)</f>
        <v>0</v>
      </c>
      <c r="M18" s="209"/>
      <c r="N18" s="73">
        <f>IF(G18="Yes",M18*(L18*'Other Inputs'!$D$7)/1000,M18*L18/1000)</f>
        <v>0</v>
      </c>
      <c r="O18" s="210"/>
      <c r="P18" s="209"/>
      <c r="Q18" s="76" t="str">
        <f>IFERROR(VLOOKUP(CONCATENATE(E18,", ",P18),'CAC EPDs'!$G$8:$I$1500,3,FALSE), "-")</f>
        <v>-</v>
      </c>
      <c r="R18" s="209"/>
      <c r="S18" s="76" t="str">
        <f t="shared" si="2"/>
        <v>-</v>
      </c>
      <c r="T18" s="210"/>
      <c r="U18" s="76" t="str">
        <f t="shared" si="0"/>
        <v>-</v>
      </c>
      <c r="V18" s="78" t="str">
        <f t="shared" si="1"/>
        <v>-</v>
      </c>
      <c r="W18" s="211"/>
      <c r="X18" s="132"/>
    </row>
    <row r="19" spans="3:24">
      <c r="C19" s="80"/>
      <c r="D19" s="80"/>
      <c r="E19" s="148" t="str">
        <f>'Project Information'!$F$13</f>
        <v>[Select]</v>
      </c>
      <c r="F19" s="208"/>
      <c r="G19" s="209"/>
      <c r="H19" s="209"/>
      <c r="I19" s="209"/>
      <c r="J19" s="209"/>
      <c r="K19" s="210"/>
      <c r="L19" s="73">
        <f>IFERROR(VLOOKUP(CONCATENATE(E19,",",J19,",",I19),'CAC EPDs'!$M$8:$O$126,3,FALSE),0)</f>
        <v>0</v>
      </c>
      <c r="M19" s="209"/>
      <c r="N19" s="73">
        <f>IF(G19="Yes",M19*(L19*'Other Inputs'!$D$7)/1000,M19*L19/1000)</f>
        <v>0</v>
      </c>
      <c r="O19" s="210"/>
      <c r="P19" s="209"/>
      <c r="Q19" s="76" t="str">
        <f>IFERROR(VLOOKUP(CONCATENATE(E19,", ",P19),'CAC EPDs'!$G$8:$I$1500,3,FALSE), "-")</f>
        <v>-</v>
      </c>
      <c r="R19" s="209"/>
      <c r="S19" s="76" t="str">
        <f t="shared" si="2"/>
        <v>-</v>
      </c>
      <c r="T19" s="210"/>
      <c r="U19" s="76" t="str">
        <f t="shared" si="0"/>
        <v>-</v>
      </c>
      <c r="V19" s="78" t="str">
        <f t="shared" si="1"/>
        <v>-</v>
      </c>
      <c r="W19" s="211"/>
      <c r="X19" s="132"/>
    </row>
    <row r="20" spans="3:24">
      <c r="C20" s="80"/>
      <c r="D20" s="80"/>
      <c r="E20" s="148" t="str">
        <f>'Project Information'!$F$13</f>
        <v>[Select]</v>
      </c>
      <c r="F20" s="208"/>
      <c r="G20" s="209"/>
      <c r="H20" s="209"/>
      <c r="I20" s="209"/>
      <c r="J20" s="209"/>
      <c r="K20" s="210"/>
      <c r="L20" s="73">
        <f>IFERROR(VLOOKUP(CONCATENATE(E20,",",J20,",",I20),'CAC EPDs'!$M$8:$O$126,3,FALSE),0)</f>
        <v>0</v>
      </c>
      <c r="M20" s="209"/>
      <c r="N20" s="73">
        <f>IF(G20="Yes",M20*(L20*'Other Inputs'!$D$7)/1000,M20*L20/1000)</f>
        <v>0</v>
      </c>
      <c r="O20" s="210"/>
      <c r="P20" s="209"/>
      <c r="Q20" s="76" t="str">
        <f>IFERROR(VLOOKUP(CONCATENATE(E20,", ",P20),'CAC EPDs'!$G$8:$I$1500,3,FALSE), "-")</f>
        <v>-</v>
      </c>
      <c r="R20" s="209"/>
      <c r="S20" s="76" t="str">
        <f t="shared" ref="S20:S41" si="3">IFERROR(IF(H20="Yes",R20*Q20/1000,M20*Q20/1000),"-")</f>
        <v>-</v>
      </c>
      <c r="T20" s="210"/>
      <c r="U20" s="76" t="str">
        <f t="shared" ref="U20:U41" si="4">IFERROR(N20-S20,"-")</f>
        <v>-</v>
      </c>
      <c r="V20" s="78" t="str">
        <f t="shared" ref="V20:V41" si="5">IFERROR(U20/N20,"-")</f>
        <v>-</v>
      </c>
      <c r="W20" s="211"/>
      <c r="X20" s="132"/>
    </row>
    <row r="21" spans="3:24">
      <c r="C21" s="80"/>
      <c r="D21" s="80"/>
      <c r="E21" s="148" t="str">
        <f>'Project Information'!$F$13</f>
        <v>[Select]</v>
      </c>
      <c r="F21" s="208"/>
      <c r="G21" s="209"/>
      <c r="H21" s="209"/>
      <c r="I21" s="209"/>
      <c r="J21" s="209"/>
      <c r="K21" s="210"/>
      <c r="L21" s="73">
        <f>IFERROR(VLOOKUP(CONCATENATE(E21,",",J21,",",I21),'CAC EPDs'!$M$8:$O$126,3,FALSE),0)</f>
        <v>0</v>
      </c>
      <c r="M21" s="209"/>
      <c r="N21" s="73">
        <f>IF(G21="Yes",M21*(L21*'Other Inputs'!$D$7)/1000,M21*L21/1000)</f>
        <v>0</v>
      </c>
      <c r="O21" s="210"/>
      <c r="P21" s="209"/>
      <c r="Q21" s="76" t="str">
        <f>IFERROR(VLOOKUP(CONCATENATE(E21,", ",P21),'CAC EPDs'!$G$8:$I$1500,3,FALSE), "-")</f>
        <v>-</v>
      </c>
      <c r="R21" s="209"/>
      <c r="S21" s="76" t="str">
        <f t="shared" si="3"/>
        <v>-</v>
      </c>
      <c r="T21" s="210"/>
      <c r="U21" s="76" t="str">
        <f t="shared" si="4"/>
        <v>-</v>
      </c>
      <c r="V21" s="78" t="str">
        <f t="shared" si="5"/>
        <v>-</v>
      </c>
      <c r="W21" s="211"/>
      <c r="X21" s="132"/>
    </row>
    <row r="22" spans="3:24">
      <c r="C22" s="80"/>
      <c r="D22" s="80"/>
      <c r="E22" s="148" t="str">
        <f>'Project Information'!$F$13</f>
        <v>[Select]</v>
      </c>
      <c r="F22" s="208"/>
      <c r="G22" s="209"/>
      <c r="H22" s="209"/>
      <c r="I22" s="209"/>
      <c r="J22" s="209"/>
      <c r="K22" s="210"/>
      <c r="L22" s="73">
        <f>IFERROR(VLOOKUP(CONCATENATE(E22,",",J22,",",I22),'CAC EPDs'!$M$8:$O$126,3,FALSE),0)</f>
        <v>0</v>
      </c>
      <c r="M22" s="209"/>
      <c r="N22" s="73">
        <f>IF(G22="Yes",M22*(L22*'Other Inputs'!$D$7)/1000,M22*L22/1000)</f>
        <v>0</v>
      </c>
      <c r="O22" s="210"/>
      <c r="P22" s="209"/>
      <c r="Q22" s="76" t="str">
        <f>IFERROR(VLOOKUP(CONCATENATE(E22,", ",P22),'CAC EPDs'!$G$8:$I$1500,3,FALSE), "-")</f>
        <v>-</v>
      </c>
      <c r="R22" s="209"/>
      <c r="S22" s="76" t="str">
        <f t="shared" si="3"/>
        <v>-</v>
      </c>
      <c r="T22" s="210"/>
      <c r="U22" s="76" t="str">
        <f t="shared" si="4"/>
        <v>-</v>
      </c>
      <c r="V22" s="78" t="str">
        <f t="shared" si="5"/>
        <v>-</v>
      </c>
      <c r="W22" s="211"/>
      <c r="X22" s="132"/>
    </row>
    <row r="23" spans="3:24">
      <c r="C23" s="80"/>
      <c r="D23" s="80"/>
      <c r="E23" s="148" t="str">
        <f>'Project Information'!$F$13</f>
        <v>[Select]</v>
      </c>
      <c r="F23" s="208"/>
      <c r="G23" s="209"/>
      <c r="H23" s="209"/>
      <c r="I23" s="209"/>
      <c r="J23" s="209"/>
      <c r="K23" s="210"/>
      <c r="L23" s="73">
        <f>IFERROR(VLOOKUP(CONCATENATE(E23,",",J23,",",I23),'CAC EPDs'!$M$8:$O$126,3,FALSE),0)</f>
        <v>0</v>
      </c>
      <c r="M23" s="209"/>
      <c r="N23" s="73">
        <f>IF(G23="Yes",M23*(L23*'Other Inputs'!$D$7)/1000,M23*L23/1000)</f>
        <v>0</v>
      </c>
      <c r="O23" s="210"/>
      <c r="P23" s="209"/>
      <c r="Q23" s="76" t="str">
        <f>IFERROR(VLOOKUP(CONCATENATE(E23,", ",P23),'CAC EPDs'!$G$8:$I$1500,3,FALSE), "-")</f>
        <v>-</v>
      </c>
      <c r="R23" s="209"/>
      <c r="S23" s="76" t="str">
        <f t="shared" si="3"/>
        <v>-</v>
      </c>
      <c r="T23" s="210"/>
      <c r="U23" s="76" t="str">
        <f t="shared" si="4"/>
        <v>-</v>
      </c>
      <c r="V23" s="78" t="str">
        <f t="shared" si="5"/>
        <v>-</v>
      </c>
      <c r="W23" s="211"/>
      <c r="X23" s="132"/>
    </row>
    <row r="24" spans="3:24">
      <c r="C24" s="80"/>
      <c r="D24" s="80"/>
      <c r="E24" s="148" t="str">
        <f>'Project Information'!$F$13</f>
        <v>[Select]</v>
      </c>
      <c r="F24" s="208"/>
      <c r="G24" s="209"/>
      <c r="H24" s="209"/>
      <c r="I24" s="209"/>
      <c r="J24" s="209"/>
      <c r="K24" s="210"/>
      <c r="L24" s="73">
        <f>IFERROR(VLOOKUP(CONCATENATE(E24,",",J24,",",I24),'CAC EPDs'!$M$8:$O$126,3,FALSE),0)</f>
        <v>0</v>
      </c>
      <c r="M24" s="209"/>
      <c r="N24" s="73">
        <f>IF(G24="Yes",M24*(L24*'Other Inputs'!$D$7)/1000,M24*L24/1000)</f>
        <v>0</v>
      </c>
      <c r="O24" s="210"/>
      <c r="P24" s="209"/>
      <c r="Q24" s="76" t="str">
        <f>IFERROR(VLOOKUP(CONCATENATE(E24,", ",P24),'CAC EPDs'!$G$8:$I$1500,3,FALSE), "-")</f>
        <v>-</v>
      </c>
      <c r="R24" s="209"/>
      <c r="S24" s="76" t="str">
        <f t="shared" si="3"/>
        <v>-</v>
      </c>
      <c r="T24" s="210"/>
      <c r="U24" s="76" t="str">
        <f t="shared" si="4"/>
        <v>-</v>
      </c>
      <c r="V24" s="78" t="str">
        <f t="shared" si="5"/>
        <v>-</v>
      </c>
      <c r="W24" s="211"/>
      <c r="X24" s="132"/>
    </row>
    <row r="25" spans="3:24">
      <c r="C25" s="80"/>
      <c r="D25" s="80"/>
      <c r="E25" s="148" t="str">
        <f>'Project Information'!$F$13</f>
        <v>[Select]</v>
      </c>
      <c r="F25" s="208"/>
      <c r="G25" s="209"/>
      <c r="H25" s="209"/>
      <c r="I25" s="209"/>
      <c r="J25" s="209"/>
      <c r="K25" s="210"/>
      <c r="L25" s="73">
        <f>IFERROR(VLOOKUP(CONCATENATE(E25,",",J25,",",I25),'CAC EPDs'!$M$8:$O$126,3,FALSE),0)</f>
        <v>0</v>
      </c>
      <c r="M25" s="209"/>
      <c r="N25" s="73">
        <f>IF(G25="Yes",M25*(L25*'Other Inputs'!$D$7)/1000,M25*L25/1000)</f>
        <v>0</v>
      </c>
      <c r="O25" s="210"/>
      <c r="P25" s="209"/>
      <c r="Q25" s="76" t="str">
        <f>IFERROR(VLOOKUP(CONCATENATE(E25,", ",P25),'CAC EPDs'!$G$8:$I$1500,3,FALSE), "-")</f>
        <v>-</v>
      </c>
      <c r="R25" s="209"/>
      <c r="S25" s="76" t="str">
        <f t="shared" si="3"/>
        <v>-</v>
      </c>
      <c r="T25" s="210"/>
      <c r="U25" s="76" t="str">
        <f t="shared" si="4"/>
        <v>-</v>
      </c>
      <c r="V25" s="78" t="str">
        <f t="shared" si="5"/>
        <v>-</v>
      </c>
      <c r="W25" s="211"/>
      <c r="X25" s="132"/>
    </row>
    <row r="26" spans="3:24">
      <c r="C26" s="80"/>
      <c r="D26" s="80"/>
      <c r="E26" s="148" t="str">
        <f>'Project Information'!$F$13</f>
        <v>[Select]</v>
      </c>
      <c r="F26" s="208"/>
      <c r="G26" s="209"/>
      <c r="H26" s="209"/>
      <c r="I26" s="209"/>
      <c r="J26" s="209"/>
      <c r="K26" s="210"/>
      <c r="L26" s="73">
        <f>IFERROR(VLOOKUP(CONCATENATE(E26,",",J26,",",I26),'CAC EPDs'!$M$8:$O$126,3,FALSE),0)</f>
        <v>0</v>
      </c>
      <c r="M26" s="209"/>
      <c r="N26" s="73">
        <f>IF(G26="Yes",M26*(L26*'Other Inputs'!$D$7)/1000,M26*L26/1000)</f>
        <v>0</v>
      </c>
      <c r="O26" s="210"/>
      <c r="P26" s="209"/>
      <c r="Q26" s="76" t="str">
        <f>IFERROR(VLOOKUP(CONCATENATE(E26,", ",P26),'CAC EPDs'!$G$8:$I$1500,3,FALSE), "-")</f>
        <v>-</v>
      </c>
      <c r="R26" s="209"/>
      <c r="S26" s="76" t="str">
        <f t="shared" si="3"/>
        <v>-</v>
      </c>
      <c r="T26" s="210"/>
      <c r="U26" s="76" t="str">
        <f t="shared" si="4"/>
        <v>-</v>
      </c>
      <c r="V26" s="78" t="str">
        <f t="shared" si="5"/>
        <v>-</v>
      </c>
      <c r="W26" s="211"/>
      <c r="X26" s="132"/>
    </row>
    <row r="27" spans="3:24">
      <c r="C27" s="80"/>
      <c r="D27" s="80"/>
      <c r="E27" s="148" t="str">
        <f>'Project Information'!$F$13</f>
        <v>[Select]</v>
      </c>
      <c r="F27" s="208"/>
      <c r="G27" s="209"/>
      <c r="H27" s="209"/>
      <c r="I27" s="209"/>
      <c r="J27" s="209"/>
      <c r="K27" s="210"/>
      <c r="L27" s="73">
        <f>IFERROR(VLOOKUP(CONCATENATE(E27,",",J27,",",I27),'CAC EPDs'!$M$8:$O$126,3,FALSE),0)</f>
        <v>0</v>
      </c>
      <c r="M27" s="209"/>
      <c r="N27" s="73">
        <f>IF(G27="Yes",M27*(L27*'Other Inputs'!$D$7)/1000,M27*L27/1000)</f>
        <v>0</v>
      </c>
      <c r="O27" s="210"/>
      <c r="P27" s="209"/>
      <c r="Q27" s="76" t="str">
        <f>IFERROR(VLOOKUP(CONCATENATE(E27,", ",P27),'CAC EPDs'!$G$8:$I$1500,3,FALSE), "-")</f>
        <v>-</v>
      </c>
      <c r="R27" s="209"/>
      <c r="S27" s="76" t="str">
        <f t="shared" si="3"/>
        <v>-</v>
      </c>
      <c r="T27" s="210"/>
      <c r="U27" s="76" t="str">
        <f t="shared" si="4"/>
        <v>-</v>
      </c>
      <c r="V27" s="78" t="str">
        <f t="shared" si="5"/>
        <v>-</v>
      </c>
      <c r="W27" s="211"/>
      <c r="X27" s="132"/>
    </row>
    <row r="28" spans="3:24">
      <c r="C28" s="80"/>
      <c r="D28" s="80"/>
      <c r="E28" s="148" t="str">
        <f>'Project Information'!$F$13</f>
        <v>[Select]</v>
      </c>
      <c r="F28" s="208"/>
      <c r="G28" s="209"/>
      <c r="H28" s="209"/>
      <c r="I28" s="209"/>
      <c r="J28" s="209"/>
      <c r="K28" s="210"/>
      <c r="L28" s="73">
        <f>IFERROR(VLOOKUP(CONCATENATE(E28,",",J28,",",I28),'CAC EPDs'!$M$8:$O$126,3,FALSE),0)</f>
        <v>0</v>
      </c>
      <c r="M28" s="209"/>
      <c r="N28" s="73">
        <f>IF(G28="Yes",M28*(L28*'Other Inputs'!$D$7)/1000,M28*L28/1000)</f>
        <v>0</v>
      </c>
      <c r="O28" s="210"/>
      <c r="P28" s="209"/>
      <c r="Q28" s="76" t="str">
        <f>IFERROR(VLOOKUP(CONCATENATE(E28,", ",P28),'CAC EPDs'!$G$8:$I$1500,3,FALSE), "-")</f>
        <v>-</v>
      </c>
      <c r="R28" s="209"/>
      <c r="S28" s="76" t="str">
        <f t="shared" si="3"/>
        <v>-</v>
      </c>
      <c r="T28" s="210"/>
      <c r="U28" s="76" t="str">
        <f t="shared" si="4"/>
        <v>-</v>
      </c>
      <c r="V28" s="78" t="str">
        <f t="shared" si="5"/>
        <v>-</v>
      </c>
      <c r="W28" s="211"/>
      <c r="X28" s="132"/>
    </row>
    <row r="29" spans="3:24">
      <c r="C29" s="80"/>
      <c r="D29" s="80"/>
      <c r="E29" s="148" t="str">
        <f>'Project Information'!$F$13</f>
        <v>[Select]</v>
      </c>
      <c r="F29" s="208"/>
      <c r="G29" s="209"/>
      <c r="H29" s="209"/>
      <c r="I29" s="209"/>
      <c r="J29" s="209"/>
      <c r="K29" s="210"/>
      <c r="L29" s="73">
        <f>IFERROR(VLOOKUP(CONCATENATE(E29,",",J29,",",I29),'CAC EPDs'!$M$8:$O$126,3,FALSE),0)</f>
        <v>0</v>
      </c>
      <c r="M29" s="209"/>
      <c r="N29" s="73">
        <f>IF(G29="Yes",M29*(L29*'Other Inputs'!$D$7)/1000,M29*L29/1000)</f>
        <v>0</v>
      </c>
      <c r="O29" s="210"/>
      <c r="P29" s="209"/>
      <c r="Q29" s="76" t="str">
        <f>IFERROR(VLOOKUP(CONCATENATE(E29,", ",P29),'CAC EPDs'!$G$8:$I$1500,3,FALSE), "-")</f>
        <v>-</v>
      </c>
      <c r="R29" s="209"/>
      <c r="S29" s="76" t="str">
        <f t="shared" si="3"/>
        <v>-</v>
      </c>
      <c r="T29" s="210"/>
      <c r="U29" s="76" t="str">
        <f t="shared" si="4"/>
        <v>-</v>
      </c>
      <c r="V29" s="78" t="str">
        <f t="shared" si="5"/>
        <v>-</v>
      </c>
      <c r="W29" s="211"/>
      <c r="X29" s="132"/>
    </row>
    <row r="30" spans="3:24">
      <c r="C30" s="80"/>
      <c r="D30" s="80"/>
      <c r="E30" s="148" t="str">
        <f>'Project Information'!$F$13</f>
        <v>[Select]</v>
      </c>
      <c r="F30" s="208"/>
      <c r="G30" s="209"/>
      <c r="H30" s="209"/>
      <c r="I30" s="209"/>
      <c r="J30" s="209"/>
      <c r="K30" s="210"/>
      <c r="L30" s="73">
        <f>IFERROR(VLOOKUP(CONCATENATE(E30,",",J30,",",I30),'CAC EPDs'!$M$8:$O$126,3,FALSE),0)</f>
        <v>0</v>
      </c>
      <c r="M30" s="209"/>
      <c r="N30" s="73">
        <f>IF(G30="Yes",M30*(L30*'Other Inputs'!$D$7)/1000,M30*L30/1000)</f>
        <v>0</v>
      </c>
      <c r="O30" s="210"/>
      <c r="P30" s="209"/>
      <c r="Q30" s="76" t="str">
        <f>IFERROR(VLOOKUP(CONCATENATE(E30,", ",P30),'CAC EPDs'!$G$8:$I$1500,3,FALSE), "-")</f>
        <v>-</v>
      </c>
      <c r="R30" s="209"/>
      <c r="S30" s="76" t="str">
        <f t="shared" si="3"/>
        <v>-</v>
      </c>
      <c r="T30" s="210"/>
      <c r="U30" s="76" t="str">
        <f t="shared" si="4"/>
        <v>-</v>
      </c>
      <c r="V30" s="78" t="str">
        <f t="shared" si="5"/>
        <v>-</v>
      </c>
      <c r="W30" s="211"/>
      <c r="X30" s="132"/>
    </row>
    <row r="31" spans="3:24">
      <c r="C31" s="80"/>
      <c r="D31" s="80"/>
      <c r="E31" s="148" t="str">
        <f>'Project Information'!$F$13</f>
        <v>[Select]</v>
      </c>
      <c r="F31" s="208"/>
      <c r="G31" s="209"/>
      <c r="H31" s="209"/>
      <c r="I31" s="209"/>
      <c r="J31" s="209"/>
      <c r="K31" s="210"/>
      <c r="L31" s="73">
        <f>IFERROR(VLOOKUP(CONCATENATE(E31,",",J31,",",I31),'CAC EPDs'!$M$8:$O$126,3,FALSE),0)</f>
        <v>0</v>
      </c>
      <c r="M31" s="209"/>
      <c r="N31" s="73">
        <f>IF(G31="Yes",M31*(L31*'Other Inputs'!$D$7)/1000,M31*L31/1000)</f>
        <v>0</v>
      </c>
      <c r="O31" s="210"/>
      <c r="P31" s="209"/>
      <c r="Q31" s="76" t="str">
        <f>IFERROR(VLOOKUP(CONCATENATE(E31,", ",P31),'CAC EPDs'!$G$8:$I$1500,3,FALSE), "-")</f>
        <v>-</v>
      </c>
      <c r="R31" s="209"/>
      <c r="S31" s="76" t="str">
        <f t="shared" si="3"/>
        <v>-</v>
      </c>
      <c r="T31" s="210"/>
      <c r="U31" s="76" t="str">
        <f t="shared" si="4"/>
        <v>-</v>
      </c>
      <c r="V31" s="78" t="str">
        <f t="shared" si="5"/>
        <v>-</v>
      </c>
      <c r="W31" s="211"/>
      <c r="X31" s="132"/>
    </row>
    <row r="32" spans="3:24">
      <c r="C32" s="80"/>
      <c r="D32" s="80"/>
      <c r="E32" s="148" t="str">
        <f>'Project Information'!$F$13</f>
        <v>[Select]</v>
      </c>
      <c r="F32" s="208"/>
      <c r="G32" s="209"/>
      <c r="H32" s="209"/>
      <c r="I32" s="209"/>
      <c r="J32" s="209"/>
      <c r="K32" s="210"/>
      <c r="L32" s="73">
        <f>IFERROR(VLOOKUP(CONCATENATE(E32,",",J32,",",I32),'CAC EPDs'!$M$8:$O$126,3,FALSE),0)</f>
        <v>0</v>
      </c>
      <c r="M32" s="209"/>
      <c r="N32" s="73">
        <f>IF(G32="Yes",M32*(L32*'Other Inputs'!$D$7)/1000,M32*L32/1000)</f>
        <v>0</v>
      </c>
      <c r="O32" s="210"/>
      <c r="P32" s="209"/>
      <c r="Q32" s="76" t="str">
        <f>IFERROR(VLOOKUP(CONCATENATE(E32,", ",P32),'CAC EPDs'!$G$8:$I$1500,3,FALSE), "-")</f>
        <v>-</v>
      </c>
      <c r="R32" s="209"/>
      <c r="S32" s="76" t="str">
        <f t="shared" si="3"/>
        <v>-</v>
      </c>
      <c r="T32" s="210"/>
      <c r="U32" s="76" t="str">
        <f t="shared" si="4"/>
        <v>-</v>
      </c>
      <c r="V32" s="78" t="str">
        <f t="shared" si="5"/>
        <v>-</v>
      </c>
      <c r="W32" s="211"/>
      <c r="X32" s="132"/>
    </row>
    <row r="33" spans="3:24">
      <c r="C33" s="80"/>
      <c r="D33" s="80"/>
      <c r="E33" s="148" t="str">
        <f>'Project Information'!$F$13</f>
        <v>[Select]</v>
      </c>
      <c r="F33" s="208"/>
      <c r="G33" s="209"/>
      <c r="H33" s="209"/>
      <c r="I33" s="209"/>
      <c r="J33" s="209"/>
      <c r="K33" s="210"/>
      <c r="L33" s="73">
        <f>IFERROR(VLOOKUP(CONCATENATE(E33,",",J33,",",I33),'CAC EPDs'!$M$8:$O$126,3,FALSE),0)</f>
        <v>0</v>
      </c>
      <c r="M33" s="209"/>
      <c r="N33" s="73">
        <f>IF(G33="Yes",M33*(L33*'Other Inputs'!$D$7)/1000,M33*L33/1000)</f>
        <v>0</v>
      </c>
      <c r="O33" s="210"/>
      <c r="P33" s="209"/>
      <c r="Q33" s="76" t="str">
        <f>IFERROR(VLOOKUP(CONCATENATE(E33,", ",P33),'CAC EPDs'!$G$8:$I$1500,3,FALSE), "-")</f>
        <v>-</v>
      </c>
      <c r="R33" s="209"/>
      <c r="S33" s="76" t="str">
        <f t="shared" si="3"/>
        <v>-</v>
      </c>
      <c r="T33" s="210"/>
      <c r="U33" s="76" t="str">
        <f t="shared" si="4"/>
        <v>-</v>
      </c>
      <c r="V33" s="78" t="str">
        <f t="shared" si="5"/>
        <v>-</v>
      </c>
      <c r="W33" s="211"/>
      <c r="X33" s="132"/>
    </row>
    <row r="34" spans="3:24">
      <c r="C34" s="80"/>
      <c r="D34" s="80"/>
      <c r="E34" s="148" t="str">
        <f>'Project Information'!$F$13</f>
        <v>[Select]</v>
      </c>
      <c r="F34" s="208"/>
      <c r="G34" s="209"/>
      <c r="H34" s="209"/>
      <c r="I34" s="209"/>
      <c r="J34" s="209"/>
      <c r="K34" s="210"/>
      <c r="L34" s="73">
        <f>IFERROR(VLOOKUP(CONCATENATE(E34,",",J34,",",I34),'CAC EPDs'!$M$8:$O$126,3,FALSE),0)</f>
        <v>0</v>
      </c>
      <c r="M34" s="209"/>
      <c r="N34" s="73">
        <f>IF(G34="Yes",M34*(L34*'Other Inputs'!$D$7)/1000,M34*L34/1000)</f>
        <v>0</v>
      </c>
      <c r="O34" s="210"/>
      <c r="P34" s="209"/>
      <c r="Q34" s="76" t="str">
        <f>IFERROR(VLOOKUP(CONCATENATE(E34,", ",P34),'CAC EPDs'!$G$8:$I$1500,3,FALSE), "-")</f>
        <v>-</v>
      </c>
      <c r="R34" s="209"/>
      <c r="S34" s="76" t="str">
        <f t="shared" si="3"/>
        <v>-</v>
      </c>
      <c r="T34" s="210"/>
      <c r="U34" s="76" t="str">
        <f t="shared" si="4"/>
        <v>-</v>
      </c>
      <c r="V34" s="78" t="str">
        <f t="shared" si="5"/>
        <v>-</v>
      </c>
      <c r="W34" s="211"/>
      <c r="X34" s="132"/>
    </row>
    <row r="35" spans="3:24">
      <c r="C35" s="80"/>
      <c r="D35" s="80"/>
      <c r="E35" s="148" t="str">
        <f>'Project Information'!$F$13</f>
        <v>[Select]</v>
      </c>
      <c r="F35" s="208"/>
      <c r="G35" s="209"/>
      <c r="H35" s="209"/>
      <c r="I35" s="209"/>
      <c r="J35" s="209"/>
      <c r="K35" s="210"/>
      <c r="L35" s="73">
        <f>IFERROR(VLOOKUP(CONCATENATE(E35,",",J35,",",I35),'CAC EPDs'!$M$8:$O$126,3,FALSE),0)</f>
        <v>0</v>
      </c>
      <c r="M35" s="209"/>
      <c r="N35" s="73">
        <f>IF(G35="Yes",M35*(L35*'Other Inputs'!$D$7)/1000,M35*L35/1000)</f>
        <v>0</v>
      </c>
      <c r="O35" s="210"/>
      <c r="P35" s="209"/>
      <c r="Q35" s="76" t="str">
        <f>IFERROR(VLOOKUP(CONCATENATE(E35,", ",P35),'CAC EPDs'!$G$8:$I$1500,3,FALSE), "-")</f>
        <v>-</v>
      </c>
      <c r="R35" s="209"/>
      <c r="S35" s="76" t="str">
        <f t="shared" si="3"/>
        <v>-</v>
      </c>
      <c r="T35" s="210"/>
      <c r="U35" s="76" t="str">
        <f t="shared" si="4"/>
        <v>-</v>
      </c>
      <c r="V35" s="78" t="str">
        <f t="shared" si="5"/>
        <v>-</v>
      </c>
      <c r="W35" s="211"/>
      <c r="X35" s="132"/>
    </row>
    <row r="36" spans="3:24">
      <c r="C36" s="80"/>
      <c r="D36" s="80"/>
      <c r="E36" s="148" t="str">
        <f>'Project Information'!$F$13</f>
        <v>[Select]</v>
      </c>
      <c r="F36" s="208"/>
      <c r="G36" s="209"/>
      <c r="H36" s="209"/>
      <c r="I36" s="209"/>
      <c r="J36" s="209"/>
      <c r="K36" s="210"/>
      <c r="L36" s="73">
        <f>IFERROR(VLOOKUP(CONCATENATE(E36,",",J36,",",I36),'CAC EPDs'!$M$8:$O$126,3,FALSE),0)</f>
        <v>0</v>
      </c>
      <c r="M36" s="209"/>
      <c r="N36" s="73">
        <f>IF(G36="Yes",M36*(L36*'Other Inputs'!$D$7)/1000,M36*L36/1000)</f>
        <v>0</v>
      </c>
      <c r="O36" s="210"/>
      <c r="P36" s="209"/>
      <c r="Q36" s="76" t="str">
        <f>IFERROR(VLOOKUP(CONCATENATE(E36,", ",P36),'CAC EPDs'!$G$8:$I$1500,3,FALSE), "-")</f>
        <v>-</v>
      </c>
      <c r="R36" s="209"/>
      <c r="S36" s="76" t="str">
        <f t="shared" si="3"/>
        <v>-</v>
      </c>
      <c r="T36" s="210"/>
      <c r="U36" s="76" t="str">
        <f t="shared" si="4"/>
        <v>-</v>
      </c>
      <c r="V36" s="78" t="str">
        <f t="shared" si="5"/>
        <v>-</v>
      </c>
      <c r="W36" s="211"/>
      <c r="X36" s="132"/>
    </row>
    <row r="37" spans="3:24">
      <c r="C37" s="80"/>
      <c r="D37" s="80"/>
      <c r="E37" s="148" t="str">
        <f>'Project Information'!$F$13</f>
        <v>[Select]</v>
      </c>
      <c r="F37" s="208"/>
      <c r="G37" s="209"/>
      <c r="H37" s="209"/>
      <c r="I37" s="209"/>
      <c r="J37" s="209"/>
      <c r="K37" s="210"/>
      <c r="L37" s="73">
        <f>IFERROR(VLOOKUP(CONCATENATE(E37,",",J37,",",I37),'CAC EPDs'!$M$8:$O$126,3,FALSE),0)</f>
        <v>0</v>
      </c>
      <c r="M37" s="209"/>
      <c r="N37" s="73">
        <f>IF(G37="Yes",M37*(L37*'Other Inputs'!$D$7)/1000,M37*L37/1000)</f>
        <v>0</v>
      </c>
      <c r="O37" s="210"/>
      <c r="P37" s="209"/>
      <c r="Q37" s="76" t="str">
        <f>IFERROR(VLOOKUP(CONCATENATE(E37,", ",P37),'CAC EPDs'!$G$8:$I$1500,3,FALSE), "-")</f>
        <v>-</v>
      </c>
      <c r="R37" s="209"/>
      <c r="S37" s="76" t="str">
        <f t="shared" si="3"/>
        <v>-</v>
      </c>
      <c r="T37" s="210"/>
      <c r="U37" s="76" t="str">
        <f t="shared" si="4"/>
        <v>-</v>
      </c>
      <c r="V37" s="78" t="str">
        <f t="shared" si="5"/>
        <v>-</v>
      </c>
      <c r="W37" s="211"/>
      <c r="X37" s="132"/>
    </row>
    <row r="38" spans="3:24">
      <c r="C38" s="80"/>
      <c r="D38" s="80"/>
      <c r="E38" s="148" t="str">
        <f>'Project Information'!$F$13</f>
        <v>[Select]</v>
      </c>
      <c r="F38" s="208"/>
      <c r="G38" s="209"/>
      <c r="H38" s="209"/>
      <c r="I38" s="209"/>
      <c r="J38" s="209"/>
      <c r="K38" s="210"/>
      <c r="L38" s="73">
        <f>IFERROR(VLOOKUP(CONCATENATE(E38,",",J38,",",I38),'CAC EPDs'!$M$8:$O$126,3,FALSE),0)</f>
        <v>0</v>
      </c>
      <c r="M38" s="209"/>
      <c r="N38" s="73">
        <f>IF(G38="Yes",M38*(L38*'Other Inputs'!$D$7)/1000,M38*L38/1000)</f>
        <v>0</v>
      </c>
      <c r="O38" s="210"/>
      <c r="P38" s="209"/>
      <c r="Q38" s="76" t="str">
        <f>IFERROR(VLOOKUP(CONCATENATE(E38,", ",P38),'CAC EPDs'!$G$8:$I$1500,3,FALSE), "-")</f>
        <v>-</v>
      </c>
      <c r="R38" s="209"/>
      <c r="S38" s="76" t="str">
        <f t="shared" si="3"/>
        <v>-</v>
      </c>
      <c r="T38" s="210"/>
      <c r="U38" s="76" t="str">
        <f t="shared" si="4"/>
        <v>-</v>
      </c>
      <c r="V38" s="78" t="str">
        <f t="shared" si="5"/>
        <v>-</v>
      </c>
      <c r="W38" s="211"/>
      <c r="X38" s="132"/>
    </row>
    <row r="39" spans="3:24">
      <c r="C39" s="80"/>
      <c r="D39" s="80"/>
      <c r="E39" s="148" t="str">
        <f>'Project Information'!$F$13</f>
        <v>[Select]</v>
      </c>
      <c r="F39" s="208"/>
      <c r="G39" s="209"/>
      <c r="H39" s="209"/>
      <c r="I39" s="209"/>
      <c r="J39" s="209"/>
      <c r="K39" s="210"/>
      <c r="L39" s="73">
        <f>IFERROR(VLOOKUP(CONCATENATE(E39,",",J39,",",I39),'CAC EPDs'!$M$8:$O$126,3,FALSE),0)</f>
        <v>0</v>
      </c>
      <c r="M39" s="209"/>
      <c r="N39" s="73">
        <f>IF(G39="Yes",M39*(L39*'Other Inputs'!$D$7)/1000,M39*L39/1000)</f>
        <v>0</v>
      </c>
      <c r="O39" s="210"/>
      <c r="P39" s="209"/>
      <c r="Q39" s="76" t="str">
        <f>IFERROR(VLOOKUP(CONCATENATE(E39,", ",P39),'CAC EPDs'!$G$8:$I$1500,3,FALSE), "-")</f>
        <v>-</v>
      </c>
      <c r="R39" s="209"/>
      <c r="S39" s="76" t="str">
        <f t="shared" si="3"/>
        <v>-</v>
      </c>
      <c r="T39" s="210"/>
      <c r="U39" s="76" t="str">
        <f t="shared" si="4"/>
        <v>-</v>
      </c>
      <c r="V39" s="78" t="str">
        <f t="shared" si="5"/>
        <v>-</v>
      </c>
      <c r="W39" s="211"/>
      <c r="X39" s="132"/>
    </row>
    <row r="40" spans="3:24">
      <c r="C40" s="80"/>
      <c r="D40" s="80"/>
      <c r="E40" s="148" t="str">
        <f>'Project Information'!$F$13</f>
        <v>[Select]</v>
      </c>
      <c r="F40" s="208"/>
      <c r="G40" s="209"/>
      <c r="H40" s="209"/>
      <c r="I40" s="209"/>
      <c r="J40" s="209"/>
      <c r="K40" s="210"/>
      <c r="L40" s="73">
        <f>IFERROR(VLOOKUP(CONCATENATE(E40,",",J40,",",I40),'CAC EPDs'!$M$8:$O$126,3,FALSE),0)</f>
        <v>0</v>
      </c>
      <c r="M40" s="209"/>
      <c r="N40" s="73">
        <f>IF(G40="Yes",M40*(L40*'Other Inputs'!$D$7)/1000,M40*L40/1000)</f>
        <v>0</v>
      </c>
      <c r="O40" s="210"/>
      <c r="P40" s="209"/>
      <c r="Q40" s="76" t="str">
        <f>IFERROR(VLOOKUP(CONCATENATE(E40,", ",P40),'CAC EPDs'!$G$8:$I$1500,3,FALSE), "-")</f>
        <v>-</v>
      </c>
      <c r="R40" s="209"/>
      <c r="S40" s="76" t="str">
        <f t="shared" si="3"/>
        <v>-</v>
      </c>
      <c r="T40" s="210"/>
      <c r="U40" s="76" t="str">
        <f t="shared" si="4"/>
        <v>-</v>
      </c>
      <c r="V40" s="78" t="str">
        <f t="shared" si="5"/>
        <v>-</v>
      </c>
      <c r="W40" s="211"/>
      <c r="X40" s="132"/>
    </row>
    <row r="41" spans="3:24">
      <c r="C41" s="80"/>
      <c r="D41" s="80"/>
      <c r="E41" s="148" t="str">
        <f>'Project Information'!$F$13</f>
        <v>[Select]</v>
      </c>
      <c r="F41" s="208"/>
      <c r="G41" s="209"/>
      <c r="H41" s="209"/>
      <c r="I41" s="209"/>
      <c r="J41" s="209"/>
      <c r="K41" s="210"/>
      <c r="L41" s="73">
        <f>IFERROR(VLOOKUP(CONCATENATE(E41,",",J41,",",I41),'CAC EPDs'!$M$8:$O$126,3,FALSE),0)</f>
        <v>0</v>
      </c>
      <c r="M41" s="209"/>
      <c r="N41" s="73">
        <f>IF(G41="Yes",M41*(L41*'Other Inputs'!$D$7)/1000,M41*L41/1000)</f>
        <v>0</v>
      </c>
      <c r="O41" s="210"/>
      <c r="P41" s="209"/>
      <c r="Q41" s="76" t="str">
        <f>IFERROR(VLOOKUP(CONCATENATE(E41,", ",P41),'CAC EPDs'!$G$8:$I$1500,3,FALSE), "-")</f>
        <v>-</v>
      </c>
      <c r="R41" s="209"/>
      <c r="S41" s="76" t="str">
        <f t="shared" si="3"/>
        <v>-</v>
      </c>
      <c r="T41" s="210"/>
      <c r="U41" s="76" t="str">
        <f t="shared" si="4"/>
        <v>-</v>
      </c>
      <c r="V41" s="78" t="str">
        <f t="shared" si="5"/>
        <v>-</v>
      </c>
      <c r="W41" s="211"/>
      <c r="X41" s="132"/>
    </row>
    <row r="42" spans="3:24">
      <c r="C42" s="80"/>
      <c r="D42" s="80"/>
      <c r="E42" s="148" t="str">
        <f>'Project Information'!$F$13</f>
        <v>[Select]</v>
      </c>
      <c r="F42" s="208"/>
      <c r="G42" s="209"/>
      <c r="H42" s="209"/>
      <c r="I42" s="209"/>
      <c r="J42" s="209"/>
      <c r="K42" s="210"/>
      <c r="L42" s="73">
        <f>IFERROR(VLOOKUP(CONCATENATE(E42,",",J42,",",I42),'CAC EPDs'!$M$8:$O$126,3,FALSE),0)</f>
        <v>0</v>
      </c>
      <c r="M42" s="209"/>
      <c r="N42" s="73">
        <f>IF(G42="Yes",M42*(L42*'Other Inputs'!$D$7)/1000,M42*L42/1000)</f>
        <v>0</v>
      </c>
      <c r="O42" s="210"/>
      <c r="P42" s="209"/>
      <c r="Q42" s="76" t="str">
        <f>IFERROR(VLOOKUP(CONCATENATE(E42,", ",P42),'CAC EPDs'!$G$8:$I$1500,3,FALSE), "-")</f>
        <v>-</v>
      </c>
      <c r="R42" s="209"/>
      <c r="S42" s="76" t="str">
        <f t="shared" si="2"/>
        <v>-</v>
      </c>
      <c r="T42" s="210"/>
      <c r="U42" s="76" t="str">
        <f t="shared" si="0"/>
        <v>-</v>
      </c>
      <c r="V42" s="78" t="str">
        <f t="shared" si="1"/>
        <v>-</v>
      </c>
      <c r="W42" s="211"/>
      <c r="X42" s="132"/>
    </row>
    <row r="43" spans="3:24">
      <c r="C43" s="80"/>
      <c r="D43" s="80"/>
      <c r="E43" s="80"/>
      <c r="F43" s="80"/>
      <c r="G43" s="80"/>
      <c r="H43" s="80"/>
      <c r="I43" s="80"/>
      <c r="J43" s="80"/>
      <c r="K43" s="80"/>
      <c r="L43" s="80"/>
      <c r="M43" s="80"/>
      <c r="N43" s="80"/>
      <c r="O43" s="80"/>
      <c r="P43" s="80"/>
      <c r="Q43" s="80"/>
      <c r="R43" s="80"/>
      <c r="S43" s="80"/>
      <c r="T43" s="80"/>
      <c r="U43" s="80"/>
      <c r="V43" s="80"/>
      <c r="W43" s="80"/>
      <c r="X43" s="132"/>
    </row>
    <row r="44" spans="3:24" ht="15" customHeight="1">
      <c r="C44" s="80"/>
      <c r="D44" s="80"/>
      <c r="E44" s="301" t="s">
        <v>151</v>
      </c>
      <c r="F44" s="302"/>
      <c r="G44" s="302"/>
      <c r="H44" s="302"/>
      <c r="I44" s="302"/>
      <c r="J44" s="303"/>
      <c r="K44" s="80"/>
      <c r="L44" s="212"/>
      <c r="M44" s="74">
        <f>SUM(M13:M42)</f>
        <v>0</v>
      </c>
      <c r="N44" s="75">
        <f>SUM(N13:N42)</f>
        <v>0</v>
      </c>
      <c r="O44" s="80"/>
      <c r="P44" s="212"/>
      <c r="Q44" s="212"/>
      <c r="R44" s="212"/>
      <c r="S44" s="75">
        <f>SUM(S13:S42)</f>
        <v>0</v>
      </c>
      <c r="T44" s="80"/>
      <c r="U44" s="75">
        <f>SUM(U13:U42)</f>
        <v>0</v>
      </c>
      <c r="V44" s="77" t="str">
        <f>IFERROR(U44/N44,"-")</f>
        <v>-</v>
      </c>
      <c r="W44" s="212"/>
      <c r="X44" s="132"/>
    </row>
    <row r="45" spans="3:24">
      <c r="C45" s="80"/>
      <c r="D45" s="80"/>
      <c r="E45" s="80"/>
      <c r="F45" s="80"/>
      <c r="G45" s="80"/>
      <c r="H45" s="80"/>
      <c r="I45" s="80"/>
      <c r="J45" s="80"/>
      <c r="K45" s="80"/>
      <c r="L45" s="80"/>
      <c r="M45" s="80"/>
      <c r="N45" s="80"/>
      <c r="O45" s="80"/>
      <c r="P45" s="80"/>
      <c r="Q45" s="80"/>
      <c r="R45" s="80"/>
      <c r="S45" s="80"/>
      <c r="T45" s="80"/>
      <c r="U45" s="80"/>
      <c r="V45" s="80"/>
      <c r="W45" s="80"/>
      <c r="X45" s="132"/>
    </row>
    <row r="46" spans="3:24">
      <c r="C46" s="80"/>
      <c r="D46" s="80"/>
      <c r="E46" s="80"/>
      <c r="F46" s="80"/>
      <c r="G46" s="80"/>
      <c r="H46" s="80"/>
      <c r="I46" s="80"/>
      <c r="J46" s="80"/>
      <c r="K46" s="80"/>
      <c r="L46" s="80"/>
      <c r="M46" s="80"/>
      <c r="N46" s="80"/>
      <c r="O46" s="80"/>
      <c r="P46" s="80"/>
      <c r="Q46" s="80"/>
      <c r="R46" s="80"/>
      <c r="S46" s="80"/>
      <c r="T46" s="80"/>
      <c r="U46" s="80"/>
      <c r="V46" s="80"/>
      <c r="W46" s="80"/>
      <c r="X46" s="132"/>
    </row>
    <row r="47" spans="3:24">
      <c r="C47" s="80"/>
      <c r="D47" s="80"/>
      <c r="E47" s="80"/>
      <c r="F47" s="80"/>
      <c r="G47" s="80"/>
      <c r="H47" s="80"/>
      <c r="I47" s="80"/>
      <c r="J47" s="80"/>
      <c r="K47" s="80"/>
      <c r="L47" s="80"/>
      <c r="M47" s="80"/>
      <c r="N47" s="80"/>
      <c r="O47" s="80"/>
      <c r="P47" s="80"/>
      <c r="Q47" s="80"/>
      <c r="R47" s="80"/>
      <c r="S47" s="80"/>
      <c r="T47" s="80"/>
      <c r="U47" s="80"/>
      <c r="V47" s="80"/>
      <c r="W47" s="80"/>
      <c r="X47" s="132"/>
    </row>
    <row r="48" spans="3:24">
      <c r="C48" s="80"/>
      <c r="D48" s="80"/>
      <c r="E48" s="80"/>
      <c r="F48" s="80"/>
      <c r="G48" s="80"/>
      <c r="H48" s="80"/>
      <c r="I48" s="80"/>
      <c r="J48" s="80"/>
      <c r="K48" s="80"/>
      <c r="L48" s="80"/>
      <c r="M48" s="80"/>
      <c r="N48" s="80"/>
      <c r="O48" s="80"/>
      <c r="P48" s="80"/>
      <c r="Q48" s="80"/>
      <c r="R48" s="80"/>
      <c r="S48" s="80"/>
      <c r="T48" s="80"/>
      <c r="U48" s="80"/>
      <c r="V48" s="80"/>
      <c r="W48" s="80"/>
      <c r="X48" s="132"/>
    </row>
    <row r="49" spans="3:24">
      <c r="C49" s="80"/>
      <c r="D49" s="80"/>
      <c r="E49" s="80"/>
      <c r="F49" s="80"/>
      <c r="G49" s="80"/>
      <c r="H49" s="80"/>
      <c r="I49" s="80"/>
      <c r="J49" s="80"/>
      <c r="K49" s="80"/>
      <c r="L49" s="80"/>
      <c r="M49" s="80"/>
      <c r="N49" s="80"/>
      <c r="O49" s="80"/>
      <c r="P49" s="80"/>
      <c r="Q49" s="80"/>
      <c r="R49" s="80"/>
      <c r="S49" s="80"/>
      <c r="T49" s="80"/>
      <c r="U49" s="80"/>
      <c r="V49" s="80"/>
      <c r="W49" s="80"/>
      <c r="X49" s="132"/>
    </row>
  </sheetData>
  <sheetProtection algorithmName="SHA-512" hashValue="VJ/HPn9OEjRR/xiT0mlWEc8Z9I9eRy5klrK1D8VDqFsAYScxwtTtIIrIaT2udEQb7RiCK7msRU4d5LPr/1ksyQ==" saltValue="0dqWMV9B1S6nanZR51M8Vg==" spinCount="100000" sheet="1" insertRows="0" deleteRows="0"/>
  <protectedRanges>
    <protectedRange sqref="F13:J42 M13:M42 P13:P42 R13:R42 W13:W42" name="Conc Rep"/>
  </protectedRanges>
  <mergeCells count="6">
    <mergeCell ref="E44:J44"/>
    <mergeCell ref="E10:J10"/>
    <mergeCell ref="L10:N10"/>
    <mergeCell ref="P10:S10"/>
    <mergeCell ref="U10:V10"/>
    <mergeCell ref="U11:V11"/>
  </mergeCells>
  <dataValidations count="3">
    <dataValidation type="list" allowBlank="1" showInputMessage="1" showErrorMessage="1" sqref="G43:H43" xr:uid="{453807D0-4E62-4962-ACFA-C62857BFF964}">
      <formula1>#REF!</formula1>
    </dataValidation>
    <dataValidation type="list" allowBlank="1" showInputMessage="1" showErrorMessage="1" sqref="J13:J42" xr:uid="{CF864930-DE28-4314-894C-777E3AB9F171}">
      <formula1>INDIRECT(CONCATENATE(E13,"_",I13))</formula1>
    </dataValidation>
    <dataValidation type="list" allowBlank="1" showInputMessage="1" showErrorMessage="1" sqref="P13:P42" xr:uid="{0A926C55-3FF8-4451-904B-CCD20A2EB5B5}">
      <formula1>INDIRECT(CONCATENATE(E13,"_",J13,"_",I13))</formula1>
    </dataValidation>
  </dataValidations>
  <pageMargins left="0.7" right="0.7" top="0.75" bottom="0.75" header="0.3" footer="0.3"/>
  <pageSetup orientation="portrait" r:id="rId1"/>
  <headerFooter>
    <oddHeader>&amp;R&amp;"Arial"&amp;12&amp;K000000UNCLASSIFIED / NON CLASSIFIÉ&amp;1#</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030BD-37ED-4947-9A8F-EEF06D3CC396}">
  <sheetPr codeName="Sheet12">
    <tabColor theme="8" tint="0.39997558519241921"/>
  </sheetPr>
  <dimension ref="A1:Z48"/>
  <sheetViews>
    <sheetView topLeftCell="B1" zoomScaleNormal="100" workbookViewId="0">
      <selection activeCell="X5" sqref="X5"/>
    </sheetView>
  </sheetViews>
  <sheetFormatPr defaultColWidth="9" defaultRowHeight="14.25"/>
  <cols>
    <col min="1" max="1" width="2.7109375" style="20" hidden="1" customWidth="1"/>
    <col min="2" max="2" width="2.7109375" style="82" customWidth="1"/>
    <col min="3" max="4" width="2.7109375" style="83" customWidth="1"/>
    <col min="5" max="5" width="31" style="83" customWidth="1"/>
    <col min="6" max="6" width="15.28515625" style="83" customWidth="1"/>
    <col min="7" max="7" width="12.7109375" style="83" customWidth="1"/>
    <col min="8" max="8" width="7.85546875" style="206" customWidth="1"/>
    <col min="9" max="9" width="39.5703125" style="83" customWidth="1"/>
    <col min="10" max="10" width="14" style="83" customWidth="1"/>
    <col min="11" max="11" width="20.140625" style="83" customWidth="1"/>
    <col min="12" max="16" width="16.140625" style="83" customWidth="1"/>
    <col min="17" max="17" width="41" style="83" customWidth="1"/>
    <col min="18" max="18" width="2.5703125" style="83" customWidth="1"/>
    <col min="19" max="19" width="5" style="83" customWidth="1"/>
    <col min="20" max="20" width="16.140625" style="83" customWidth="1"/>
    <col min="21" max="21" width="7" style="83" customWidth="1"/>
    <col min="22" max="22" width="14.42578125" style="83" customWidth="1"/>
    <col min="23" max="23" width="16.140625" style="83" customWidth="1"/>
    <col min="24" max="24" width="23.5703125" style="83" customWidth="1"/>
    <col min="25" max="25" width="4.7109375" style="82" customWidth="1"/>
    <col min="26" max="26" width="9" style="82"/>
    <col min="27" max="16384" width="9" style="20"/>
  </cols>
  <sheetData>
    <row r="1" spans="2:26" ht="12.75" customHeight="1">
      <c r="H1" s="83"/>
    </row>
    <row r="2" spans="2:26" ht="12.75" customHeight="1">
      <c r="C2" s="80"/>
      <c r="D2" s="80"/>
      <c r="E2" s="80"/>
      <c r="F2" s="80"/>
      <c r="G2" s="80"/>
      <c r="H2" s="80"/>
      <c r="I2" s="80"/>
      <c r="J2" s="80"/>
      <c r="K2" s="80"/>
      <c r="L2" s="80"/>
      <c r="M2" s="80"/>
      <c r="N2" s="80"/>
      <c r="O2" s="80"/>
      <c r="P2" s="80"/>
      <c r="Q2" s="80"/>
      <c r="R2" s="79"/>
      <c r="S2" s="79"/>
      <c r="T2" s="79"/>
      <c r="U2" s="79"/>
      <c r="V2" s="79"/>
      <c r="W2" s="80"/>
      <c r="X2" s="80"/>
      <c r="Y2" s="132"/>
    </row>
    <row r="3" spans="2:26" ht="18" customHeight="1">
      <c r="C3" s="80"/>
      <c r="D3" s="96"/>
      <c r="E3" s="80"/>
      <c r="F3" s="80"/>
      <c r="G3" s="80"/>
      <c r="H3" s="80"/>
      <c r="I3" s="80"/>
      <c r="J3" s="80"/>
      <c r="K3" s="80"/>
      <c r="L3" s="80"/>
      <c r="M3" s="80"/>
      <c r="N3" s="80"/>
      <c r="O3" s="80"/>
      <c r="P3" s="80"/>
      <c r="Q3" s="80"/>
      <c r="R3" s="79"/>
      <c r="S3" s="79"/>
      <c r="T3" s="79"/>
      <c r="U3" s="79"/>
      <c r="V3" s="79"/>
      <c r="W3" s="80"/>
      <c r="X3" s="80"/>
      <c r="Y3" s="132"/>
    </row>
    <row r="4" spans="2:26" ht="12.75" customHeight="1">
      <c r="C4" s="80"/>
      <c r="D4" s="96" t="s">
        <v>152</v>
      </c>
      <c r="E4" s="80"/>
      <c r="F4" s="80"/>
      <c r="G4" s="80"/>
      <c r="H4" s="80"/>
      <c r="I4" s="80"/>
      <c r="J4" s="80"/>
      <c r="K4" s="80"/>
      <c r="L4" s="80"/>
      <c r="M4" s="80"/>
      <c r="N4" s="80"/>
      <c r="O4" s="80"/>
      <c r="P4" s="80"/>
      <c r="Q4" s="80"/>
      <c r="R4" s="79"/>
      <c r="S4" s="79"/>
      <c r="T4" s="79"/>
      <c r="U4" s="79"/>
      <c r="V4" s="79"/>
      <c r="W4" s="80"/>
      <c r="X4" s="97" t="s">
        <v>153</v>
      </c>
      <c r="Y4" s="132"/>
    </row>
    <row r="5" spans="2:26">
      <c r="C5" s="80"/>
      <c r="D5" s="96"/>
      <c r="E5" s="80"/>
      <c r="F5" s="80"/>
      <c r="G5" s="80"/>
      <c r="H5" s="80"/>
      <c r="I5" s="96"/>
      <c r="J5" s="96"/>
      <c r="K5" s="96"/>
      <c r="L5" s="96"/>
      <c r="M5" s="96"/>
      <c r="N5" s="96"/>
      <c r="O5" s="96"/>
      <c r="P5" s="96"/>
      <c r="Q5" s="96"/>
      <c r="R5" s="79"/>
      <c r="S5" s="79"/>
      <c r="T5" s="218"/>
      <c r="U5" s="79"/>
      <c r="V5" s="79"/>
      <c r="W5" s="96"/>
      <c r="X5" s="96"/>
      <c r="Y5" s="132"/>
    </row>
    <row r="6" spans="2:26">
      <c r="C6" s="80"/>
      <c r="D6" s="96"/>
      <c r="E6" s="80" t="str">
        <f>Organization_Name</f>
        <v>[Organization]</v>
      </c>
      <c r="F6" s="80"/>
      <c r="G6" s="80"/>
      <c r="H6" s="80"/>
      <c r="I6" s="96"/>
      <c r="J6" s="96"/>
      <c r="K6" s="96"/>
      <c r="L6" s="96"/>
      <c r="M6" s="96"/>
      <c r="N6" s="96"/>
      <c r="O6" s="96"/>
      <c r="P6" s="96"/>
      <c r="Q6" s="96"/>
      <c r="R6" s="79"/>
      <c r="S6" s="79"/>
      <c r="T6" s="79"/>
      <c r="U6" s="79"/>
      <c r="V6" s="79"/>
      <c r="W6" s="96"/>
      <c r="X6" s="96"/>
      <c r="Y6" s="132"/>
    </row>
    <row r="7" spans="2:26">
      <c r="C7" s="80"/>
      <c r="D7" s="96"/>
      <c r="E7" s="81" t="str">
        <f>'Project Information'!F9</f>
        <v>[Name of Project]</v>
      </c>
      <c r="F7" s="81"/>
      <c r="G7" s="81"/>
      <c r="H7" s="81"/>
      <c r="I7" s="96"/>
      <c r="J7" s="96"/>
      <c r="K7" s="96"/>
      <c r="L7" s="96"/>
      <c r="M7" s="96"/>
      <c r="N7" s="96"/>
      <c r="O7" s="96"/>
      <c r="P7" s="96"/>
      <c r="Q7" s="96"/>
      <c r="R7" s="79"/>
      <c r="S7" s="79"/>
      <c r="T7" s="79"/>
      <c r="U7" s="79"/>
      <c r="V7" s="79"/>
      <c r="W7" s="96"/>
      <c r="X7" s="96"/>
      <c r="Y7" s="132"/>
    </row>
    <row r="8" spans="2:26">
      <c r="C8" s="80"/>
      <c r="D8" s="96"/>
      <c r="E8" s="147" t="str">
        <f>'Organization Information'!E10</f>
        <v>[dd/mm/yyyy]</v>
      </c>
      <c r="F8" s="80"/>
      <c r="G8" s="80"/>
      <c r="H8" s="80"/>
      <c r="I8" s="96"/>
      <c r="J8" s="96"/>
      <c r="K8" s="96"/>
      <c r="L8" s="96"/>
      <c r="M8" s="96"/>
      <c r="N8" s="96"/>
      <c r="O8" s="96"/>
      <c r="P8" s="96"/>
      <c r="Q8" s="96"/>
      <c r="R8" s="79"/>
      <c r="S8" s="79"/>
      <c r="T8" s="79"/>
      <c r="U8" s="79"/>
      <c r="V8" s="79"/>
      <c r="W8" s="96"/>
      <c r="X8" s="96"/>
      <c r="Y8" s="132"/>
    </row>
    <row r="9" spans="2:26">
      <c r="C9" s="80"/>
      <c r="D9" s="80"/>
      <c r="E9" s="80"/>
      <c r="F9" s="80"/>
      <c r="G9" s="80"/>
      <c r="H9" s="80"/>
      <c r="I9" s="80"/>
      <c r="J9" s="80"/>
      <c r="K9" s="80"/>
      <c r="L9" s="80"/>
      <c r="M9" s="80"/>
      <c r="N9" s="80"/>
      <c r="O9" s="80"/>
      <c r="P9" s="80"/>
      <c r="Q9" s="80"/>
      <c r="R9" s="79"/>
      <c r="S9" s="79"/>
      <c r="T9" s="79"/>
      <c r="U9" s="79"/>
      <c r="V9" s="79"/>
      <c r="W9" s="80"/>
      <c r="X9" s="80"/>
      <c r="Y9" s="132"/>
    </row>
    <row r="10" spans="2:26" s="69" customFormat="1" ht="24" customHeight="1">
      <c r="B10" s="84"/>
      <c r="C10" s="134"/>
      <c r="D10" s="134"/>
      <c r="E10" s="307" t="s">
        <v>154</v>
      </c>
      <c r="F10" s="308"/>
      <c r="G10" s="309"/>
      <c r="H10" s="200"/>
      <c r="I10" s="310" t="s">
        <v>155</v>
      </c>
      <c r="J10" s="311"/>
      <c r="K10" s="311"/>
      <c r="L10" s="311"/>
      <c r="M10" s="311"/>
      <c r="N10" s="311"/>
      <c r="O10" s="311"/>
      <c r="P10" s="312"/>
      <c r="Q10" s="313" t="s">
        <v>131</v>
      </c>
      <c r="R10" s="79"/>
      <c r="S10" s="79"/>
      <c r="T10" s="199" t="s">
        <v>156</v>
      </c>
      <c r="U10" s="215"/>
      <c r="V10" s="307" t="s">
        <v>157</v>
      </c>
      <c r="W10" s="308"/>
      <c r="X10" s="309"/>
      <c r="Y10" s="135"/>
      <c r="Z10" s="84"/>
    </row>
    <row r="11" spans="2:26" s="69" customFormat="1" ht="25.5">
      <c r="B11" s="84"/>
      <c r="C11" s="134"/>
      <c r="D11" s="134"/>
      <c r="E11" s="161" t="s">
        <v>158</v>
      </c>
      <c r="F11" s="161" t="s">
        <v>159</v>
      </c>
      <c r="G11" s="161" t="s">
        <v>160</v>
      </c>
      <c r="H11" s="200"/>
      <c r="I11" s="161" t="s">
        <v>161</v>
      </c>
      <c r="J11" s="161" t="s">
        <v>162</v>
      </c>
      <c r="K11" s="161" t="s">
        <v>163</v>
      </c>
      <c r="L11" s="161" t="s">
        <v>164</v>
      </c>
      <c r="M11" s="161" t="s">
        <v>165</v>
      </c>
      <c r="N11" s="161" t="s">
        <v>166</v>
      </c>
      <c r="O11" s="161" t="s">
        <v>167</v>
      </c>
      <c r="P11" s="161" t="s">
        <v>168</v>
      </c>
      <c r="Q11" s="314"/>
      <c r="R11" s="79"/>
      <c r="S11" s="79"/>
      <c r="T11" s="199" t="s">
        <v>169</v>
      </c>
      <c r="U11" s="200"/>
      <c r="V11" s="199" t="s">
        <v>170</v>
      </c>
      <c r="W11" s="199" t="s">
        <v>171</v>
      </c>
      <c r="X11" s="199" t="s">
        <v>172</v>
      </c>
      <c r="Y11" s="135"/>
      <c r="Z11" s="84"/>
    </row>
    <row r="12" spans="2:26" s="69" customFormat="1">
      <c r="B12" s="84"/>
      <c r="C12" s="134"/>
      <c r="D12" s="134"/>
      <c r="E12" s="183"/>
      <c r="F12" s="183"/>
      <c r="G12" s="202" t="s">
        <v>173</v>
      </c>
      <c r="H12" s="201"/>
      <c r="I12" s="183"/>
      <c r="J12" s="183"/>
      <c r="K12" s="183"/>
      <c r="L12" s="183"/>
      <c r="M12" s="183"/>
      <c r="N12" s="202" t="s">
        <v>199</v>
      </c>
      <c r="O12" s="202" t="s">
        <v>199</v>
      </c>
      <c r="P12" s="202" t="s">
        <v>199</v>
      </c>
      <c r="Q12" s="184"/>
      <c r="R12" s="79"/>
      <c r="S12" s="79"/>
      <c r="T12" s="203" t="s">
        <v>175</v>
      </c>
      <c r="U12" s="216"/>
      <c r="V12" s="203"/>
      <c r="W12" s="203" t="s">
        <v>174</v>
      </c>
      <c r="X12" s="199"/>
      <c r="Y12" s="135"/>
      <c r="Z12" s="84"/>
    </row>
    <row r="13" spans="2:26" s="69" customFormat="1">
      <c r="B13" s="82"/>
      <c r="C13" s="80"/>
      <c r="D13" s="80"/>
      <c r="E13" s="194"/>
      <c r="F13" s="194"/>
      <c r="G13" s="195"/>
      <c r="H13" s="186"/>
      <c r="I13" s="194"/>
      <c r="J13" s="194"/>
      <c r="K13" s="195"/>
      <c r="L13" s="196"/>
      <c r="M13" s="194"/>
      <c r="N13" s="197"/>
      <c r="O13" s="197"/>
      <c r="P13" s="197"/>
      <c r="Q13" s="198"/>
      <c r="R13" s="79"/>
      <c r="S13" s="79"/>
      <c r="T13" s="221" t="str">
        <f t="shared" ref="T13:T45" si="0">IF(E13="","",SUM(N13:P13)*10^-3*G13)</f>
        <v/>
      </c>
      <c r="U13" s="235"/>
      <c r="V13" s="229" t="str">
        <f>IF('Project Information'!$F$17="Yes","Exempted",IF(L13="","",100%-L13))</f>
        <v/>
      </c>
      <c r="W13" s="230" t="str">
        <f>IF('Project Information'!$F$17="Yes","Exempted",IF(OR(E13="",M13="",N13="",O13="",P13="",L13=""),"",IF((SUM(N13:P13)-(V13*585))&lt;0,0,SUM(N13:P13)-(V13*585))))</f>
        <v/>
      </c>
      <c r="X13" s="231" t="str">
        <f>IF('Project Information'!$F$17="Yes","Exempted",IF(W13="","",IF($W13&lt;=VLOOKUP(_xlfn.CONCAT($E13,",",$M13),'Steel Tiers'!$K$8:$N$21,2,FALSE),"Best 20%",IF($W13&lt;=VLOOKUP(_xlfn.CONCAT($E13,",",$M13),'Steel Tiers'!$K$8:$N$21,3,FALSE),"Best 40%",IF($W13&lt;=VLOOKUP(_xlfn.CONCAT($E13,",",$M13),'Steel Tiers'!$K$8:$N$21,4,FALSE),"Better than average","Does not meet any criteria")))))</f>
        <v/>
      </c>
      <c r="Y13" s="132"/>
      <c r="Z13" s="84"/>
    </row>
    <row r="14" spans="2:26" s="69" customFormat="1">
      <c r="B14" s="82"/>
      <c r="C14" s="80"/>
      <c r="D14" s="80"/>
      <c r="E14" s="194"/>
      <c r="F14" s="194"/>
      <c r="G14" s="195"/>
      <c r="H14" s="186"/>
      <c r="I14" s="194"/>
      <c r="J14" s="194"/>
      <c r="K14" s="195"/>
      <c r="L14" s="196"/>
      <c r="M14" s="194"/>
      <c r="N14" s="197"/>
      <c r="O14" s="197"/>
      <c r="P14" s="197"/>
      <c r="Q14" s="198"/>
      <c r="R14" s="79"/>
      <c r="S14" s="79"/>
      <c r="T14" s="221" t="str">
        <f t="shared" si="0"/>
        <v/>
      </c>
      <c r="U14" s="235"/>
      <c r="V14" s="229" t="str">
        <f>IF('Project Information'!$F$17="Yes","Exempted",IF(L14="","",100%-L14))</f>
        <v/>
      </c>
      <c r="W14" s="230" t="str">
        <f>IF('Project Information'!$F$17="Yes","Exempted",IF(OR(E14="",M14="",N14="",O14="",P14="",L14=""),"",IF((SUM(N14:P14)-(V14*585))&lt;0,0,SUM(N14:P14)-(V14*585))))</f>
        <v/>
      </c>
      <c r="X14" s="231" t="str">
        <f>IF('Project Information'!$F$17="Yes","Exempted",IF(W14="","",IF($W14&lt;=VLOOKUP(_xlfn.CONCAT($E14,",",$M14),'Steel Tiers'!$K$8:$N$21,2,FALSE),"Best 20%",IF($W14&lt;=VLOOKUP(_xlfn.CONCAT($E14,",",$M14),'Steel Tiers'!$K$8:$N$21,3,FALSE),"Best 40%",IF($W14&lt;=VLOOKUP(_xlfn.CONCAT($E14,",",$M14),'Steel Tiers'!$K$8:$N$21,4,FALSE),"Better than average","Does not meet any criteria")))))</f>
        <v/>
      </c>
      <c r="Y14" s="132"/>
      <c r="Z14" s="84"/>
    </row>
    <row r="15" spans="2:26" s="69" customFormat="1">
      <c r="B15" s="82"/>
      <c r="C15" s="80"/>
      <c r="D15" s="80"/>
      <c r="E15" s="194"/>
      <c r="F15" s="194"/>
      <c r="G15" s="195"/>
      <c r="H15" s="186"/>
      <c r="I15" s="194"/>
      <c r="J15" s="194"/>
      <c r="K15" s="195"/>
      <c r="L15" s="196"/>
      <c r="M15" s="194"/>
      <c r="N15" s="197"/>
      <c r="O15" s="197"/>
      <c r="P15" s="197"/>
      <c r="Q15" s="198"/>
      <c r="R15" s="79"/>
      <c r="S15" s="79"/>
      <c r="T15" s="221" t="str">
        <f t="shared" si="0"/>
        <v/>
      </c>
      <c r="U15" s="235"/>
      <c r="V15" s="229" t="str">
        <f>IF('Project Information'!$F$17="Yes","Exempted",IF(L15="","",100%-L15))</f>
        <v/>
      </c>
      <c r="W15" s="230" t="str">
        <f>IF('Project Information'!$F$17="Yes","Exempted",IF(OR(E15="",M15="",N15="",O15="",P15="",L15=""),"",IF((SUM(N15:P15)-(V15*585))&lt;0,0,SUM(N15:P15)-(V15*585))))</f>
        <v/>
      </c>
      <c r="X15" s="231" t="str">
        <f>IF('Project Information'!$F$17="Yes","Exempted",IF(W15="","",IF($W15&lt;=VLOOKUP(_xlfn.CONCAT($E15,",",$M15),'Steel Tiers'!$K$8:$N$21,2,FALSE),"Best 20%",IF($W15&lt;=VLOOKUP(_xlfn.CONCAT($E15,",",$M15),'Steel Tiers'!$K$8:$N$21,3,FALSE),"Best 40%",IF($W15&lt;=VLOOKUP(_xlfn.CONCAT($E15,",",$M15),'Steel Tiers'!$K$8:$N$21,4,FALSE),"Better than average","Does not meet any criteria")))))</f>
        <v/>
      </c>
      <c r="Y15" s="132"/>
      <c r="Z15" s="84"/>
    </row>
    <row r="16" spans="2:26" s="69" customFormat="1">
      <c r="B16" s="82"/>
      <c r="C16" s="80"/>
      <c r="D16" s="80"/>
      <c r="E16" s="194"/>
      <c r="F16" s="194"/>
      <c r="G16" s="195"/>
      <c r="H16" s="186"/>
      <c r="I16" s="194"/>
      <c r="J16" s="194"/>
      <c r="K16" s="195"/>
      <c r="L16" s="196"/>
      <c r="M16" s="194"/>
      <c r="N16" s="197"/>
      <c r="O16" s="197"/>
      <c r="P16" s="197"/>
      <c r="Q16" s="198"/>
      <c r="R16" s="79"/>
      <c r="S16" s="79"/>
      <c r="T16" s="221" t="str">
        <f t="shared" si="0"/>
        <v/>
      </c>
      <c r="U16" s="235"/>
      <c r="V16" s="229" t="str">
        <f>IF('Project Information'!$F$17="Yes","Exempted",IF(L16="","",100%-L16))</f>
        <v/>
      </c>
      <c r="W16" s="230" t="str">
        <f>IF('Project Information'!$F$17="Yes","Exempted",IF(OR(E16="",M16="",N16="",O16="",P16="",L16=""),"",IF((SUM(N16:P16)-(V16*585))&lt;0,0,SUM(N16:P16)-(V16*585))))</f>
        <v/>
      </c>
      <c r="X16" s="231" t="str">
        <f>IF('Project Information'!$F$17="Yes","Exempted",IF(W16="","",IF($W16&lt;=VLOOKUP(_xlfn.CONCAT($E16,",",$M16),'Steel Tiers'!$K$8:$N$21,2,FALSE),"Best 20%",IF($W16&lt;=VLOOKUP(_xlfn.CONCAT($E16,",",$M16),'Steel Tiers'!$K$8:$N$21,3,FALSE),"Best 40%",IF($W16&lt;=VLOOKUP(_xlfn.CONCAT($E16,",",$M16),'Steel Tiers'!$K$8:$N$21,4,FALSE),"Better than average","Does not meet any criteria")))))</f>
        <v/>
      </c>
      <c r="Y16" s="132"/>
      <c r="Z16" s="84"/>
    </row>
    <row r="17" spans="2:26" s="69" customFormat="1">
      <c r="B17" s="82"/>
      <c r="C17" s="80"/>
      <c r="D17" s="80"/>
      <c r="E17" s="194"/>
      <c r="F17" s="194"/>
      <c r="G17" s="195"/>
      <c r="H17" s="186"/>
      <c r="I17" s="194"/>
      <c r="J17" s="194"/>
      <c r="K17" s="195"/>
      <c r="L17" s="196"/>
      <c r="M17" s="194"/>
      <c r="N17" s="197"/>
      <c r="O17" s="197"/>
      <c r="P17" s="197"/>
      <c r="Q17" s="198"/>
      <c r="R17" s="79"/>
      <c r="S17" s="79"/>
      <c r="T17" s="221" t="str">
        <f t="shared" si="0"/>
        <v/>
      </c>
      <c r="U17" s="235"/>
      <c r="V17" s="229" t="str">
        <f>IF('Project Information'!$F$17="Yes","Exempted",IF(L17="","",100%-L17))</f>
        <v/>
      </c>
      <c r="W17" s="230" t="str">
        <f>IF('Project Information'!$F$17="Yes","Exempted",IF(OR(E17="",M17="",N17="",O17="",P17="",L17=""),"",IF((SUM(N17:P17)-(V17*585))&lt;0,0,SUM(N17:P17)-(V17*585))))</f>
        <v/>
      </c>
      <c r="X17" s="231" t="str">
        <f>IF('Project Information'!$F$17="Yes","Exempted",IF(W17="","",IF($W17&lt;=VLOOKUP(_xlfn.CONCAT($E17,",",$M17),'Steel Tiers'!$K$8:$N$21,2,FALSE),"Best 20%",IF($W17&lt;=VLOOKUP(_xlfn.CONCAT($E17,",",$M17),'Steel Tiers'!$K$8:$N$21,3,FALSE),"Best 40%",IF($W17&lt;=VLOOKUP(_xlfn.CONCAT($E17,",",$M17),'Steel Tiers'!$K$8:$N$21,4,FALSE),"Better than average","Does not meet any criteria")))))</f>
        <v/>
      </c>
      <c r="Y17" s="132"/>
      <c r="Z17" s="84"/>
    </row>
    <row r="18" spans="2:26" s="69" customFormat="1">
      <c r="B18" s="82"/>
      <c r="C18" s="80"/>
      <c r="D18" s="80"/>
      <c r="E18" s="194"/>
      <c r="F18" s="194"/>
      <c r="G18" s="195"/>
      <c r="H18" s="186"/>
      <c r="I18" s="194"/>
      <c r="J18" s="194"/>
      <c r="K18" s="195"/>
      <c r="L18" s="196"/>
      <c r="M18" s="194"/>
      <c r="N18" s="197"/>
      <c r="O18" s="197"/>
      <c r="P18" s="197"/>
      <c r="Q18" s="198"/>
      <c r="R18" s="79"/>
      <c r="S18" s="79"/>
      <c r="T18" s="221" t="str">
        <f t="shared" si="0"/>
        <v/>
      </c>
      <c r="U18" s="235"/>
      <c r="V18" s="229" t="str">
        <f>IF('Project Information'!$F$17="Yes","Exempted",IF(L18="","",100%-L18))</f>
        <v/>
      </c>
      <c r="W18" s="230" t="str">
        <f>IF('Project Information'!$F$17="Yes","Exempted",IF(OR(E18="",M18="",N18="",O18="",P18="",L18=""),"",IF((SUM(N18:P18)-(V18*585))&lt;0,0,SUM(N18:P18)-(V18*585))))</f>
        <v/>
      </c>
      <c r="X18" s="231" t="str">
        <f>IF('Project Information'!$F$17="Yes","Exempted",IF(W18="","",IF($W18&lt;=VLOOKUP(_xlfn.CONCAT($E18,",",$M18),'Steel Tiers'!$K$8:$N$21,2,FALSE),"Best 20%",IF($W18&lt;=VLOOKUP(_xlfn.CONCAT($E18,",",$M18),'Steel Tiers'!$K$8:$N$21,3,FALSE),"Best 40%",IF($W18&lt;=VLOOKUP(_xlfn.CONCAT($E18,",",$M18),'Steel Tiers'!$K$8:$N$21,4,FALSE),"Better than average","Does not meet any criteria")))))</f>
        <v/>
      </c>
      <c r="Y18" s="132"/>
      <c r="Z18" s="84"/>
    </row>
    <row r="19" spans="2:26" s="69" customFormat="1">
      <c r="B19" s="82"/>
      <c r="C19" s="80"/>
      <c r="D19" s="80"/>
      <c r="E19" s="194"/>
      <c r="F19" s="194"/>
      <c r="G19" s="195"/>
      <c r="H19" s="186"/>
      <c r="I19" s="194"/>
      <c r="J19" s="194"/>
      <c r="K19" s="195"/>
      <c r="L19" s="196"/>
      <c r="M19" s="194"/>
      <c r="N19" s="197"/>
      <c r="O19" s="197"/>
      <c r="P19" s="197"/>
      <c r="Q19" s="198"/>
      <c r="R19" s="79"/>
      <c r="S19" s="79"/>
      <c r="T19" s="221" t="str">
        <f t="shared" si="0"/>
        <v/>
      </c>
      <c r="U19" s="235"/>
      <c r="V19" s="229" t="str">
        <f>IF('Project Information'!$F$17="Yes","Exempted",IF(L19="","",100%-L19))</f>
        <v/>
      </c>
      <c r="W19" s="230" t="str">
        <f>IF('Project Information'!$F$17="Yes","Exempted",IF(OR(E19="",M19="",N19="",O19="",P19="",L19=""),"",IF((SUM(N19:P19)-(V19*585))&lt;0,0,SUM(N19:P19)-(V19*585))))</f>
        <v/>
      </c>
      <c r="X19" s="231" t="str">
        <f>IF('Project Information'!$F$17="Yes","Exempted",IF(W19="","",IF($W19&lt;=VLOOKUP(_xlfn.CONCAT($E19,",",$M19),'Steel Tiers'!$K$8:$N$21,2,FALSE),"Best 20%",IF($W19&lt;=VLOOKUP(_xlfn.CONCAT($E19,",",$M19),'Steel Tiers'!$K$8:$N$21,3,FALSE),"Best 40%",IF($W19&lt;=VLOOKUP(_xlfn.CONCAT($E19,",",$M19),'Steel Tiers'!$K$8:$N$21,4,FALSE),"Better than average","Does not meet any criteria")))))</f>
        <v/>
      </c>
      <c r="Y19" s="132"/>
      <c r="Z19" s="84"/>
    </row>
    <row r="20" spans="2:26" s="69" customFormat="1">
      <c r="B20" s="82"/>
      <c r="C20" s="80"/>
      <c r="D20" s="80"/>
      <c r="E20" s="194"/>
      <c r="F20" s="194"/>
      <c r="G20" s="195"/>
      <c r="H20" s="186"/>
      <c r="I20" s="194"/>
      <c r="J20" s="194"/>
      <c r="K20" s="195"/>
      <c r="L20" s="196"/>
      <c r="M20" s="194"/>
      <c r="N20" s="197"/>
      <c r="O20" s="197"/>
      <c r="P20" s="197"/>
      <c r="Q20" s="198"/>
      <c r="R20" s="79"/>
      <c r="S20" s="79"/>
      <c r="T20" s="221" t="str">
        <f t="shared" si="0"/>
        <v/>
      </c>
      <c r="U20" s="235"/>
      <c r="V20" s="229" t="str">
        <f>IF('Project Information'!$F$17="Yes","Exempted",IF(L20="","",100%-L20))</f>
        <v/>
      </c>
      <c r="W20" s="230" t="str">
        <f>IF('Project Information'!$F$17="Yes","Exempted",IF(OR(E20="",M20="",N20="",O20="",P20="",L20=""),"",IF((SUM(N20:P20)-(V20*585))&lt;0,0,SUM(N20:P20)-(V20*585))))</f>
        <v/>
      </c>
      <c r="X20" s="231" t="str">
        <f>IF('Project Information'!$F$17="Yes","Exempted",IF(W20="","",IF($W20&lt;=VLOOKUP(_xlfn.CONCAT($E20,",",$M20),'Steel Tiers'!$K$8:$N$21,2,FALSE),"Best 20%",IF($W20&lt;=VLOOKUP(_xlfn.CONCAT($E20,",",$M20),'Steel Tiers'!$K$8:$N$21,3,FALSE),"Best 40%",IF($W20&lt;=VLOOKUP(_xlfn.CONCAT($E20,",",$M20),'Steel Tiers'!$K$8:$N$21,4,FALSE),"Better than average","Does not meet any criteria")))))</f>
        <v/>
      </c>
      <c r="Y20" s="132"/>
      <c r="Z20" s="84"/>
    </row>
    <row r="21" spans="2:26" s="69" customFormat="1">
      <c r="B21" s="82"/>
      <c r="C21" s="80"/>
      <c r="D21" s="80"/>
      <c r="E21" s="194"/>
      <c r="F21" s="194"/>
      <c r="G21" s="195"/>
      <c r="H21" s="186"/>
      <c r="I21" s="194"/>
      <c r="J21" s="194"/>
      <c r="K21" s="195"/>
      <c r="L21" s="196"/>
      <c r="M21" s="194"/>
      <c r="N21" s="197"/>
      <c r="O21" s="197"/>
      <c r="P21" s="197"/>
      <c r="Q21" s="198"/>
      <c r="R21" s="79"/>
      <c r="S21" s="79"/>
      <c r="T21" s="221" t="str">
        <f t="shared" si="0"/>
        <v/>
      </c>
      <c r="U21" s="235"/>
      <c r="V21" s="229" t="str">
        <f>IF('Project Information'!$F$17="Yes","Exempted",IF(L21="","",100%-L21))</f>
        <v/>
      </c>
      <c r="W21" s="230" t="str">
        <f>IF('Project Information'!$F$17="Yes","Exempted",IF(OR(E21="",M21="",N21="",O21="",P21="",L21=""),"",IF((SUM(N21:P21)-(V21*585))&lt;0,0,SUM(N21:P21)-(V21*585))))</f>
        <v/>
      </c>
      <c r="X21" s="231" t="str">
        <f>IF('Project Information'!$F$17="Yes","Exempted",IF(W21="","",IF($W21&lt;=VLOOKUP(_xlfn.CONCAT($E21,",",$M21),'Steel Tiers'!$K$8:$N$21,2,FALSE),"Best 20%",IF($W21&lt;=VLOOKUP(_xlfn.CONCAT($E21,",",$M21),'Steel Tiers'!$K$8:$N$21,3,FALSE),"Best 40%",IF($W21&lt;=VLOOKUP(_xlfn.CONCAT($E21,",",$M21),'Steel Tiers'!$K$8:$N$21,4,FALSE),"Better than average","Does not meet any criteria")))))</f>
        <v/>
      </c>
      <c r="Y21" s="132"/>
      <c r="Z21" s="84"/>
    </row>
    <row r="22" spans="2:26" s="69" customFormat="1">
      <c r="B22" s="82"/>
      <c r="C22" s="80"/>
      <c r="D22" s="80"/>
      <c r="E22" s="194"/>
      <c r="F22" s="194"/>
      <c r="G22" s="195"/>
      <c r="H22" s="186"/>
      <c r="I22" s="194"/>
      <c r="J22" s="194"/>
      <c r="K22" s="195"/>
      <c r="L22" s="196"/>
      <c r="M22" s="194"/>
      <c r="N22" s="197"/>
      <c r="O22" s="197"/>
      <c r="P22" s="197"/>
      <c r="Q22" s="198"/>
      <c r="R22" s="79"/>
      <c r="S22" s="79"/>
      <c r="T22" s="221" t="str">
        <f t="shared" si="0"/>
        <v/>
      </c>
      <c r="U22" s="235"/>
      <c r="V22" s="229" t="str">
        <f>IF('Project Information'!$F$17="Yes","Exempted",IF(L22="","",100%-L22))</f>
        <v/>
      </c>
      <c r="W22" s="230" t="str">
        <f>IF('Project Information'!$F$17="Yes","Exempted",IF(OR(E22="",M22="",N22="",O22="",P22="",L22=""),"",IF((SUM(N22:P22)-(V22*585))&lt;0,0,SUM(N22:P22)-(V22*585))))</f>
        <v/>
      </c>
      <c r="X22" s="231" t="str">
        <f>IF('Project Information'!$F$17="Yes","Exempted",IF(W22="","",IF($W22&lt;=VLOOKUP(_xlfn.CONCAT($E22,",",$M22),'Steel Tiers'!$K$8:$N$21,2,FALSE),"Best 20%",IF($W22&lt;=VLOOKUP(_xlfn.CONCAT($E22,",",$M22),'Steel Tiers'!$K$8:$N$21,3,FALSE),"Best 40%",IF($W22&lt;=VLOOKUP(_xlfn.CONCAT($E22,",",$M22),'Steel Tiers'!$K$8:$N$21,4,FALSE),"Better than average","Does not meet any criteria")))))</f>
        <v/>
      </c>
      <c r="Y22" s="132"/>
      <c r="Z22" s="84"/>
    </row>
    <row r="23" spans="2:26" s="69" customFormat="1">
      <c r="B23" s="82"/>
      <c r="C23" s="80"/>
      <c r="D23" s="80"/>
      <c r="E23" s="194"/>
      <c r="F23" s="194"/>
      <c r="G23" s="195"/>
      <c r="H23" s="186"/>
      <c r="I23" s="194"/>
      <c r="J23" s="194"/>
      <c r="K23" s="195"/>
      <c r="L23" s="196"/>
      <c r="M23" s="194"/>
      <c r="N23" s="197"/>
      <c r="O23" s="197"/>
      <c r="P23" s="197"/>
      <c r="Q23" s="198"/>
      <c r="R23" s="79"/>
      <c r="S23" s="79"/>
      <c r="T23" s="221" t="str">
        <f t="shared" si="0"/>
        <v/>
      </c>
      <c r="U23" s="235"/>
      <c r="V23" s="229" t="str">
        <f>IF('Project Information'!$F$17="Yes","Exempted",IF(L23="","",100%-L23))</f>
        <v/>
      </c>
      <c r="W23" s="230" t="str">
        <f>IF('Project Information'!$F$17="Yes","Exempted",IF(OR(E23="",M23="",N23="",O23="",P23="",L23=""),"",IF((SUM(N23:P23)-(V23*585))&lt;0,0,SUM(N23:P23)-(V23*585))))</f>
        <v/>
      </c>
      <c r="X23" s="231" t="str">
        <f>IF('Project Information'!$F$17="Yes","Exempted",IF(W23="","",IF($W23&lt;=VLOOKUP(_xlfn.CONCAT($E23,",",$M23),'Steel Tiers'!$K$8:$N$21,2,FALSE),"Best 20%",IF($W23&lt;=VLOOKUP(_xlfn.CONCAT($E23,",",$M23),'Steel Tiers'!$K$8:$N$21,3,FALSE),"Best 40%",IF($W23&lt;=VLOOKUP(_xlfn.CONCAT($E23,",",$M23),'Steel Tiers'!$K$8:$N$21,4,FALSE),"Better than average","Does not meet any criteria")))))</f>
        <v/>
      </c>
      <c r="Y23" s="132"/>
      <c r="Z23" s="84"/>
    </row>
    <row r="24" spans="2:26" s="69" customFormat="1">
      <c r="B24" s="82"/>
      <c r="C24" s="80"/>
      <c r="D24" s="80"/>
      <c r="E24" s="194"/>
      <c r="F24" s="194"/>
      <c r="G24" s="195"/>
      <c r="H24" s="186"/>
      <c r="I24" s="194"/>
      <c r="J24" s="194"/>
      <c r="K24" s="195"/>
      <c r="L24" s="196"/>
      <c r="M24" s="194"/>
      <c r="N24" s="197"/>
      <c r="O24" s="197"/>
      <c r="P24" s="197"/>
      <c r="Q24" s="198"/>
      <c r="R24" s="79"/>
      <c r="S24" s="79"/>
      <c r="T24" s="221" t="str">
        <f t="shared" si="0"/>
        <v/>
      </c>
      <c r="U24" s="235"/>
      <c r="V24" s="229" t="str">
        <f>IF('Project Information'!$F$17="Yes","Exempted",IF(L24="","",100%-L24))</f>
        <v/>
      </c>
      <c r="W24" s="230" t="str">
        <f>IF('Project Information'!$F$17="Yes","Exempted",IF(OR(E24="",M24="",N24="",O24="",P24="",L24=""),"",IF((SUM(N24:P24)-(V24*585))&lt;0,0,SUM(N24:P24)-(V24*585))))</f>
        <v/>
      </c>
      <c r="X24" s="231" t="str">
        <f>IF('Project Information'!$F$17="Yes","Exempted",IF(W24="","",IF($W24&lt;=VLOOKUP(_xlfn.CONCAT($E24,",",$M24),'Steel Tiers'!$K$8:$N$21,2,FALSE),"Best 20%",IF($W24&lt;=VLOOKUP(_xlfn.CONCAT($E24,",",$M24),'Steel Tiers'!$K$8:$N$21,3,FALSE),"Best 40%",IF($W24&lt;=VLOOKUP(_xlfn.CONCAT($E24,",",$M24),'Steel Tiers'!$K$8:$N$21,4,FALSE),"Better than average","Does not meet any criteria")))))</f>
        <v/>
      </c>
      <c r="Y24" s="132"/>
      <c r="Z24" s="84"/>
    </row>
    <row r="25" spans="2:26" s="69" customFormat="1">
      <c r="B25" s="82"/>
      <c r="C25" s="80"/>
      <c r="D25" s="80"/>
      <c r="E25" s="194"/>
      <c r="F25" s="194"/>
      <c r="G25" s="195"/>
      <c r="H25" s="186"/>
      <c r="I25" s="194"/>
      <c r="J25" s="194"/>
      <c r="K25" s="195"/>
      <c r="L25" s="196"/>
      <c r="M25" s="194"/>
      <c r="N25" s="197"/>
      <c r="O25" s="197"/>
      <c r="P25" s="197"/>
      <c r="Q25" s="198"/>
      <c r="R25" s="79"/>
      <c r="S25" s="79"/>
      <c r="T25" s="221" t="str">
        <f t="shared" si="0"/>
        <v/>
      </c>
      <c r="U25" s="235"/>
      <c r="V25" s="229" t="str">
        <f>IF('Project Information'!$F$17="Yes","Exempted",IF(L25="","",100%-L25))</f>
        <v/>
      </c>
      <c r="W25" s="230" t="str">
        <f>IF('Project Information'!$F$17="Yes","Exempted",IF(OR(E25="",M25="",N25="",O25="",P25="",L25=""),"",IF((SUM(N25:P25)-(V25*585))&lt;0,0,SUM(N25:P25)-(V25*585))))</f>
        <v/>
      </c>
      <c r="X25" s="231" t="str">
        <f>IF('Project Information'!$F$17="Yes","Exempted",IF(W25="","",IF($W25&lt;=VLOOKUP(_xlfn.CONCAT($E25,",",$M25),'Steel Tiers'!$K$8:$N$21,2,FALSE),"Best 20%",IF($W25&lt;=VLOOKUP(_xlfn.CONCAT($E25,",",$M25),'Steel Tiers'!$K$8:$N$21,3,FALSE),"Best 40%",IF($W25&lt;=VLOOKUP(_xlfn.CONCAT($E25,",",$M25),'Steel Tiers'!$K$8:$N$21,4,FALSE),"Better than average","Does not meet any criteria")))))</f>
        <v/>
      </c>
      <c r="Y25" s="132"/>
      <c r="Z25" s="84"/>
    </row>
    <row r="26" spans="2:26" s="69" customFormat="1">
      <c r="B26" s="82"/>
      <c r="C26" s="80"/>
      <c r="D26" s="80"/>
      <c r="E26" s="194"/>
      <c r="F26" s="194"/>
      <c r="G26" s="195"/>
      <c r="H26" s="186"/>
      <c r="I26" s="194"/>
      <c r="J26" s="194"/>
      <c r="K26" s="195"/>
      <c r="L26" s="196"/>
      <c r="M26" s="194"/>
      <c r="N26" s="197"/>
      <c r="O26" s="197"/>
      <c r="P26" s="197"/>
      <c r="Q26" s="198"/>
      <c r="R26" s="79"/>
      <c r="S26" s="79"/>
      <c r="T26" s="221" t="str">
        <f t="shared" si="0"/>
        <v/>
      </c>
      <c r="U26" s="235"/>
      <c r="V26" s="229" t="str">
        <f>IF('Project Information'!$F$17="Yes","Exempted",IF(L26="","",100%-L26))</f>
        <v/>
      </c>
      <c r="W26" s="230" t="str">
        <f>IF('Project Information'!$F$17="Yes","Exempted",IF(OR(E26="",M26="",N26="",O26="",P26="",L26=""),"",IF((SUM(N26:P26)-(V26*585))&lt;0,0,SUM(N26:P26)-(V26*585))))</f>
        <v/>
      </c>
      <c r="X26" s="231" t="str">
        <f>IF('Project Information'!$F$17="Yes","Exempted",IF(W26="","",IF($W26&lt;=VLOOKUP(_xlfn.CONCAT($E26,",",$M26),'Steel Tiers'!$K$8:$N$21,2,FALSE),"Best 20%",IF($W26&lt;=VLOOKUP(_xlfn.CONCAT($E26,",",$M26),'Steel Tiers'!$K$8:$N$21,3,FALSE),"Best 40%",IF($W26&lt;=VLOOKUP(_xlfn.CONCAT($E26,",",$M26),'Steel Tiers'!$K$8:$N$21,4,FALSE),"Better than average","Does not meet any criteria")))))</f>
        <v/>
      </c>
      <c r="Y26" s="132"/>
      <c r="Z26" s="84"/>
    </row>
    <row r="27" spans="2:26" s="69" customFormat="1">
      <c r="B27" s="82"/>
      <c r="C27" s="80"/>
      <c r="D27" s="80"/>
      <c r="E27" s="194"/>
      <c r="F27" s="194"/>
      <c r="G27" s="195"/>
      <c r="H27" s="186"/>
      <c r="I27" s="194"/>
      <c r="J27" s="194"/>
      <c r="K27" s="195"/>
      <c r="L27" s="196"/>
      <c r="M27" s="194"/>
      <c r="N27" s="197"/>
      <c r="O27" s="197"/>
      <c r="P27" s="197"/>
      <c r="Q27" s="198"/>
      <c r="R27" s="79"/>
      <c r="S27" s="79"/>
      <c r="T27" s="221" t="str">
        <f t="shared" si="0"/>
        <v/>
      </c>
      <c r="U27" s="235"/>
      <c r="V27" s="229" t="str">
        <f>IF('Project Information'!$F$17="Yes","Exempted",IF(L27="","",100%-L27))</f>
        <v/>
      </c>
      <c r="W27" s="230" t="str">
        <f>IF('Project Information'!$F$17="Yes","Exempted",IF(OR(E27="",M27="",N27="",O27="",P27="",L27=""),"",IF((SUM(N27:P27)-(V27*585))&lt;0,0,SUM(N27:P27)-(V27*585))))</f>
        <v/>
      </c>
      <c r="X27" s="231" t="str">
        <f>IF('Project Information'!$F$17="Yes","Exempted",IF(W27="","",IF($W27&lt;=VLOOKUP(_xlfn.CONCAT($E27,",",$M27),'Steel Tiers'!$K$8:$N$21,2,FALSE),"Best 20%",IF($W27&lt;=VLOOKUP(_xlfn.CONCAT($E27,",",$M27),'Steel Tiers'!$K$8:$N$21,3,FALSE),"Best 40%",IF($W27&lt;=VLOOKUP(_xlfn.CONCAT($E27,",",$M27),'Steel Tiers'!$K$8:$N$21,4,FALSE),"Better than average","Does not meet any criteria")))))</f>
        <v/>
      </c>
      <c r="Y27" s="132"/>
      <c r="Z27" s="84"/>
    </row>
    <row r="28" spans="2:26" s="69" customFormat="1">
      <c r="B28" s="82"/>
      <c r="C28" s="80"/>
      <c r="D28" s="80"/>
      <c r="E28" s="194"/>
      <c r="F28" s="194"/>
      <c r="G28" s="195"/>
      <c r="H28" s="186"/>
      <c r="I28" s="194"/>
      <c r="J28" s="194"/>
      <c r="K28" s="195"/>
      <c r="L28" s="196"/>
      <c r="M28" s="194"/>
      <c r="N28" s="197"/>
      <c r="O28" s="197"/>
      <c r="P28" s="197"/>
      <c r="Q28" s="198"/>
      <c r="R28" s="79"/>
      <c r="S28" s="79"/>
      <c r="T28" s="221" t="str">
        <f t="shared" si="0"/>
        <v/>
      </c>
      <c r="U28" s="235"/>
      <c r="V28" s="229" t="str">
        <f>IF('Project Information'!$F$17="Yes","Exempted",IF(L28="","",100%-L28))</f>
        <v/>
      </c>
      <c r="W28" s="230" t="str">
        <f>IF('Project Information'!$F$17="Yes","Exempted",IF(OR(E28="",M28="",N28="",O28="",P28="",L28=""),"",IF((SUM(N28:P28)-(V28*585))&lt;0,0,SUM(N28:P28)-(V28*585))))</f>
        <v/>
      </c>
      <c r="X28" s="231" t="str">
        <f>IF('Project Information'!$F$17="Yes","Exempted",IF(W28="","",IF($W28&lt;=VLOOKUP(_xlfn.CONCAT($E28,",",$M28),'Steel Tiers'!$K$8:$N$21,2,FALSE),"Best 20%",IF($W28&lt;=VLOOKUP(_xlfn.CONCAT($E28,",",$M28),'Steel Tiers'!$K$8:$N$21,3,FALSE),"Best 40%",IF($W28&lt;=VLOOKUP(_xlfn.CONCAT($E28,",",$M28),'Steel Tiers'!$K$8:$N$21,4,FALSE),"Better than average","Does not meet any criteria")))))</f>
        <v/>
      </c>
      <c r="Y28" s="132"/>
      <c r="Z28" s="84"/>
    </row>
    <row r="29" spans="2:26" s="69" customFormat="1">
      <c r="B29" s="82"/>
      <c r="C29" s="80"/>
      <c r="D29" s="80"/>
      <c r="E29" s="194"/>
      <c r="F29" s="194"/>
      <c r="G29" s="195"/>
      <c r="H29" s="186"/>
      <c r="I29" s="194"/>
      <c r="J29" s="194"/>
      <c r="K29" s="195"/>
      <c r="L29" s="196"/>
      <c r="M29" s="194"/>
      <c r="N29" s="197"/>
      <c r="O29" s="197"/>
      <c r="P29" s="197"/>
      <c r="Q29" s="198"/>
      <c r="R29" s="79"/>
      <c r="S29" s="79"/>
      <c r="T29" s="221" t="str">
        <f t="shared" si="0"/>
        <v/>
      </c>
      <c r="U29" s="235"/>
      <c r="V29" s="229" t="str">
        <f>IF('Project Information'!$F$17="Yes","Exempted",IF(L29="","",100%-L29))</f>
        <v/>
      </c>
      <c r="W29" s="230" t="str">
        <f>IF('Project Information'!$F$17="Yes","Exempted",IF(OR(E29="",M29="",N29="",O29="",P29="",L29=""),"",IF((SUM(N29:P29)-(V29*585))&lt;0,0,SUM(N29:P29)-(V29*585))))</f>
        <v/>
      </c>
      <c r="X29" s="231" t="str">
        <f>IF('Project Information'!$F$17="Yes","Exempted",IF(W29="","",IF($W29&lt;=VLOOKUP(_xlfn.CONCAT($E29,",",$M29),'Steel Tiers'!$K$8:$N$21,2,FALSE),"Best 20%",IF($W29&lt;=VLOOKUP(_xlfn.CONCAT($E29,",",$M29),'Steel Tiers'!$K$8:$N$21,3,FALSE),"Best 40%",IF($W29&lt;=VLOOKUP(_xlfn.CONCAT($E29,",",$M29),'Steel Tiers'!$K$8:$N$21,4,FALSE),"Better than average","Does not meet any criteria")))))</f>
        <v/>
      </c>
      <c r="Y29" s="132"/>
      <c r="Z29" s="84"/>
    </row>
    <row r="30" spans="2:26" s="69" customFormat="1">
      <c r="B30" s="82"/>
      <c r="C30" s="80"/>
      <c r="D30" s="80"/>
      <c r="E30" s="194"/>
      <c r="F30" s="194"/>
      <c r="G30" s="195"/>
      <c r="H30" s="186"/>
      <c r="I30" s="194"/>
      <c r="J30" s="194"/>
      <c r="K30" s="195"/>
      <c r="L30" s="196"/>
      <c r="M30" s="194"/>
      <c r="N30" s="197"/>
      <c r="O30" s="197"/>
      <c r="P30" s="197"/>
      <c r="Q30" s="198"/>
      <c r="R30" s="79"/>
      <c r="S30" s="79"/>
      <c r="T30" s="221" t="str">
        <f t="shared" si="0"/>
        <v/>
      </c>
      <c r="U30" s="235"/>
      <c r="V30" s="229" t="str">
        <f>IF('Project Information'!$F$17="Yes","Exempted",IF(L30="","",100%-L30))</f>
        <v/>
      </c>
      <c r="W30" s="230" t="str">
        <f>IF('Project Information'!$F$17="Yes","Exempted",IF(OR(E30="",M30="",N30="",O30="",P30="",L30=""),"",IF((SUM(N30:P30)-(V30*585))&lt;0,0,SUM(N30:P30)-(V30*585))))</f>
        <v/>
      </c>
      <c r="X30" s="231" t="str">
        <f>IF('Project Information'!$F$17="Yes","Exempted",IF(W30="","",IF($W30&lt;=VLOOKUP(_xlfn.CONCAT($E30,",",$M30),'Steel Tiers'!$K$8:$N$21,2,FALSE),"Best 20%",IF($W30&lt;=VLOOKUP(_xlfn.CONCAT($E30,",",$M30),'Steel Tiers'!$K$8:$N$21,3,FALSE),"Best 40%",IF($W30&lt;=VLOOKUP(_xlfn.CONCAT($E30,",",$M30),'Steel Tiers'!$K$8:$N$21,4,FALSE),"Better than average","Does not meet any criteria")))))</f>
        <v/>
      </c>
      <c r="Y30" s="132"/>
      <c r="Z30" s="84"/>
    </row>
    <row r="31" spans="2:26" s="69" customFormat="1">
      <c r="B31" s="82"/>
      <c r="C31" s="80"/>
      <c r="D31" s="80"/>
      <c r="E31" s="194"/>
      <c r="F31" s="194"/>
      <c r="G31" s="195"/>
      <c r="H31" s="186"/>
      <c r="I31" s="194"/>
      <c r="J31" s="194"/>
      <c r="K31" s="195"/>
      <c r="L31" s="196"/>
      <c r="M31" s="194"/>
      <c r="N31" s="197"/>
      <c r="O31" s="197"/>
      <c r="P31" s="197"/>
      <c r="Q31" s="198"/>
      <c r="R31" s="79"/>
      <c r="S31" s="79"/>
      <c r="T31" s="221" t="str">
        <f t="shared" si="0"/>
        <v/>
      </c>
      <c r="U31" s="235"/>
      <c r="V31" s="229" t="str">
        <f>IF('Project Information'!$F$17="Yes","Exempted",IF(L31="","",100%-L31))</f>
        <v/>
      </c>
      <c r="W31" s="230" t="str">
        <f>IF('Project Information'!$F$17="Yes","Exempted",IF(OR(E31="",M31="",N31="",O31="",P31="",L31=""),"",IF((SUM(N31:P31)-(V31*585))&lt;0,0,SUM(N31:P31)-(V31*585))))</f>
        <v/>
      </c>
      <c r="X31" s="231" t="str">
        <f>IF('Project Information'!$F$17="Yes","Exempted",IF(W31="","",IF($W31&lt;=VLOOKUP(_xlfn.CONCAT($E31,",",$M31),'Steel Tiers'!$K$8:$N$21,2,FALSE),"Best 20%",IF($W31&lt;=VLOOKUP(_xlfn.CONCAT($E31,",",$M31),'Steel Tiers'!$K$8:$N$21,3,FALSE),"Best 40%",IF($W31&lt;=VLOOKUP(_xlfn.CONCAT($E31,",",$M31),'Steel Tiers'!$K$8:$N$21,4,FALSE),"Better than average","Does not meet any criteria")))))</f>
        <v/>
      </c>
      <c r="Y31" s="132"/>
      <c r="Z31" s="84"/>
    </row>
    <row r="32" spans="2:26" s="69" customFormat="1">
      <c r="B32" s="82"/>
      <c r="C32" s="80"/>
      <c r="D32" s="80"/>
      <c r="E32" s="194"/>
      <c r="F32" s="194"/>
      <c r="G32" s="195"/>
      <c r="H32" s="186"/>
      <c r="I32" s="194"/>
      <c r="J32" s="194"/>
      <c r="K32" s="195"/>
      <c r="L32" s="196"/>
      <c r="M32" s="194"/>
      <c r="N32" s="197"/>
      <c r="O32" s="197"/>
      <c r="P32" s="197"/>
      <c r="Q32" s="198"/>
      <c r="R32" s="79"/>
      <c r="S32" s="79"/>
      <c r="T32" s="221" t="str">
        <f t="shared" si="0"/>
        <v/>
      </c>
      <c r="U32" s="235"/>
      <c r="V32" s="229" t="str">
        <f>IF('Project Information'!$F$17="Yes","Exempted",IF(L32="","",100%-L32))</f>
        <v/>
      </c>
      <c r="W32" s="230" t="str">
        <f>IF('Project Information'!$F$17="Yes","Exempted",IF(OR(E32="",M32="",N32="",O32="",P32="",L32=""),"",IF((SUM(N32:P32)-(V32*585))&lt;0,0,SUM(N32:P32)-(V32*585))))</f>
        <v/>
      </c>
      <c r="X32" s="231" t="str">
        <f>IF('Project Information'!$F$17="Yes","Exempted",IF(W32="","",IF($W32&lt;=VLOOKUP(_xlfn.CONCAT($E32,",",$M32),'Steel Tiers'!$K$8:$N$21,2,FALSE),"Best 20%",IF($W32&lt;=VLOOKUP(_xlfn.CONCAT($E32,",",$M32),'Steel Tiers'!$K$8:$N$21,3,FALSE),"Best 40%",IF($W32&lt;=VLOOKUP(_xlfn.CONCAT($E32,",",$M32),'Steel Tiers'!$K$8:$N$21,4,FALSE),"Better than average","Does not meet any criteria")))))</f>
        <v/>
      </c>
      <c r="Y32" s="132"/>
      <c r="Z32" s="84"/>
    </row>
    <row r="33" spans="1:26" s="69" customFormat="1">
      <c r="B33" s="82"/>
      <c r="C33" s="80"/>
      <c r="D33" s="80"/>
      <c r="E33" s="194"/>
      <c r="F33" s="194"/>
      <c r="G33" s="195"/>
      <c r="H33" s="186"/>
      <c r="I33" s="194"/>
      <c r="J33" s="194"/>
      <c r="K33" s="195"/>
      <c r="L33" s="196"/>
      <c r="M33" s="194"/>
      <c r="N33" s="197"/>
      <c r="O33" s="197"/>
      <c r="P33" s="197"/>
      <c r="Q33" s="198"/>
      <c r="R33" s="79"/>
      <c r="S33" s="79"/>
      <c r="T33" s="221" t="str">
        <f t="shared" si="0"/>
        <v/>
      </c>
      <c r="U33" s="235"/>
      <c r="V33" s="229" t="str">
        <f>IF('Project Information'!$F$17="Yes","Exempted",IF(L33="","",100%-L33))</f>
        <v/>
      </c>
      <c r="W33" s="230" t="str">
        <f>IF('Project Information'!$F$17="Yes","Exempted",IF(OR(E33="",M33="",N33="",O33="",P33="",L33=""),"",IF((SUM(N33:P33)-(V33*585))&lt;0,0,SUM(N33:P33)-(V33*585))))</f>
        <v/>
      </c>
      <c r="X33" s="231" t="str">
        <f>IF('Project Information'!$F$17="Yes","Exempted",IF(W33="","",IF($W33&lt;=VLOOKUP(_xlfn.CONCAT($E33,",",$M33),'Steel Tiers'!$K$8:$N$21,2,FALSE),"Best 20%",IF($W33&lt;=VLOOKUP(_xlfn.CONCAT($E33,",",$M33),'Steel Tiers'!$K$8:$N$21,3,FALSE),"Best 40%",IF($W33&lt;=VLOOKUP(_xlfn.CONCAT($E33,",",$M33),'Steel Tiers'!$K$8:$N$21,4,FALSE),"Better than average","Does not meet any criteria")))))</f>
        <v/>
      </c>
      <c r="Y33" s="132"/>
      <c r="Z33" s="84"/>
    </row>
    <row r="34" spans="1:26" s="69" customFormat="1">
      <c r="B34" s="82"/>
      <c r="C34" s="80"/>
      <c r="D34" s="80"/>
      <c r="E34" s="194"/>
      <c r="F34" s="194"/>
      <c r="G34" s="195"/>
      <c r="H34" s="186"/>
      <c r="I34" s="194"/>
      <c r="J34" s="194"/>
      <c r="K34" s="195"/>
      <c r="L34" s="196"/>
      <c r="M34" s="194"/>
      <c r="N34" s="197"/>
      <c r="O34" s="197"/>
      <c r="P34" s="197"/>
      <c r="Q34" s="198"/>
      <c r="R34" s="79"/>
      <c r="S34" s="79"/>
      <c r="T34" s="221" t="str">
        <f t="shared" si="0"/>
        <v/>
      </c>
      <c r="U34" s="235"/>
      <c r="V34" s="229" t="str">
        <f>IF('Project Information'!$F$17="Yes","Exempted",IF(L34="","",100%-L34))</f>
        <v/>
      </c>
      <c r="W34" s="230" t="str">
        <f>IF('Project Information'!$F$17="Yes","Exempted",IF(OR(E34="",M34="",N34="",O34="",P34="",L34=""),"",IF((SUM(N34:P34)-(V34*585))&lt;0,0,SUM(N34:P34)-(V34*585))))</f>
        <v/>
      </c>
      <c r="X34" s="231" t="str">
        <f>IF('Project Information'!$F$17="Yes","Exempted",IF(W34="","",IF($W34&lt;=VLOOKUP(_xlfn.CONCAT($E34,",",$M34),'Steel Tiers'!$K$8:$N$21,2,FALSE),"Best 20%",IF($W34&lt;=VLOOKUP(_xlfn.CONCAT($E34,",",$M34),'Steel Tiers'!$K$8:$N$21,3,FALSE),"Best 40%",IF($W34&lt;=VLOOKUP(_xlfn.CONCAT($E34,",",$M34),'Steel Tiers'!$K$8:$N$21,4,FALSE),"Better than average","Does not meet any criteria")))))</f>
        <v/>
      </c>
      <c r="Y34" s="132"/>
      <c r="Z34" s="84"/>
    </row>
    <row r="35" spans="1:26" s="69" customFormat="1">
      <c r="B35" s="82"/>
      <c r="C35" s="80"/>
      <c r="D35" s="80"/>
      <c r="E35" s="194"/>
      <c r="F35" s="194"/>
      <c r="G35" s="195"/>
      <c r="H35" s="186"/>
      <c r="I35" s="194"/>
      <c r="J35" s="194"/>
      <c r="K35" s="195"/>
      <c r="L35" s="196"/>
      <c r="M35" s="194"/>
      <c r="N35" s="197"/>
      <c r="O35" s="197"/>
      <c r="P35" s="197"/>
      <c r="Q35" s="198"/>
      <c r="R35" s="79"/>
      <c r="S35" s="79"/>
      <c r="T35" s="221" t="str">
        <f t="shared" si="0"/>
        <v/>
      </c>
      <c r="U35" s="235"/>
      <c r="V35" s="229" t="str">
        <f>IF('Project Information'!$F$17="Yes","Exempted",IF(L35="","",100%-L35))</f>
        <v/>
      </c>
      <c r="W35" s="230" t="str">
        <f>IF('Project Information'!$F$17="Yes","Exempted",IF(OR(E35="",M35="",N35="",O35="",P35="",L35=""),"",IF((SUM(N35:P35)-(V35*585))&lt;0,0,SUM(N35:P35)-(V35*585))))</f>
        <v/>
      </c>
      <c r="X35" s="231" t="str">
        <f>IF('Project Information'!$F$17="Yes","Exempted",IF(W35="","",IF($W35&lt;=VLOOKUP(_xlfn.CONCAT($E35,",",$M35),'Steel Tiers'!$K$8:$N$21,2,FALSE),"Best 20%",IF($W35&lt;=VLOOKUP(_xlfn.CONCAT($E35,",",$M35),'Steel Tiers'!$K$8:$N$21,3,FALSE),"Best 40%",IF($W35&lt;=VLOOKUP(_xlfn.CONCAT($E35,",",$M35),'Steel Tiers'!$K$8:$N$21,4,FALSE),"Better than average","Does not meet any criteria")))))</f>
        <v/>
      </c>
      <c r="Y35" s="132"/>
      <c r="Z35" s="84"/>
    </row>
    <row r="36" spans="1:26" s="69" customFormat="1">
      <c r="B36" s="82"/>
      <c r="C36" s="80"/>
      <c r="D36" s="80"/>
      <c r="E36" s="194"/>
      <c r="F36" s="194"/>
      <c r="G36" s="195"/>
      <c r="H36" s="186"/>
      <c r="I36" s="194"/>
      <c r="J36" s="194"/>
      <c r="K36" s="195"/>
      <c r="L36" s="196"/>
      <c r="M36" s="194"/>
      <c r="N36" s="197"/>
      <c r="O36" s="197"/>
      <c r="P36" s="197"/>
      <c r="Q36" s="198"/>
      <c r="R36" s="79"/>
      <c r="S36" s="79"/>
      <c r="T36" s="221" t="str">
        <f t="shared" si="0"/>
        <v/>
      </c>
      <c r="U36" s="235"/>
      <c r="V36" s="229" t="str">
        <f>IF('Project Information'!$F$17="Yes","Exempted",IF(L36="","",100%-L36))</f>
        <v/>
      </c>
      <c r="W36" s="230" t="str">
        <f>IF('Project Information'!$F$17="Yes","Exempted",IF(OR(E36="",M36="",N36="",O36="",P36="",L36=""),"",IF((SUM(N36:P36)-(V36*585))&lt;0,0,SUM(N36:P36)-(V36*585))))</f>
        <v/>
      </c>
      <c r="X36" s="231" t="str">
        <f>IF('Project Information'!$F$17="Yes","Exempted",IF(W36="","",IF($W36&lt;=VLOOKUP(_xlfn.CONCAT($E36,",",$M36),'Steel Tiers'!$K$8:$N$21,2,FALSE),"Best 20%",IF($W36&lt;=VLOOKUP(_xlfn.CONCAT($E36,",",$M36),'Steel Tiers'!$K$8:$N$21,3,FALSE),"Best 40%",IF($W36&lt;=VLOOKUP(_xlfn.CONCAT($E36,",",$M36),'Steel Tiers'!$K$8:$N$21,4,FALSE),"Better than average","Does not meet any criteria")))))</f>
        <v/>
      </c>
      <c r="Y36" s="132"/>
      <c r="Z36" s="84"/>
    </row>
    <row r="37" spans="1:26" s="69" customFormat="1">
      <c r="B37" s="82"/>
      <c r="C37" s="80"/>
      <c r="D37" s="80"/>
      <c r="E37" s="194"/>
      <c r="F37" s="194"/>
      <c r="G37" s="195"/>
      <c r="H37" s="186"/>
      <c r="I37" s="194"/>
      <c r="J37" s="194"/>
      <c r="K37" s="195"/>
      <c r="L37" s="196"/>
      <c r="M37" s="194"/>
      <c r="N37" s="197"/>
      <c r="O37" s="197"/>
      <c r="P37" s="197"/>
      <c r="Q37" s="198"/>
      <c r="R37" s="79"/>
      <c r="S37" s="79"/>
      <c r="T37" s="221" t="str">
        <f t="shared" si="0"/>
        <v/>
      </c>
      <c r="U37" s="235"/>
      <c r="V37" s="229" t="str">
        <f>IF('Project Information'!$F$17="Yes","Exempted",IF(L37="","",100%-L37))</f>
        <v/>
      </c>
      <c r="W37" s="230" t="str">
        <f>IF('Project Information'!$F$17="Yes","Exempted",IF(OR(E37="",M37="",N37="",O37="",P37="",L37=""),"",IF((SUM(N37:P37)-(V37*585))&lt;0,0,SUM(N37:P37)-(V37*585))))</f>
        <v/>
      </c>
      <c r="X37" s="231" t="str">
        <f>IF('Project Information'!$F$17="Yes","Exempted",IF(W37="","",IF($W37&lt;=VLOOKUP(_xlfn.CONCAT($E37,",",$M37),'Steel Tiers'!$K$8:$N$21,2,FALSE),"Best 20%",IF($W37&lt;=VLOOKUP(_xlfn.CONCAT($E37,",",$M37),'Steel Tiers'!$K$8:$N$21,3,FALSE),"Best 40%",IF($W37&lt;=VLOOKUP(_xlfn.CONCAT($E37,",",$M37),'Steel Tiers'!$K$8:$N$21,4,FALSE),"Better than average","Does not meet any criteria")))))</f>
        <v/>
      </c>
      <c r="Y37" s="132"/>
      <c r="Z37" s="84"/>
    </row>
    <row r="38" spans="1:26" s="69" customFormat="1">
      <c r="B38" s="82"/>
      <c r="C38" s="80"/>
      <c r="D38" s="80"/>
      <c r="E38" s="194"/>
      <c r="F38" s="194"/>
      <c r="G38" s="195"/>
      <c r="H38" s="186"/>
      <c r="I38" s="194"/>
      <c r="J38" s="194"/>
      <c r="K38" s="195"/>
      <c r="L38" s="196"/>
      <c r="M38" s="194"/>
      <c r="N38" s="197"/>
      <c r="O38" s="197"/>
      <c r="P38" s="197"/>
      <c r="Q38" s="198"/>
      <c r="R38" s="79"/>
      <c r="S38" s="79"/>
      <c r="T38" s="221" t="str">
        <f t="shared" si="0"/>
        <v/>
      </c>
      <c r="U38" s="235"/>
      <c r="V38" s="229" t="str">
        <f>IF('Project Information'!$F$17="Yes","Exempted",IF(L38="","",100%-L38))</f>
        <v/>
      </c>
      <c r="W38" s="230" t="str">
        <f>IF('Project Information'!$F$17="Yes","Exempted",IF(OR(E38="",M38="",N38="",O38="",P38="",L38=""),"",IF((SUM(N38:P38)-(V38*585))&lt;0,0,SUM(N38:P38)-(V38*585))))</f>
        <v/>
      </c>
      <c r="X38" s="231" t="str">
        <f>IF('Project Information'!$F$17="Yes","Exempted",IF(W38="","",IF($W38&lt;=VLOOKUP(_xlfn.CONCAT($E38,",",$M38),'Steel Tiers'!$K$8:$N$21,2,FALSE),"Best 20%",IF($W38&lt;=VLOOKUP(_xlfn.CONCAT($E38,",",$M38),'Steel Tiers'!$K$8:$N$21,3,FALSE),"Best 40%",IF($W38&lt;=VLOOKUP(_xlfn.CONCAT($E38,",",$M38),'Steel Tiers'!$K$8:$N$21,4,FALSE),"Better than average","Does not meet any criteria")))))</f>
        <v/>
      </c>
      <c r="Y38" s="132"/>
      <c r="Z38" s="84"/>
    </row>
    <row r="39" spans="1:26" s="69" customFormat="1">
      <c r="B39" s="82"/>
      <c r="C39" s="80"/>
      <c r="D39" s="80"/>
      <c r="E39" s="194"/>
      <c r="F39" s="194"/>
      <c r="G39" s="195"/>
      <c r="H39" s="186"/>
      <c r="I39" s="194"/>
      <c r="J39" s="194"/>
      <c r="K39" s="195"/>
      <c r="L39" s="196"/>
      <c r="M39" s="194"/>
      <c r="N39" s="197"/>
      <c r="O39" s="197"/>
      <c r="P39" s="197"/>
      <c r="Q39" s="198"/>
      <c r="R39" s="79"/>
      <c r="S39" s="79"/>
      <c r="T39" s="221" t="str">
        <f t="shared" si="0"/>
        <v/>
      </c>
      <c r="U39" s="235"/>
      <c r="V39" s="229" t="str">
        <f>IF('Project Information'!$F$17="Yes","Exempted",IF(L39="","",100%-L39))</f>
        <v/>
      </c>
      <c r="W39" s="230" t="str">
        <f>IF('Project Information'!$F$17="Yes","Exempted",IF(OR(E39="",M39="",N39="",O39="",P39="",L39=""),"",IF((SUM(N39:P39)-(V39*585))&lt;0,0,SUM(N39:P39)-(V39*585))))</f>
        <v/>
      </c>
      <c r="X39" s="231" t="str">
        <f>IF('Project Information'!$F$17="Yes","Exempted",IF(W39="","",IF($W39&lt;=VLOOKUP(_xlfn.CONCAT($E39,",",$M39),'Steel Tiers'!$K$8:$N$21,2,FALSE),"Best 20%",IF($W39&lt;=VLOOKUP(_xlfn.CONCAT($E39,",",$M39),'Steel Tiers'!$K$8:$N$21,3,FALSE),"Best 40%",IF($W39&lt;=VLOOKUP(_xlfn.CONCAT($E39,",",$M39),'Steel Tiers'!$K$8:$N$21,4,FALSE),"Better than average","Does not meet any criteria")))))</f>
        <v/>
      </c>
      <c r="Y39" s="132"/>
      <c r="Z39" s="84"/>
    </row>
    <row r="40" spans="1:26" s="69" customFormat="1">
      <c r="B40" s="82"/>
      <c r="C40" s="80"/>
      <c r="D40" s="80"/>
      <c r="E40" s="194"/>
      <c r="F40" s="194"/>
      <c r="G40" s="195"/>
      <c r="H40" s="186"/>
      <c r="I40" s="194"/>
      <c r="J40" s="194"/>
      <c r="K40" s="195"/>
      <c r="L40" s="196"/>
      <c r="M40" s="194"/>
      <c r="N40" s="197"/>
      <c r="O40" s="197"/>
      <c r="P40" s="197"/>
      <c r="Q40" s="198"/>
      <c r="R40" s="79"/>
      <c r="S40" s="79"/>
      <c r="T40" s="221" t="str">
        <f t="shared" si="0"/>
        <v/>
      </c>
      <c r="U40" s="235"/>
      <c r="V40" s="229" t="str">
        <f>IF('Project Information'!$F$17="Yes","Exempted",IF(L40="","",100%-L40))</f>
        <v/>
      </c>
      <c r="W40" s="230" t="str">
        <f>IF('Project Information'!$F$17="Yes","Exempted",IF(OR(E40="",M40="",N40="",O40="",P40="",L40=""),"",IF((SUM(N40:P40)-(V40*585))&lt;0,0,SUM(N40:P40)-(V40*585))))</f>
        <v/>
      </c>
      <c r="X40" s="231" t="str">
        <f>IF('Project Information'!$F$17="Yes","Exempted",IF(W40="","",IF($W40&lt;=VLOOKUP(_xlfn.CONCAT($E40,",",$M40),'Steel Tiers'!$K$8:$N$21,2,FALSE),"Best 20%",IF($W40&lt;=VLOOKUP(_xlfn.CONCAT($E40,",",$M40),'Steel Tiers'!$K$8:$N$21,3,FALSE),"Best 40%",IF($W40&lt;=VLOOKUP(_xlfn.CONCAT($E40,",",$M40),'Steel Tiers'!$K$8:$N$21,4,FALSE),"Better than average","Does not meet any criteria")))))</f>
        <v/>
      </c>
      <c r="Y40" s="132"/>
      <c r="Z40" s="84"/>
    </row>
    <row r="41" spans="1:26" s="69" customFormat="1">
      <c r="B41" s="82"/>
      <c r="C41" s="80"/>
      <c r="D41" s="80"/>
      <c r="E41" s="194"/>
      <c r="F41" s="194"/>
      <c r="G41" s="195"/>
      <c r="H41" s="186"/>
      <c r="I41" s="194"/>
      <c r="J41" s="194"/>
      <c r="K41" s="195"/>
      <c r="L41" s="196"/>
      <c r="M41" s="194"/>
      <c r="N41" s="197"/>
      <c r="O41" s="197"/>
      <c r="P41" s="197"/>
      <c r="Q41" s="198"/>
      <c r="R41" s="79"/>
      <c r="S41" s="79"/>
      <c r="T41" s="221" t="str">
        <f t="shared" si="0"/>
        <v/>
      </c>
      <c r="U41" s="235"/>
      <c r="V41" s="229" t="str">
        <f>IF('Project Information'!$F$17="Yes","Exempted",IF(L41="","",100%-L41))</f>
        <v/>
      </c>
      <c r="W41" s="230" t="str">
        <f>IF('Project Information'!$F$17="Yes","Exempted",IF(OR(E41="",M41="",N41="",O41="",P41="",L41=""),"",IF((SUM(N41:P41)-(V41*585))&lt;0,0,SUM(N41:P41)-(V41*585))))</f>
        <v/>
      </c>
      <c r="X41" s="231" t="str">
        <f>IF('Project Information'!$F$17="Yes","Exempted",IF(W41="","",IF($W41&lt;=VLOOKUP(_xlfn.CONCAT($E41,",",$M41),'Steel Tiers'!$K$8:$N$21,2,FALSE),"Best 20%",IF($W41&lt;=VLOOKUP(_xlfn.CONCAT($E41,",",$M41),'Steel Tiers'!$K$8:$N$21,3,FALSE),"Best 40%",IF($W41&lt;=VLOOKUP(_xlfn.CONCAT($E41,",",$M41),'Steel Tiers'!$K$8:$N$21,4,FALSE),"Better than average","Does not meet any criteria")))))</f>
        <v/>
      </c>
      <c r="Y41" s="132"/>
      <c r="Z41" s="84"/>
    </row>
    <row r="42" spans="1:26" s="69" customFormat="1">
      <c r="B42" s="82"/>
      <c r="C42" s="80"/>
      <c r="D42" s="80"/>
      <c r="E42" s="194"/>
      <c r="F42" s="194"/>
      <c r="G42" s="195"/>
      <c r="H42" s="186"/>
      <c r="I42" s="194"/>
      <c r="J42" s="194"/>
      <c r="K42" s="195"/>
      <c r="L42" s="196"/>
      <c r="M42" s="194"/>
      <c r="N42" s="197"/>
      <c r="O42" s="197"/>
      <c r="P42" s="197"/>
      <c r="Q42" s="198"/>
      <c r="R42" s="79"/>
      <c r="S42" s="79"/>
      <c r="T42" s="221" t="str">
        <f t="shared" si="0"/>
        <v/>
      </c>
      <c r="U42" s="235"/>
      <c r="V42" s="229" t="str">
        <f>IF('Project Information'!$F$17="Yes","Exempted",IF(L42="","",100%-L42))</f>
        <v/>
      </c>
      <c r="W42" s="230" t="str">
        <f>IF('Project Information'!$F$17="Yes","Exempted",IF(OR(E42="",M42="",N42="",O42="",P42="",L42=""),"",IF((SUM(N42:P42)-(V42*585))&lt;0,0,SUM(N42:P42)-(V42*585))))</f>
        <v/>
      </c>
      <c r="X42" s="231" t="str">
        <f>IF('Project Information'!$F$17="Yes","Exempted",IF(W42="","",IF($W42&lt;=VLOOKUP(_xlfn.CONCAT($E42,",",$M42),'Steel Tiers'!$K$8:$N$21,2,FALSE),"Best 20%",IF($W42&lt;=VLOOKUP(_xlfn.CONCAT($E42,",",$M42),'Steel Tiers'!$K$8:$N$21,3,FALSE),"Best 40%",IF($W42&lt;=VLOOKUP(_xlfn.CONCAT($E42,",",$M42),'Steel Tiers'!$K$8:$N$21,4,FALSE),"Better than average","Does not meet any criteria")))))</f>
        <v/>
      </c>
      <c r="Y42" s="132"/>
      <c r="Z42" s="84"/>
    </row>
    <row r="43" spans="1:26" s="69" customFormat="1">
      <c r="B43" s="82"/>
      <c r="C43" s="80"/>
      <c r="D43" s="80"/>
      <c r="E43" s="194"/>
      <c r="F43" s="194"/>
      <c r="G43" s="195"/>
      <c r="H43" s="186"/>
      <c r="I43" s="194"/>
      <c r="J43" s="194"/>
      <c r="K43" s="195"/>
      <c r="L43" s="196"/>
      <c r="M43" s="194"/>
      <c r="N43" s="197"/>
      <c r="O43" s="197"/>
      <c r="P43" s="197"/>
      <c r="Q43" s="198"/>
      <c r="R43" s="79"/>
      <c r="S43" s="79"/>
      <c r="T43" s="221" t="str">
        <f t="shared" si="0"/>
        <v/>
      </c>
      <c r="U43" s="235"/>
      <c r="V43" s="229" t="str">
        <f>IF('Project Information'!$F$17="Yes","Exempted",IF(L43="","",100%-L43))</f>
        <v/>
      </c>
      <c r="W43" s="230" t="str">
        <f>IF('Project Information'!$F$17="Yes","Exempted",IF(OR(E43="",M43="",N43="",O43="",P43="",L43=""),"",IF((SUM(N43:P43)-(V43*585))&lt;0,0,SUM(N43:P43)-(V43*585))))</f>
        <v/>
      </c>
      <c r="X43" s="231" t="str">
        <f>IF('Project Information'!$F$17="Yes","Exempted",IF(W43="","",IF($W43&lt;=VLOOKUP(_xlfn.CONCAT($E43,",",$M43),'Steel Tiers'!$K$8:$N$21,2,FALSE),"Best 20%",IF($W43&lt;=VLOOKUP(_xlfn.CONCAT($E43,",",$M43),'Steel Tiers'!$K$8:$N$21,3,FALSE),"Best 40%",IF($W43&lt;=VLOOKUP(_xlfn.CONCAT($E43,",",$M43),'Steel Tiers'!$K$8:$N$21,4,FALSE),"Better than average","Does not meet any criteria")))))</f>
        <v/>
      </c>
      <c r="Y43" s="132"/>
      <c r="Z43" s="84"/>
    </row>
    <row r="44" spans="1:26" s="69" customFormat="1">
      <c r="B44" s="82"/>
      <c r="C44" s="80"/>
      <c r="D44" s="80"/>
      <c r="E44" s="194"/>
      <c r="F44" s="194"/>
      <c r="G44" s="195"/>
      <c r="H44" s="186"/>
      <c r="I44" s="194"/>
      <c r="J44" s="194"/>
      <c r="K44" s="195"/>
      <c r="L44" s="196"/>
      <c r="M44" s="194"/>
      <c r="N44" s="197"/>
      <c r="O44" s="197"/>
      <c r="P44" s="197"/>
      <c r="Q44" s="198"/>
      <c r="R44" s="79"/>
      <c r="S44" s="79"/>
      <c r="T44" s="221" t="str">
        <f t="shared" si="0"/>
        <v/>
      </c>
      <c r="U44" s="235"/>
      <c r="V44" s="229" t="str">
        <f>IF('Project Information'!$F$17="Yes","Exempted",IF(L44="","",100%-L44))</f>
        <v/>
      </c>
      <c r="W44" s="230" t="str">
        <f>IF('Project Information'!$F$17="Yes","Exempted",IF(OR(E44="",M44="",N44="",O44="",P44="",L44=""),"",IF((SUM(N44:P44)-(V44*585))&lt;0,0,SUM(N44:P44)-(V44*585))))</f>
        <v/>
      </c>
      <c r="X44" s="231" t="str">
        <f>IF('Project Information'!$F$17="Yes","Exempted",IF(W44="","",IF($W44&lt;=VLOOKUP(_xlfn.CONCAT($E44,",",$M44),'Steel Tiers'!$K$8:$N$21,2,FALSE),"Best 20%",IF($W44&lt;=VLOOKUP(_xlfn.CONCAT($E44,",",$M44),'Steel Tiers'!$K$8:$N$21,3,FALSE),"Best 40%",IF($W44&lt;=VLOOKUP(_xlfn.CONCAT($E44,",",$M44),'Steel Tiers'!$K$8:$N$21,4,FALSE),"Better than average","Does not meet any criteria")))))</f>
        <v/>
      </c>
      <c r="Y44" s="132"/>
      <c r="Z44" s="84"/>
    </row>
    <row r="45" spans="1:26" s="69" customFormat="1">
      <c r="B45" s="82"/>
      <c r="C45" s="80"/>
      <c r="D45" s="80"/>
      <c r="E45" s="194"/>
      <c r="F45" s="194"/>
      <c r="G45" s="195"/>
      <c r="H45" s="186"/>
      <c r="I45" s="194"/>
      <c r="J45" s="194"/>
      <c r="K45" s="195"/>
      <c r="L45" s="196"/>
      <c r="M45" s="194"/>
      <c r="N45" s="197"/>
      <c r="O45" s="197"/>
      <c r="P45" s="197"/>
      <c r="Q45" s="198"/>
      <c r="R45" s="79"/>
      <c r="S45" s="79"/>
      <c r="T45" s="221" t="str">
        <f t="shared" si="0"/>
        <v/>
      </c>
      <c r="U45" s="235"/>
      <c r="V45" s="229" t="str">
        <f>IF('Project Information'!$F$17="Yes","Exempted",IF(L45="","",100%-L45))</f>
        <v/>
      </c>
      <c r="W45" s="230" t="str">
        <f>IF('Project Information'!$F$17="Yes","Exempted",IF(OR(E45="",M45="",N45="",O45="",P45="",L45=""),"",IF((SUM(N45:P45)-(V45*585))&lt;0,0,SUM(N45:P45)-(V45*585))))</f>
        <v/>
      </c>
      <c r="X45" s="231" t="str">
        <f>IF('Project Information'!$F$17="Yes","Exempted",IF(W45="","",IF($W45&lt;=VLOOKUP(_xlfn.CONCAT($E45,",",$M45),'Steel Tiers'!$K$8:$N$21,2,FALSE),"Best 20%",IF($W45&lt;=VLOOKUP(_xlfn.CONCAT($E45,",",$M45),'Steel Tiers'!$K$8:$N$21,3,FALSE),"Best 40%",IF($W45&lt;=VLOOKUP(_xlfn.CONCAT($E45,",",$M45),'Steel Tiers'!$K$8:$N$21,4,FALSE),"Better than average","Does not meet any criteria")))))</f>
        <v/>
      </c>
      <c r="Y45" s="132"/>
      <c r="Z45" s="84"/>
    </row>
    <row r="46" spans="1:26" s="69" customFormat="1">
      <c r="B46" s="82"/>
      <c r="C46" s="80"/>
      <c r="D46" s="80"/>
      <c r="E46" s="185"/>
      <c r="F46" s="185"/>
      <c r="G46" s="186"/>
      <c r="H46" s="186"/>
      <c r="I46" s="185"/>
      <c r="J46" s="185"/>
      <c r="K46" s="186"/>
      <c r="L46" s="187"/>
      <c r="M46" s="185"/>
      <c r="N46" s="188"/>
      <c r="O46" s="188"/>
      <c r="P46" s="188"/>
      <c r="Q46" s="189"/>
      <c r="R46" s="79"/>
      <c r="S46" s="79"/>
      <c r="T46" s="190"/>
      <c r="U46" s="190"/>
      <c r="V46" s="191"/>
      <c r="W46" s="192"/>
      <c r="X46" s="80"/>
      <c r="Y46" s="132"/>
      <c r="Z46" s="84"/>
    </row>
    <row r="47" spans="1:26" s="69" customFormat="1" ht="14.25" customHeight="1">
      <c r="B47" s="82"/>
      <c r="C47" s="80"/>
      <c r="D47" s="80"/>
      <c r="E47" s="213"/>
      <c r="F47" s="207" t="s">
        <v>195</v>
      </c>
      <c r="G47" s="193">
        <f>SUM(G13:G45)</f>
        <v>0</v>
      </c>
      <c r="H47" s="232" t="s">
        <v>173</v>
      </c>
      <c r="I47" s="220"/>
      <c r="J47" s="185"/>
      <c r="K47" s="186"/>
      <c r="L47" s="187"/>
      <c r="M47" s="185"/>
      <c r="N47" s="188"/>
      <c r="O47" s="188"/>
      <c r="P47" s="188"/>
      <c r="Q47" s="315" t="s">
        <v>196</v>
      </c>
      <c r="R47" s="315"/>
      <c r="S47" s="316"/>
      <c r="T47" s="193">
        <f>SUM(T13:T45)</f>
        <v>0</v>
      </c>
      <c r="U47" s="217" t="s">
        <v>197</v>
      </c>
      <c r="V47" s="135"/>
      <c r="W47" s="192"/>
      <c r="X47" s="80"/>
      <c r="Y47" s="132"/>
      <c r="Z47" s="84"/>
    </row>
    <row r="48" spans="1:26" s="82" customFormat="1">
      <c r="A48" s="20"/>
      <c r="C48" s="80"/>
      <c r="D48" s="80"/>
      <c r="E48" s="80"/>
      <c r="F48" s="80"/>
      <c r="G48" s="80"/>
      <c r="H48" s="80"/>
      <c r="I48" s="80"/>
      <c r="J48" s="80"/>
      <c r="K48" s="80"/>
      <c r="L48" s="80"/>
      <c r="M48" s="80"/>
      <c r="N48" s="80"/>
      <c r="O48" s="80"/>
      <c r="P48" s="80"/>
      <c r="Q48" s="80"/>
      <c r="R48" s="79"/>
      <c r="S48" s="79"/>
      <c r="T48" s="79"/>
      <c r="U48" s="79"/>
      <c r="V48" s="79"/>
      <c r="W48" s="80"/>
      <c r="X48" s="80"/>
      <c r="Y48" s="132"/>
    </row>
  </sheetData>
  <sheetProtection algorithmName="SHA-512" hashValue="o2rPDhcav8n3K0ENe+OlJWMTLUwCraOIUDHEIjDZYbtuiFGw7d8ebAxiaGMoa5gGWZocaqAKWj3h6fad+xHejQ==" saltValue="SuFY43NCkUX6BiPtLNXNWg==" spinCount="100000" sheet="1" insertRows="0" deleteRows="0"/>
  <protectedRanges>
    <protectedRange sqref="E13:G45 I13:Q45" name="Steel Rep"/>
  </protectedRanges>
  <mergeCells count="5">
    <mergeCell ref="I10:P10"/>
    <mergeCell ref="Q10:Q11"/>
    <mergeCell ref="V10:X10"/>
    <mergeCell ref="E10:G10"/>
    <mergeCell ref="Q47:S47"/>
  </mergeCells>
  <conditionalFormatting sqref="V13:V45">
    <cfRule type="expression" dxfId="6" priority="2">
      <formula>V13="Exempted"</formula>
    </cfRule>
  </conditionalFormatting>
  <conditionalFormatting sqref="W13:W45">
    <cfRule type="expression" dxfId="5" priority="1">
      <formula>W13="Exempted"</formula>
    </cfRule>
  </conditionalFormatting>
  <conditionalFormatting sqref="X13:X45">
    <cfRule type="expression" dxfId="4" priority="3">
      <formula>X13="Exempted"</formula>
    </cfRule>
    <cfRule type="expression" dxfId="3" priority="4">
      <formula>X13="Does not meet any criteria"</formula>
    </cfRule>
    <cfRule type="expression" dxfId="2" priority="5">
      <formula>X13="Better than average"</formula>
    </cfRule>
    <cfRule type="expression" dxfId="1" priority="6">
      <formula>X13="Best 40%"</formula>
    </cfRule>
    <cfRule type="expression" dxfId="0" priority="7">
      <formula>X13="Best 20%"</formula>
    </cfRule>
  </conditionalFormatting>
  <dataValidations count="1">
    <dataValidation allowBlank="1" showInputMessage="1" showErrorMessage="1" sqref="N13:P47 Q13:Q46" xr:uid="{65DCCE0D-D587-4A29-AA51-348B67B1D53A}"/>
  </dataValidations>
  <pageMargins left="0.7" right="0.7" top="0.75" bottom="0.75" header="0.3" footer="0.3"/>
  <pageSetup orientation="portrait" r:id="rId1"/>
  <headerFooter>
    <oddHeader>&amp;R&amp;"Arial"&amp;12&amp;K000000UNCLASSIFIED / NON CLASSIFIÉ&amp;1#</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3C1B4F1F-5654-4F9C-B243-0E7FD5179C4D}">
          <x14:formula1>
            <xm:f>Lists!$FH$7:$FH$20</xm:f>
          </x14:formula1>
          <xm:sqref>E13:E46</xm:sqref>
        </x14:dataValidation>
        <x14:dataValidation type="list" allowBlank="1" showInputMessage="1" showErrorMessage="1" xr:uid="{358E12B1-CB8B-4D53-8CAE-75E187EA7A4D}">
          <x14:formula1>
            <xm:f>Lists!$FT$7:$FT$8</xm:f>
          </x14:formula1>
          <xm:sqref>M13:M47</xm:sqref>
        </x14:dataValidation>
        <x14:dataValidation type="list" allowBlank="1" showInputMessage="1" showErrorMessage="1" xr:uid="{29F4A9E4-D20F-4E38-A172-35E54FDD689D}">
          <x14:formula1>
            <xm:f>Lists!$FN$7:$FN$8</xm:f>
          </x14:formula1>
          <xm:sqref>J13:J45</xm:sqref>
        </x14:dataValidation>
        <x14:dataValidation type="list" allowBlank="1" showInputMessage="1" showErrorMessage="1" xr:uid="{DC673343-DFDF-4ECB-BC89-839C24E0F7F6}">
          <x14:formula1>
            <xm:f>Lists!$FJ$7:$FJ$10</xm:f>
          </x14:formula1>
          <xm:sqref>F13:F45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7013-922F-44C0-802B-37F40B7974C4}">
  <sheetPr codeName="Sheet13">
    <tabColor rgb="FF595959"/>
  </sheetPr>
  <dimension ref="A2:O23"/>
  <sheetViews>
    <sheetView topLeftCell="B1" zoomScaleNormal="100" workbookViewId="0">
      <pane ySplit="7" topLeftCell="A8" activePane="bottomLeft" state="frozen"/>
      <selection pane="bottomLeft" activeCell="E16" sqref="E16"/>
      <selection activeCell="E16" sqref="E16"/>
    </sheetView>
  </sheetViews>
  <sheetFormatPr defaultRowHeight="15"/>
  <cols>
    <col min="1" max="1" width="9" style="35"/>
    <col min="2" max="2" width="31.5703125" style="35" bestFit="1" customWidth="1"/>
    <col min="4" max="4" width="12.140625" bestFit="1" customWidth="1"/>
    <col min="5" max="6" width="10.28515625" bestFit="1" customWidth="1"/>
    <col min="7" max="7" width="9.5703125" bestFit="1" customWidth="1"/>
    <col min="11" max="11" width="41.28515625" customWidth="1"/>
  </cols>
  <sheetData>
    <row r="2" spans="2:15">
      <c r="B2" s="31" t="s">
        <v>200</v>
      </c>
      <c r="C2" t="s">
        <v>201</v>
      </c>
    </row>
    <row r="3" spans="2:15" ht="15.75" thickBot="1">
      <c r="B3" s="31" t="s">
        <v>202</v>
      </c>
    </row>
    <row r="4" spans="2:15">
      <c r="B4" s="31" t="s">
        <v>203</v>
      </c>
      <c r="C4" t="s">
        <v>204</v>
      </c>
      <c r="J4" s="165" t="s">
        <v>205</v>
      </c>
      <c r="K4" s="166"/>
      <c r="L4" s="166"/>
      <c r="M4" s="166"/>
      <c r="N4" s="166"/>
      <c r="O4" s="167"/>
    </row>
    <row r="5" spans="2:15">
      <c r="J5" s="168"/>
      <c r="K5" s="169"/>
      <c r="L5" s="169"/>
      <c r="M5" s="169"/>
      <c r="N5" s="169"/>
      <c r="O5" s="170"/>
    </row>
    <row r="6" spans="2:15" ht="38.25">
      <c r="B6" s="42" t="s">
        <v>206</v>
      </c>
      <c r="C6" s="42" t="s">
        <v>207</v>
      </c>
      <c r="D6" s="42" t="s">
        <v>208</v>
      </c>
      <c r="E6" s="42" t="s">
        <v>209</v>
      </c>
      <c r="F6" s="42" t="s">
        <v>210</v>
      </c>
      <c r="G6" s="42" t="s">
        <v>211</v>
      </c>
      <c r="J6" s="168"/>
      <c r="K6" s="169"/>
      <c r="L6" s="66" t="s">
        <v>209</v>
      </c>
      <c r="M6" s="67" t="s">
        <v>210</v>
      </c>
      <c r="N6" s="68" t="s">
        <v>211</v>
      </c>
      <c r="O6" s="170"/>
    </row>
    <row r="7" spans="2:15" ht="16.5" customHeight="1">
      <c r="B7" s="42"/>
      <c r="C7" s="42" t="s">
        <v>212</v>
      </c>
      <c r="D7" s="42"/>
      <c r="E7" s="42" t="s">
        <v>213</v>
      </c>
      <c r="F7" s="42" t="s">
        <v>213</v>
      </c>
      <c r="G7" s="42" t="s">
        <v>213</v>
      </c>
      <c r="J7" s="168"/>
      <c r="K7" s="171" t="s">
        <v>214</v>
      </c>
      <c r="L7" s="42" t="s">
        <v>213</v>
      </c>
      <c r="M7" s="42" t="s">
        <v>213</v>
      </c>
      <c r="N7" s="43" t="s">
        <v>213</v>
      </c>
      <c r="O7" s="170"/>
    </row>
    <row r="8" spans="2:15">
      <c r="B8" s="159" t="s">
        <v>176</v>
      </c>
      <c r="C8" s="159">
        <v>1</v>
      </c>
      <c r="D8" s="159" t="s">
        <v>180</v>
      </c>
      <c r="E8" s="181">
        <v>622</v>
      </c>
      <c r="F8" s="181">
        <v>684</v>
      </c>
      <c r="G8" s="181">
        <v>702</v>
      </c>
      <c r="J8" s="168"/>
      <c r="K8" s="172" t="str">
        <f>_xlfn.CONCAT(B8,",",D8)</f>
        <v>Rebar,Unfabricated</v>
      </c>
      <c r="L8" s="173">
        <f>E8</f>
        <v>622</v>
      </c>
      <c r="M8" s="173">
        <f t="shared" ref="M8:N21" si="0">F8</f>
        <v>684</v>
      </c>
      <c r="N8" s="174">
        <f t="shared" si="0"/>
        <v>702</v>
      </c>
      <c r="O8" s="170"/>
    </row>
    <row r="9" spans="2:15">
      <c r="B9" s="160" t="s">
        <v>186</v>
      </c>
      <c r="C9" s="159">
        <v>1</v>
      </c>
      <c r="D9" s="159" t="s">
        <v>180</v>
      </c>
      <c r="E9" s="181">
        <v>820</v>
      </c>
      <c r="F9" s="181">
        <v>898</v>
      </c>
      <c r="G9" s="181">
        <v>927</v>
      </c>
      <c r="J9" s="168"/>
      <c r="K9" s="172" t="str">
        <f t="shared" ref="K9:K21" si="1">_xlfn.CONCAT(B9,",",D9)</f>
        <v>Hot-Rolled Sections,Unfabricated</v>
      </c>
      <c r="L9" s="173">
        <f t="shared" ref="L9:L21" si="2">E9</f>
        <v>820</v>
      </c>
      <c r="M9" s="173">
        <f t="shared" si="0"/>
        <v>898</v>
      </c>
      <c r="N9" s="174">
        <f t="shared" si="0"/>
        <v>927</v>
      </c>
      <c r="O9" s="170"/>
    </row>
    <row r="10" spans="2:15">
      <c r="B10" s="160" t="s">
        <v>184</v>
      </c>
      <c r="C10" s="159">
        <v>1</v>
      </c>
      <c r="D10" s="159" t="s">
        <v>180</v>
      </c>
      <c r="E10" s="181">
        <v>1329</v>
      </c>
      <c r="F10" s="181">
        <v>1560</v>
      </c>
      <c r="G10" s="181">
        <v>1645</v>
      </c>
      <c r="J10" s="168"/>
      <c r="K10" s="172" t="str">
        <f t="shared" si="1"/>
        <v>Hollow Structural Sections,Unfabricated</v>
      </c>
      <c r="L10" s="173">
        <f t="shared" si="2"/>
        <v>1329</v>
      </c>
      <c r="M10" s="173">
        <f t="shared" si="0"/>
        <v>1560</v>
      </c>
      <c r="N10" s="174">
        <f t="shared" si="0"/>
        <v>1645</v>
      </c>
      <c r="O10" s="170"/>
    </row>
    <row r="11" spans="2:15">
      <c r="B11" s="160" t="s">
        <v>215</v>
      </c>
      <c r="C11" s="159">
        <v>1</v>
      </c>
      <c r="D11" s="159" t="s">
        <v>180</v>
      </c>
      <c r="E11" s="181">
        <v>1262</v>
      </c>
      <c r="F11" s="181">
        <v>1407</v>
      </c>
      <c r="G11" s="181">
        <v>1461</v>
      </c>
      <c r="J11" s="168"/>
      <c r="K11" s="172" t="str">
        <f t="shared" si="1"/>
        <v>Structural Plate,Unfabricated</v>
      </c>
      <c r="L11" s="173">
        <f t="shared" si="2"/>
        <v>1262</v>
      </c>
      <c r="M11" s="173">
        <f t="shared" si="0"/>
        <v>1407</v>
      </c>
      <c r="N11" s="174">
        <f t="shared" si="0"/>
        <v>1461</v>
      </c>
      <c r="O11" s="170"/>
    </row>
    <row r="12" spans="2:15">
      <c r="B12" s="160" t="s">
        <v>216</v>
      </c>
      <c r="C12" s="159">
        <v>1</v>
      </c>
      <c r="D12" s="159" t="s">
        <v>183</v>
      </c>
      <c r="E12" s="181">
        <v>1721</v>
      </c>
      <c r="F12" s="181">
        <v>2242</v>
      </c>
      <c r="G12" s="181">
        <v>2355</v>
      </c>
      <c r="J12" s="168"/>
      <c r="K12" s="172" t="str">
        <f t="shared" si="1"/>
        <v>Cold-Formed Steel Framing &amp; Panels,Fabricated</v>
      </c>
      <c r="L12" s="173">
        <f t="shared" si="2"/>
        <v>1721</v>
      </c>
      <c r="M12" s="173">
        <f t="shared" si="0"/>
        <v>2242</v>
      </c>
      <c r="N12" s="174">
        <f t="shared" si="0"/>
        <v>2355</v>
      </c>
      <c r="O12" s="170"/>
    </row>
    <row r="13" spans="2:15">
      <c r="B13" s="160" t="s">
        <v>189</v>
      </c>
      <c r="C13" s="159">
        <v>1</v>
      </c>
      <c r="D13" s="159" t="s">
        <v>183</v>
      </c>
      <c r="E13" s="181">
        <v>1860</v>
      </c>
      <c r="F13" s="181">
        <v>2034</v>
      </c>
      <c r="G13" s="181">
        <v>2213</v>
      </c>
      <c r="J13" s="168"/>
      <c r="K13" s="172" t="str">
        <f t="shared" si="1"/>
        <v>Sheet Steel Decking,Fabricated</v>
      </c>
      <c r="L13" s="173">
        <f t="shared" si="2"/>
        <v>1860</v>
      </c>
      <c r="M13" s="173">
        <f t="shared" si="0"/>
        <v>2034</v>
      </c>
      <c r="N13" s="174">
        <f t="shared" si="0"/>
        <v>2213</v>
      </c>
      <c r="O13" s="170"/>
    </row>
    <row r="14" spans="2:15">
      <c r="B14" s="159" t="s">
        <v>191</v>
      </c>
      <c r="C14" s="159">
        <v>1</v>
      </c>
      <c r="D14" s="159" t="s">
        <v>183</v>
      </c>
      <c r="E14" s="181">
        <v>1239</v>
      </c>
      <c r="F14" s="181">
        <v>1344</v>
      </c>
      <c r="G14" s="181">
        <v>1394</v>
      </c>
      <c r="J14" s="168"/>
      <c r="K14" s="172" t="str">
        <f t="shared" si="1"/>
        <v>Open Web Steel Joists,Fabricated</v>
      </c>
      <c r="L14" s="173">
        <f t="shared" si="2"/>
        <v>1239</v>
      </c>
      <c r="M14" s="173">
        <f t="shared" si="0"/>
        <v>1344</v>
      </c>
      <c r="N14" s="174">
        <f t="shared" si="0"/>
        <v>1394</v>
      </c>
      <c r="O14" s="170"/>
    </row>
    <row r="15" spans="2:15">
      <c r="B15" s="159" t="s">
        <v>217</v>
      </c>
      <c r="C15" s="159">
        <v>1</v>
      </c>
      <c r="D15" s="159" t="s">
        <v>183</v>
      </c>
      <c r="E15" s="181">
        <v>625</v>
      </c>
      <c r="F15" s="181">
        <v>720</v>
      </c>
      <c r="G15" s="181">
        <v>740</v>
      </c>
      <c r="J15" s="168"/>
      <c r="K15" s="172" t="str">
        <f t="shared" si="1"/>
        <v>Merchant Bar,Fabricated</v>
      </c>
      <c r="L15" s="173">
        <f t="shared" si="2"/>
        <v>625</v>
      </c>
      <c r="M15" s="173">
        <f t="shared" si="0"/>
        <v>720</v>
      </c>
      <c r="N15" s="174">
        <f t="shared" si="0"/>
        <v>740</v>
      </c>
      <c r="O15" s="170"/>
    </row>
    <row r="16" spans="2:15">
      <c r="B16" s="159" t="s">
        <v>218</v>
      </c>
      <c r="C16" s="159">
        <v>1</v>
      </c>
      <c r="D16" s="159" t="s">
        <v>183</v>
      </c>
      <c r="E16" s="181">
        <v>1158</v>
      </c>
      <c r="F16" s="181">
        <v>1401</v>
      </c>
      <c r="G16" s="181">
        <v>1505</v>
      </c>
      <c r="J16" s="168"/>
      <c r="K16" s="172" t="str">
        <f t="shared" si="1"/>
        <v>Hot-Rolled Sheet, Strip, Plate,Fabricated</v>
      </c>
      <c r="L16" s="173">
        <f t="shared" si="2"/>
        <v>1158</v>
      </c>
      <c r="M16" s="173">
        <f t="shared" si="0"/>
        <v>1401</v>
      </c>
      <c r="N16" s="174">
        <f t="shared" si="0"/>
        <v>1505</v>
      </c>
      <c r="O16" s="170"/>
    </row>
    <row r="17" spans="2:15">
      <c r="B17" s="159" t="s">
        <v>219</v>
      </c>
      <c r="C17" s="159">
        <v>1</v>
      </c>
      <c r="D17" s="159" t="s">
        <v>183</v>
      </c>
      <c r="E17" s="181">
        <v>1848</v>
      </c>
      <c r="F17" s="181">
        <v>2021</v>
      </c>
      <c r="G17" s="181">
        <v>2102</v>
      </c>
      <c r="J17" s="168"/>
      <c r="K17" s="172" t="str">
        <f t="shared" si="1"/>
        <v>Cold-Rolled Sheet, Strip, Plate,Fabricated</v>
      </c>
      <c r="L17" s="173">
        <f t="shared" si="2"/>
        <v>1848</v>
      </c>
      <c r="M17" s="173">
        <f t="shared" si="0"/>
        <v>2021</v>
      </c>
      <c r="N17" s="174">
        <f t="shared" si="0"/>
        <v>2102</v>
      </c>
      <c r="O17" s="170"/>
    </row>
    <row r="18" spans="2:15">
      <c r="B18" s="159" t="s">
        <v>176</v>
      </c>
      <c r="C18" s="159">
        <v>1</v>
      </c>
      <c r="D18" s="159" t="s">
        <v>183</v>
      </c>
      <c r="E18" s="181">
        <v>703</v>
      </c>
      <c r="F18" s="181">
        <v>773</v>
      </c>
      <c r="G18" s="181">
        <v>793</v>
      </c>
      <c r="J18" s="168"/>
      <c r="K18" s="172" t="str">
        <f t="shared" si="1"/>
        <v>Rebar,Fabricated</v>
      </c>
      <c r="L18" s="173">
        <f t="shared" si="2"/>
        <v>703</v>
      </c>
      <c r="M18" s="173">
        <f t="shared" si="0"/>
        <v>773</v>
      </c>
      <c r="N18" s="174">
        <f t="shared" si="0"/>
        <v>793</v>
      </c>
      <c r="O18" s="170"/>
    </row>
    <row r="19" spans="2:15">
      <c r="B19" s="160" t="s">
        <v>186</v>
      </c>
      <c r="C19" s="159">
        <v>1</v>
      </c>
      <c r="D19" s="159" t="s">
        <v>183</v>
      </c>
      <c r="E19" s="181">
        <v>1008</v>
      </c>
      <c r="F19" s="181">
        <v>1105</v>
      </c>
      <c r="G19" s="181">
        <v>1140</v>
      </c>
      <c r="J19" s="168"/>
      <c r="K19" s="172" t="str">
        <f t="shared" si="1"/>
        <v>Hot-Rolled Sections,Fabricated</v>
      </c>
      <c r="L19" s="173">
        <f t="shared" si="2"/>
        <v>1008</v>
      </c>
      <c r="M19" s="173">
        <f t="shared" si="0"/>
        <v>1105</v>
      </c>
      <c r="N19" s="174">
        <f t="shared" si="0"/>
        <v>1140</v>
      </c>
      <c r="O19" s="170"/>
    </row>
    <row r="20" spans="2:15">
      <c r="B20" s="160" t="s">
        <v>184</v>
      </c>
      <c r="C20" s="159">
        <v>1</v>
      </c>
      <c r="D20" s="159" t="s">
        <v>183</v>
      </c>
      <c r="E20" s="181">
        <v>1542</v>
      </c>
      <c r="F20" s="181">
        <v>1810</v>
      </c>
      <c r="G20" s="181">
        <v>1908</v>
      </c>
      <c r="J20" s="168"/>
      <c r="K20" s="172" t="str">
        <f t="shared" si="1"/>
        <v>Hollow Structural Sections,Fabricated</v>
      </c>
      <c r="L20" s="173">
        <f t="shared" si="2"/>
        <v>1542</v>
      </c>
      <c r="M20" s="173">
        <f t="shared" si="0"/>
        <v>1810</v>
      </c>
      <c r="N20" s="174">
        <f t="shared" si="0"/>
        <v>1908</v>
      </c>
      <c r="O20" s="170"/>
    </row>
    <row r="21" spans="2:15">
      <c r="B21" s="160" t="s">
        <v>215</v>
      </c>
      <c r="C21" s="159">
        <v>1</v>
      </c>
      <c r="D21" s="159" t="s">
        <v>183</v>
      </c>
      <c r="E21" s="181">
        <v>1476</v>
      </c>
      <c r="F21" s="181">
        <v>1646</v>
      </c>
      <c r="G21" s="181">
        <v>1709</v>
      </c>
      <c r="J21" s="168"/>
      <c r="K21" s="175" t="str">
        <f t="shared" si="1"/>
        <v>Structural Plate,Fabricated</v>
      </c>
      <c r="L21" s="176">
        <f t="shared" si="2"/>
        <v>1476</v>
      </c>
      <c r="M21" s="176">
        <f t="shared" si="0"/>
        <v>1646</v>
      </c>
      <c r="N21" s="177">
        <f t="shared" si="0"/>
        <v>1709</v>
      </c>
      <c r="O21" s="170"/>
    </row>
    <row r="22" spans="2:15">
      <c r="J22" s="168"/>
      <c r="K22" s="169"/>
      <c r="L22" s="169"/>
      <c r="M22" s="169"/>
      <c r="N22" s="169"/>
      <c r="O22" s="170"/>
    </row>
    <row r="23" spans="2:15" ht="15.75" thickBot="1">
      <c r="E23" s="182" t="s">
        <v>220</v>
      </c>
      <c r="J23" s="178"/>
      <c r="K23" s="179"/>
      <c r="L23" s="179"/>
      <c r="M23" s="179"/>
      <c r="N23" s="179"/>
      <c r="O23" s="180"/>
    </row>
  </sheetData>
  <sheetProtection algorithmName="SHA-512" hashValue="8QZBYu3nEdNka/3xqAHkSaU0PNi+MOxvDzQAT/tzuKLFdGLNib6lhE6b8llJ0jDwH8OWs9BVCnINgoyJOIcSPw==" saltValue="YD1cdpwSOGvi10YyH8FCQg==" spinCount="100000" sheet="1" selectLockedCells="1" selectUnlockedCells="1"/>
  <autoFilter ref="B7" xr:uid="{B2CC84AF-17FE-4D7B-9CA7-5C9A80F862A8}"/>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C84AF-17FE-4D7B-9CA7-5C9A80F862A8}">
  <sheetPr codeName="Sheet7">
    <tabColor rgb="FF595959"/>
  </sheetPr>
  <dimension ref="A2:O1500"/>
  <sheetViews>
    <sheetView zoomScale="70" zoomScaleNormal="70" workbookViewId="0">
      <pane ySplit="7" topLeftCell="A8" activePane="bottomLeft" state="frozen"/>
      <selection pane="bottomLeft" activeCell="E16" sqref="E16"/>
      <selection activeCell="E16" sqref="E16"/>
    </sheetView>
  </sheetViews>
  <sheetFormatPr defaultRowHeight="15"/>
  <cols>
    <col min="1" max="1" width="9" style="35"/>
    <col min="2" max="2" width="16.140625" style="35" customWidth="1"/>
    <col min="3" max="4" width="9" style="35"/>
    <col min="5" max="5" width="28.28515625" style="35" customWidth="1"/>
    <col min="6" max="7" width="68" style="35" customWidth="1"/>
    <col min="8" max="8" width="60.85546875" customWidth="1"/>
    <col min="9" max="9" width="15" style="35" customWidth="1"/>
    <col min="10" max="10" width="73" style="35" customWidth="1"/>
    <col min="11" max="11" width="26" style="35" customWidth="1"/>
    <col min="12" max="12" width="7.28515625" style="35" customWidth="1"/>
    <col min="13" max="13" width="29" customWidth="1"/>
    <col min="14" max="14" width="68.7109375" customWidth="1"/>
    <col min="15" max="15" width="65.42578125" customWidth="1"/>
  </cols>
  <sheetData>
    <row r="2" spans="2:15">
      <c r="B2" s="31" t="s">
        <v>200</v>
      </c>
      <c r="C2" s="35" t="s">
        <v>221</v>
      </c>
      <c r="I2" s="35" t="s">
        <v>222</v>
      </c>
      <c r="J2" s="35">
        <v>314</v>
      </c>
    </row>
    <row r="3" spans="2:15">
      <c r="B3" s="31" t="s">
        <v>202</v>
      </c>
      <c r="C3" s="49" t="s">
        <v>223</v>
      </c>
      <c r="G3" s="35" t="s">
        <v>224</v>
      </c>
      <c r="I3" s="35" t="s">
        <v>225</v>
      </c>
      <c r="J3" s="35">
        <v>332</v>
      </c>
    </row>
    <row r="4" spans="2:15">
      <c r="B4" s="31" t="s">
        <v>203</v>
      </c>
      <c r="C4" s="35" t="s">
        <v>226</v>
      </c>
    </row>
    <row r="5" spans="2:15">
      <c r="H5" s="154" t="s">
        <v>227</v>
      </c>
      <c r="M5" s="154" t="s">
        <v>227</v>
      </c>
      <c r="N5" s="154" t="s">
        <v>227</v>
      </c>
      <c r="O5" s="154" t="s">
        <v>227</v>
      </c>
    </row>
    <row r="6" spans="2:15" ht="16.5" customHeight="1">
      <c r="B6" s="50" t="s">
        <v>228</v>
      </c>
      <c r="C6" s="51" t="s">
        <v>229</v>
      </c>
      <c r="D6" s="51" t="s">
        <v>230</v>
      </c>
      <c r="E6" s="51"/>
      <c r="F6" s="42" t="s">
        <v>231</v>
      </c>
      <c r="G6" s="42" t="s">
        <v>232</v>
      </c>
      <c r="H6" s="317" t="s">
        <v>233</v>
      </c>
      <c r="I6" s="42" t="s">
        <v>234</v>
      </c>
      <c r="J6" s="42" t="s">
        <v>235</v>
      </c>
      <c r="K6" s="43" t="s">
        <v>236</v>
      </c>
      <c r="M6" s="43" t="s">
        <v>237</v>
      </c>
      <c r="N6" s="42" t="s">
        <v>238</v>
      </c>
      <c r="O6" s="155" t="s">
        <v>239</v>
      </c>
    </row>
    <row r="7" spans="2:15" ht="16.5" customHeight="1">
      <c r="B7" s="52" t="s">
        <v>240</v>
      </c>
      <c r="C7" s="53" t="s">
        <v>241</v>
      </c>
      <c r="D7" s="53" t="s">
        <v>242</v>
      </c>
      <c r="E7" s="53"/>
      <c r="F7" s="44"/>
      <c r="G7" s="44"/>
      <c r="H7" s="318"/>
      <c r="I7" s="44" t="s">
        <v>243</v>
      </c>
      <c r="J7" s="44"/>
      <c r="K7" s="54"/>
      <c r="M7" s="54"/>
      <c r="N7" s="53" t="s">
        <v>244</v>
      </c>
      <c r="O7" s="156"/>
    </row>
    <row r="8" spans="2:15">
      <c r="B8" s="35" t="s">
        <v>138</v>
      </c>
      <c r="C8" s="35">
        <v>20</v>
      </c>
      <c r="D8" s="35" t="s">
        <v>83</v>
      </c>
      <c r="E8" s="35" t="str">
        <f>CONCATENATE(B8,",",C8,",",D8)</f>
        <v>Ontario,20,No</v>
      </c>
      <c r="F8" s="35" t="s">
        <v>245</v>
      </c>
      <c r="G8" s="35" t="str">
        <f t="shared" ref="G8:G71" si="0">CONCATENATE(B8,", ",F8)</f>
        <v>Ontario, Baseline 20 MPa concrete without air GU 10 SL</v>
      </c>
      <c r="H8" s="35" t="str">
        <f t="shared" ref="H8:H71" si="1">IF(ISNUMBER(SEARCH("Baseline",F8)),CONCATENATE(B8,", ",F8),"")</f>
        <v>Ontario, Baseline 20 MPa concrete without air GU 10 SL</v>
      </c>
      <c r="I8" s="35">
        <v>220.29</v>
      </c>
      <c r="J8" s="34" t="s">
        <v>246</v>
      </c>
      <c r="K8" s="35" t="s">
        <v>247</v>
      </c>
      <c r="M8" s="35" t="str" cm="1">
        <f t="array" ref="M8:M126">_xlfn.UNIQUE(E8:E1500)</f>
        <v>Ontario,20,No</v>
      </c>
      <c r="N8" t="str">
        <f>VLOOKUP(M8,$E$8:$H$1500,4,FALSE)</f>
        <v>Ontario, Baseline 20 MPa concrete without air GU 10 SL</v>
      </c>
      <c r="O8">
        <f>VLOOKUP(N8,$H$8:$I$1500,2,FALSE)</f>
        <v>220.29</v>
      </c>
    </row>
    <row r="9" spans="2:15">
      <c r="B9" s="35" t="s">
        <v>138</v>
      </c>
      <c r="C9" s="35">
        <v>20</v>
      </c>
      <c r="D9" s="35" t="s">
        <v>83</v>
      </c>
      <c r="E9" s="35" t="str">
        <f t="shared" ref="E9:E72" si="2">CONCATENATE(B9,",",C9,",",D9)</f>
        <v>Ontario,20,No</v>
      </c>
      <c r="F9" s="35" t="s">
        <v>248</v>
      </c>
      <c r="G9" s="35" t="str">
        <f t="shared" si="0"/>
        <v>Ontario, 20 MPa concrete without air GU</v>
      </c>
      <c r="H9" s="35" t="str">
        <f t="shared" si="1"/>
        <v/>
      </c>
      <c r="I9" s="35">
        <v>236.9</v>
      </c>
      <c r="J9" s="34" t="s">
        <v>246</v>
      </c>
      <c r="K9" s="35" t="s">
        <v>247</v>
      </c>
      <c r="M9" t="str">
        <v>Ontario,25,No</v>
      </c>
      <c r="N9" t="str">
        <f t="shared" ref="N9:N72" si="3">VLOOKUP(M9,$E$8:$H$1500,4,FALSE)</f>
        <v>Ontario, Baseline 25 MPa concrete without air GU 10 SL</v>
      </c>
      <c r="O9">
        <f t="shared" ref="O9:O72" si="4">VLOOKUP(N9,$H$8:$I$1500,2,FALSE)</f>
        <v>254.05</v>
      </c>
    </row>
    <row r="10" spans="2:15">
      <c r="B10" s="35" t="s">
        <v>138</v>
      </c>
      <c r="C10" s="35">
        <v>20</v>
      </c>
      <c r="D10" s="35" t="s">
        <v>83</v>
      </c>
      <c r="E10" s="35" t="str">
        <f t="shared" si="2"/>
        <v>Ontario,20,No</v>
      </c>
      <c r="F10" s="35" t="s">
        <v>249</v>
      </c>
      <c r="G10" s="35" t="str">
        <f t="shared" si="0"/>
        <v>Ontario, 20 MPa concrete without air GU 15 SL</v>
      </c>
      <c r="H10" s="35" t="str">
        <f t="shared" si="1"/>
        <v/>
      </c>
      <c r="I10" s="35">
        <v>211.99</v>
      </c>
      <c r="J10" s="34" t="s">
        <v>246</v>
      </c>
      <c r="K10" s="35" t="s">
        <v>247</v>
      </c>
      <c r="M10" t="str">
        <v>Ontario,30,No</v>
      </c>
      <c r="N10" t="str">
        <f t="shared" si="3"/>
        <v>Ontario, Baseline 30 MPa concrete without air GU 15 SL</v>
      </c>
      <c r="O10">
        <f t="shared" si="4"/>
        <v>264.38</v>
      </c>
    </row>
    <row r="11" spans="2:15">
      <c r="B11" s="35" t="s">
        <v>138</v>
      </c>
      <c r="C11" s="35">
        <v>20</v>
      </c>
      <c r="D11" s="35" t="s">
        <v>83</v>
      </c>
      <c r="E11" s="35" t="str">
        <f t="shared" si="2"/>
        <v>Ontario,20,No</v>
      </c>
      <c r="F11" s="35" t="s">
        <v>250</v>
      </c>
      <c r="G11" s="35" t="str">
        <f t="shared" si="0"/>
        <v>Ontario, 20 MPa concrete without air GU 25 SL</v>
      </c>
      <c r="H11" s="35" t="str">
        <f t="shared" si="1"/>
        <v/>
      </c>
      <c r="I11" s="35">
        <v>195.38</v>
      </c>
      <c r="J11" s="34" t="s">
        <v>246</v>
      </c>
      <c r="K11" s="35" t="s">
        <v>247</v>
      </c>
      <c r="M11" t="str">
        <v>Ontario,35,No</v>
      </c>
      <c r="N11" t="str">
        <f t="shared" si="3"/>
        <v>Ontario, Baseline 35 MPa concrete without air GU 15 SL</v>
      </c>
      <c r="O11">
        <f t="shared" si="4"/>
        <v>295.45999999999998</v>
      </c>
    </row>
    <row r="12" spans="2:15">
      <c r="B12" s="35" t="s">
        <v>138</v>
      </c>
      <c r="C12" s="35">
        <v>20</v>
      </c>
      <c r="D12" s="35" t="s">
        <v>83</v>
      </c>
      <c r="E12" s="35" t="str">
        <f t="shared" si="2"/>
        <v>Ontario,20,No</v>
      </c>
      <c r="F12" s="35" t="s">
        <v>251</v>
      </c>
      <c r="G12" s="35" t="str">
        <f t="shared" si="0"/>
        <v>Ontario, 20 MPa concrete without air GU 35 SL</v>
      </c>
      <c r="H12" s="35" t="str">
        <f t="shared" si="1"/>
        <v/>
      </c>
      <c r="I12" s="35">
        <v>178.77</v>
      </c>
      <c r="J12" s="34" t="s">
        <v>246</v>
      </c>
      <c r="K12" s="35" t="s">
        <v>247</v>
      </c>
      <c r="M12" t="str">
        <v>Ontario,40,No</v>
      </c>
      <c r="N12" t="str">
        <f t="shared" si="3"/>
        <v>Ontario, Baseline 40 MPa concrete without air GU 15 SL</v>
      </c>
      <c r="O12">
        <f t="shared" si="4"/>
        <v>326.25</v>
      </c>
    </row>
    <row r="13" spans="2:15">
      <c r="B13" s="35" t="s">
        <v>138</v>
      </c>
      <c r="C13" s="35">
        <v>20</v>
      </c>
      <c r="D13" s="35" t="s">
        <v>83</v>
      </c>
      <c r="E13" s="35" t="str">
        <f t="shared" si="2"/>
        <v>Ontario,20,No</v>
      </c>
      <c r="F13" s="35" t="s">
        <v>252</v>
      </c>
      <c r="G13" s="35" t="str">
        <f t="shared" si="0"/>
        <v>Ontario, 20 MPa concrete without air GU 50 SL</v>
      </c>
      <c r="H13" s="35" t="str">
        <f t="shared" si="1"/>
        <v/>
      </c>
      <c r="I13" s="35">
        <v>153.85</v>
      </c>
      <c r="J13" s="34" t="s">
        <v>246</v>
      </c>
      <c r="K13" s="35" t="s">
        <v>247</v>
      </c>
      <c r="M13" t="str">
        <v>Ontario,45,No</v>
      </c>
      <c r="N13" t="str">
        <f t="shared" si="3"/>
        <v>Ontario, Baseline 45 MPa concrete without air GU 15 SL</v>
      </c>
      <c r="O13">
        <f t="shared" si="4"/>
        <v>349.88</v>
      </c>
    </row>
    <row r="14" spans="2:15">
      <c r="B14" s="35" t="s">
        <v>138</v>
      </c>
      <c r="C14" s="35">
        <v>20</v>
      </c>
      <c r="D14" s="35" t="s">
        <v>83</v>
      </c>
      <c r="E14" s="35" t="str">
        <f t="shared" si="2"/>
        <v>Ontario,20,No</v>
      </c>
      <c r="F14" s="35" t="s">
        <v>253</v>
      </c>
      <c r="G14" s="35" t="str">
        <f t="shared" si="0"/>
        <v>Ontario, 20 MPa concrete without air GUL</v>
      </c>
      <c r="H14" s="35" t="str">
        <f t="shared" si="1"/>
        <v/>
      </c>
      <c r="I14" s="35">
        <v>221.84</v>
      </c>
      <c r="J14" s="34" t="s">
        <v>246</v>
      </c>
      <c r="K14" s="35" t="s">
        <v>247</v>
      </c>
      <c r="M14" t="str">
        <v>Ontario,50,No</v>
      </c>
      <c r="N14" t="str">
        <f t="shared" si="3"/>
        <v>Ontario, Baseline 50 MPa concrete without air GUbSF 20 SL</v>
      </c>
      <c r="O14">
        <f t="shared" si="4"/>
        <v>335.76</v>
      </c>
    </row>
    <row r="15" spans="2:15">
      <c r="B15" s="35" t="s">
        <v>138</v>
      </c>
      <c r="C15" s="35">
        <v>20</v>
      </c>
      <c r="D15" s="35" t="s">
        <v>83</v>
      </c>
      <c r="E15" s="35" t="str">
        <f t="shared" si="2"/>
        <v>Ontario,20,No</v>
      </c>
      <c r="F15" s="35" t="s">
        <v>254</v>
      </c>
      <c r="G15" s="35" t="str">
        <f t="shared" si="0"/>
        <v>Ontario, 20 MPa concrete without air GUL 15 SL</v>
      </c>
      <c r="H15" s="35" t="str">
        <f t="shared" si="1"/>
        <v/>
      </c>
      <c r="I15" s="35">
        <v>199.19</v>
      </c>
      <c r="J15" s="34" t="s">
        <v>246</v>
      </c>
      <c r="K15" s="35" t="s">
        <v>247</v>
      </c>
      <c r="M15" t="str">
        <v>Ontario,55,No</v>
      </c>
      <c r="N15" t="str">
        <f t="shared" si="3"/>
        <v>Ontario, Baseline 55 MPa concrete without air GUbSF 20 SL</v>
      </c>
      <c r="O15">
        <f t="shared" si="4"/>
        <v>354.67</v>
      </c>
    </row>
    <row r="16" spans="2:15">
      <c r="B16" s="35" t="s">
        <v>138</v>
      </c>
      <c r="C16" s="35">
        <v>20</v>
      </c>
      <c r="D16" s="35" t="s">
        <v>83</v>
      </c>
      <c r="E16" s="35" t="str">
        <f t="shared" si="2"/>
        <v>Ontario,20,No</v>
      </c>
      <c r="F16" s="35" t="s">
        <v>255</v>
      </c>
      <c r="G16" s="35" t="str">
        <f t="shared" si="0"/>
        <v>Ontario, 20 MPa concrete without air GUL 25 SL</v>
      </c>
      <c r="H16" s="35" t="str">
        <f t="shared" si="1"/>
        <v/>
      </c>
      <c r="I16" s="35">
        <v>184.08</v>
      </c>
      <c r="J16" s="34" t="s">
        <v>246</v>
      </c>
      <c r="K16" s="35" t="s">
        <v>247</v>
      </c>
      <c r="M16" t="str">
        <v>Ontario,60,No</v>
      </c>
      <c r="N16" t="str">
        <f t="shared" si="3"/>
        <v>Ontario, Baseline 60 MPa concrete without air GUbSF 20 SL</v>
      </c>
      <c r="O16">
        <f t="shared" si="4"/>
        <v>361.25</v>
      </c>
    </row>
    <row r="17" spans="2:15">
      <c r="B17" s="35" t="s">
        <v>138</v>
      </c>
      <c r="C17" s="35">
        <v>20</v>
      </c>
      <c r="D17" s="35" t="s">
        <v>83</v>
      </c>
      <c r="E17" s="35" t="str">
        <f t="shared" si="2"/>
        <v>Ontario,20,No</v>
      </c>
      <c r="F17" s="35" t="s">
        <v>256</v>
      </c>
      <c r="G17" s="35" t="str">
        <f t="shared" si="0"/>
        <v>Ontario, 20 MPa concrete without air GUL 35 SL</v>
      </c>
      <c r="H17" s="35" t="str">
        <f t="shared" si="1"/>
        <v/>
      </c>
      <c r="I17" s="35">
        <v>168.98</v>
      </c>
      <c r="J17" s="34" t="s">
        <v>246</v>
      </c>
      <c r="K17" s="35" t="s">
        <v>247</v>
      </c>
      <c r="M17" t="str">
        <v>Ontario,70,No</v>
      </c>
      <c r="N17" t="str">
        <f t="shared" si="3"/>
        <v>Ontario, Baseline 70 MPa concrete without air GUbSF 25 SL</v>
      </c>
      <c r="O17">
        <f t="shared" si="4"/>
        <v>354.42</v>
      </c>
    </row>
    <row r="18" spans="2:15">
      <c r="B18" s="35" t="s">
        <v>138</v>
      </c>
      <c r="C18" s="35">
        <v>20</v>
      </c>
      <c r="D18" s="35" t="s">
        <v>83</v>
      </c>
      <c r="E18" s="35" t="str">
        <f t="shared" si="2"/>
        <v>Ontario,20,No</v>
      </c>
      <c r="F18" s="35" t="s">
        <v>257</v>
      </c>
      <c r="G18" s="35" t="str">
        <f t="shared" si="0"/>
        <v>Ontario, 20 MPa concrete without air GUL 50 SL</v>
      </c>
      <c r="H18" s="35" t="str">
        <f t="shared" si="1"/>
        <v/>
      </c>
      <c r="I18" s="35">
        <v>146.32</v>
      </c>
      <c r="J18" s="34" t="s">
        <v>246</v>
      </c>
      <c r="K18" s="35" t="s">
        <v>247</v>
      </c>
      <c r="M18" t="str">
        <v>Ontario,20,Yes</v>
      </c>
      <c r="N18" t="str">
        <f t="shared" si="3"/>
        <v>Ontario, Baseline 20 MPa concrete with air &amp; 0.70 w/cm GU 10 SL</v>
      </c>
      <c r="O18">
        <f t="shared" si="4"/>
        <v>227.16</v>
      </c>
    </row>
    <row r="19" spans="2:15">
      <c r="B19" s="35" t="s">
        <v>138</v>
      </c>
      <c r="C19" s="35">
        <v>25</v>
      </c>
      <c r="D19" s="35" t="s">
        <v>83</v>
      </c>
      <c r="E19" s="35" t="str">
        <f t="shared" si="2"/>
        <v>Ontario,25,No</v>
      </c>
      <c r="F19" s="35" t="s">
        <v>258</v>
      </c>
      <c r="G19" s="35" t="str">
        <f t="shared" si="0"/>
        <v>Ontario, Baseline 25 MPa concrete without air GU 10 SL</v>
      </c>
      <c r="H19" s="35" t="str">
        <f t="shared" si="1"/>
        <v>Ontario, Baseline 25 MPa concrete without air GU 10 SL</v>
      </c>
      <c r="I19" s="35">
        <v>254.05</v>
      </c>
      <c r="J19" s="34" t="s">
        <v>246</v>
      </c>
      <c r="K19" s="35" t="s">
        <v>259</v>
      </c>
      <c r="M19" t="str">
        <v>Ontario,25,Yes</v>
      </c>
      <c r="N19" t="str">
        <f t="shared" si="3"/>
        <v>Ontario, Baseline 25 MPa concrete with air &amp; 0.55 w/cm (F-2) GU 10 SL</v>
      </c>
      <c r="O19">
        <f t="shared" si="4"/>
        <v>260.64</v>
      </c>
    </row>
    <row r="20" spans="2:15">
      <c r="B20" s="35" t="s">
        <v>138</v>
      </c>
      <c r="C20" s="35">
        <v>25</v>
      </c>
      <c r="D20" s="35" t="s">
        <v>83</v>
      </c>
      <c r="E20" s="35" t="str">
        <f t="shared" si="2"/>
        <v>Ontario,25,No</v>
      </c>
      <c r="F20" s="35" t="s">
        <v>260</v>
      </c>
      <c r="G20" s="35" t="str">
        <f t="shared" si="0"/>
        <v>Ontario, 25 MPa concrete without air GU</v>
      </c>
      <c r="H20" s="35" t="str">
        <f t="shared" si="1"/>
        <v/>
      </c>
      <c r="I20" s="35">
        <v>273.67</v>
      </c>
      <c r="J20" s="34" t="s">
        <v>246</v>
      </c>
      <c r="K20" s="35" t="s">
        <v>259</v>
      </c>
      <c r="M20" t="str">
        <v>Ontario,30,Yes</v>
      </c>
      <c r="N20" t="str">
        <f t="shared" si="3"/>
        <v>Ontario, Baseline 30 MPa concrete with air &amp; 0.50 w/cm (F-1) GU 10 SL</v>
      </c>
      <c r="O20">
        <f t="shared" si="4"/>
        <v>292.72000000000003</v>
      </c>
    </row>
    <row r="21" spans="2:15">
      <c r="B21" s="35" t="s">
        <v>138</v>
      </c>
      <c r="C21" s="35">
        <v>25</v>
      </c>
      <c r="D21" s="35" t="s">
        <v>83</v>
      </c>
      <c r="E21" s="35" t="str">
        <f t="shared" si="2"/>
        <v>Ontario,25,No</v>
      </c>
      <c r="F21" s="35" t="s">
        <v>261</v>
      </c>
      <c r="G21" s="35" t="str">
        <f t="shared" si="0"/>
        <v>Ontario, 25 MPa concrete without air GU 15 SL</v>
      </c>
      <c r="H21" s="35" t="str">
        <f t="shared" si="1"/>
        <v/>
      </c>
      <c r="I21" s="35">
        <v>244.24</v>
      </c>
      <c r="J21" s="34" t="s">
        <v>246</v>
      </c>
      <c r="K21" s="35" t="s">
        <v>259</v>
      </c>
      <c r="M21" t="str">
        <v>Ontario,32,Yes</v>
      </c>
      <c r="N21" t="str">
        <f t="shared" si="3"/>
        <v>Ontario, Baseline 32 MPa concrete with air &amp; 0.45 w/cm (C-2) GU 10 SL</v>
      </c>
      <c r="O21">
        <f t="shared" si="4"/>
        <v>326.45999999999998</v>
      </c>
    </row>
    <row r="22" spans="2:15">
      <c r="B22" s="35" t="s">
        <v>138</v>
      </c>
      <c r="C22" s="35">
        <v>25</v>
      </c>
      <c r="D22" s="35" t="s">
        <v>83</v>
      </c>
      <c r="E22" s="35" t="str">
        <f t="shared" si="2"/>
        <v>Ontario,25,No</v>
      </c>
      <c r="F22" s="35" t="s">
        <v>262</v>
      </c>
      <c r="G22" s="35" t="str">
        <f t="shared" si="0"/>
        <v>Ontario, 25 MPa concrete without air GU 25 SL</v>
      </c>
      <c r="H22" s="35" t="str">
        <f t="shared" si="1"/>
        <v/>
      </c>
      <c r="I22" s="35">
        <v>224.62</v>
      </c>
      <c r="J22" s="34" t="s">
        <v>246</v>
      </c>
      <c r="K22" s="35" t="s">
        <v>259</v>
      </c>
      <c r="M22" t="str">
        <v>Ontario,35,Yes</v>
      </c>
      <c r="N22" t="str">
        <f t="shared" si="3"/>
        <v>Ontario, Baseline 35 MPa concrete with air GU 15 SL</v>
      </c>
      <c r="O22">
        <f t="shared" si="4"/>
        <v>334.49</v>
      </c>
    </row>
    <row r="23" spans="2:15">
      <c r="B23" s="35" t="s">
        <v>138</v>
      </c>
      <c r="C23" s="35">
        <v>25</v>
      </c>
      <c r="D23" s="35" t="s">
        <v>83</v>
      </c>
      <c r="E23" s="35" t="str">
        <f t="shared" si="2"/>
        <v>Ontario,25,No</v>
      </c>
      <c r="F23" s="35" t="s">
        <v>150</v>
      </c>
      <c r="G23" s="35" t="str">
        <f t="shared" si="0"/>
        <v>Ontario, 25 MPa concrete without air GU 35 SL</v>
      </c>
      <c r="H23" s="35" t="str">
        <f t="shared" si="1"/>
        <v/>
      </c>
      <c r="I23" s="35">
        <v>205.01</v>
      </c>
      <c r="J23" s="34" t="s">
        <v>246</v>
      </c>
      <c r="K23" s="35" t="s">
        <v>259</v>
      </c>
      <c r="M23" t="str">
        <v>Ontario,40,Yes</v>
      </c>
      <c r="N23" t="str">
        <f t="shared" si="3"/>
        <v>Ontario, Baseline 40 MPa concrete with air GU 15 SL</v>
      </c>
      <c r="O23">
        <f t="shared" si="4"/>
        <v>361.65</v>
      </c>
    </row>
    <row r="24" spans="2:15">
      <c r="B24" s="35" t="s">
        <v>138</v>
      </c>
      <c r="C24" s="35">
        <v>25</v>
      </c>
      <c r="D24" s="35" t="s">
        <v>83</v>
      </c>
      <c r="E24" s="35" t="str">
        <f t="shared" si="2"/>
        <v>Ontario,25,No</v>
      </c>
      <c r="F24" s="35" t="s">
        <v>263</v>
      </c>
      <c r="G24" s="35" t="str">
        <f t="shared" si="0"/>
        <v>Ontario, 25 MPa concrete without air GU 50 SL</v>
      </c>
      <c r="H24" s="35" t="str">
        <f t="shared" si="1"/>
        <v/>
      </c>
      <c r="I24" s="35">
        <v>175.58</v>
      </c>
      <c r="J24" s="34" t="s">
        <v>246</v>
      </c>
      <c r="K24" s="35" t="s">
        <v>259</v>
      </c>
      <c r="M24" t="str">
        <v>Ontario,45,Yes</v>
      </c>
      <c r="N24" t="str">
        <f t="shared" si="3"/>
        <v>Ontario, Baseline 45 MPa concrete with air GU 15 SL</v>
      </c>
      <c r="O24">
        <f t="shared" si="4"/>
        <v>379.45</v>
      </c>
    </row>
    <row r="25" spans="2:15">
      <c r="B25" s="35" t="s">
        <v>138</v>
      </c>
      <c r="C25" s="35">
        <v>25</v>
      </c>
      <c r="D25" s="35" t="s">
        <v>83</v>
      </c>
      <c r="E25" s="35" t="str">
        <f t="shared" si="2"/>
        <v>Ontario,25,No</v>
      </c>
      <c r="F25" s="35" t="s">
        <v>264</v>
      </c>
      <c r="G25" s="35" t="str">
        <f t="shared" si="0"/>
        <v>Ontario, 25 MPa concrete without air GUL</v>
      </c>
      <c r="H25" s="35" t="str">
        <f t="shared" si="1"/>
        <v/>
      </c>
      <c r="I25" s="35">
        <v>255.89</v>
      </c>
      <c r="J25" s="34" t="s">
        <v>246</v>
      </c>
      <c r="K25" s="35" t="s">
        <v>259</v>
      </c>
      <c r="M25" t="str">
        <v>Ontario,50,Yes</v>
      </c>
      <c r="N25" t="str">
        <f t="shared" si="3"/>
        <v>Ontario, Baseline 50 MPa concrete with air GUbSF 20 SL</v>
      </c>
      <c r="O25">
        <f t="shared" si="4"/>
        <v>456.93</v>
      </c>
    </row>
    <row r="26" spans="2:15">
      <c r="B26" s="35" t="s">
        <v>138</v>
      </c>
      <c r="C26" s="35">
        <v>25</v>
      </c>
      <c r="D26" s="35" t="s">
        <v>83</v>
      </c>
      <c r="E26" s="35" t="str">
        <f t="shared" si="2"/>
        <v>Ontario,25,No</v>
      </c>
      <c r="F26" s="35" t="s">
        <v>265</v>
      </c>
      <c r="G26" s="35" t="str">
        <f t="shared" si="0"/>
        <v>Ontario, 25 MPa concrete without air GUL 15 SL</v>
      </c>
      <c r="H26" s="35" t="str">
        <f t="shared" si="1"/>
        <v/>
      </c>
      <c r="I26" s="35">
        <v>229.13</v>
      </c>
      <c r="J26" s="34" t="s">
        <v>246</v>
      </c>
      <c r="K26" s="35" t="s">
        <v>259</v>
      </c>
      <c r="M26" t="str">
        <v>Atlantic,20,No</v>
      </c>
      <c r="N26" t="str">
        <f t="shared" si="3"/>
        <v>Atlantic, Baseline 20 MPa concrete without air GU 10 FA</v>
      </c>
      <c r="O26">
        <f t="shared" si="4"/>
        <v>336.63</v>
      </c>
    </row>
    <row r="27" spans="2:15">
      <c r="B27" s="35" t="s">
        <v>138</v>
      </c>
      <c r="C27" s="35">
        <v>25</v>
      </c>
      <c r="D27" s="35" t="s">
        <v>83</v>
      </c>
      <c r="E27" s="35" t="str">
        <f t="shared" si="2"/>
        <v>Ontario,25,No</v>
      </c>
      <c r="F27" s="35" t="s">
        <v>266</v>
      </c>
      <c r="G27" s="35" t="str">
        <f t="shared" si="0"/>
        <v>Ontario, 25 MPa concrete without air GUL 25 SL</v>
      </c>
      <c r="H27" s="35" t="str">
        <f t="shared" si="1"/>
        <v/>
      </c>
      <c r="I27" s="35">
        <v>211.29</v>
      </c>
      <c r="J27" s="34" t="s">
        <v>246</v>
      </c>
      <c r="K27" s="35" t="s">
        <v>259</v>
      </c>
      <c r="M27" t="str">
        <v>Atlantic,20,Yes</v>
      </c>
      <c r="N27" t="str">
        <f t="shared" si="3"/>
        <v>Atlantic, Baseline 20 MPa concrete with air GU 10 FA</v>
      </c>
      <c r="O27">
        <f t="shared" si="4"/>
        <v>343.96</v>
      </c>
    </row>
    <row r="28" spans="2:15">
      <c r="B28" s="35" t="s">
        <v>138</v>
      </c>
      <c r="C28" s="35">
        <v>25</v>
      </c>
      <c r="D28" s="35" t="s">
        <v>83</v>
      </c>
      <c r="E28" s="35" t="str">
        <f t="shared" si="2"/>
        <v>Ontario,25,No</v>
      </c>
      <c r="F28" s="35" t="s">
        <v>267</v>
      </c>
      <c r="G28" s="35" t="str">
        <f t="shared" si="0"/>
        <v>Ontario, 25 MPa concrete without air GUL 35 SL</v>
      </c>
      <c r="H28" s="35" t="str">
        <f t="shared" si="1"/>
        <v/>
      </c>
      <c r="I28" s="35">
        <v>193.45</v>
      </c>
      <c r="J28" s="34" t="s">
        <v>246</v>
      </c>
      <c r="K28" s="35" t="s">
        <v>259</v>
      </c>
      <c r="M28" t="str">
        <v>Atlantic,25,No</v>
      </c>
      <c r="N28" t="str">
        <f t="shared" si="3"/>
        <v>Atlantic, Baseline 25 MPa concrete without air GU 10 FA</v>
      </c>
      <c r="O28">
        <f t="shared" si="4"/>
        <v>354.02</v>
      </c>
    </row>
    <row r="29" spans="2:15">
      <c r="B29" s="35" t="s">
        <v>138</v>
      </c>
      <c r="C29" s="35">
        <v>25</v>
      </c>
      <c r="D29" s="35" t="s">
        <v>83</v>
      </c>
      <c r="E29" s="35" t="str">
        <f t="shared" si="2"/>
        <v>Ontario,25,No</v>
      </c>
      <c r="F29" s="35" t="s">
        <v>268</v>
      </c>
      <c r="G29" s="35" t="str">
        <f t="shared" si="0"/>
        <v>Ontario, 25 MPa concrete without air GUL 50 SL</v>
      </c>
      <c r="H29" s="35" t="str">
        <f t="shared" si="1"/>
        <v/>
      </c>
      <c r="I29" s="35">
        <v>166.69</v>
      </c>
      <c r="J29" s="34" t="s">
        <v>246</v>
      </c>
      <c r="K29" s="35" t="s">
        <v>259</v>
      </c>
      <c r="M29" t="str">
        <v>Atlantic,25,Yes</v>
      </c>
      <c r="N29" t="str">
        <f t="shared" si="3"/>
        <v>Atlantic, Baseline 25 MPa concrete with air GU 10 FA</v>
      </c>
      <c r="O29">
        <f t="shared" si="4"/>
        <v>360.99</v>
      </c>
    </row>
    <row r="30" spans="2:15">
      <c r="B30" s="35" t="s">
        <v>138</v>
      </c>
      <c r="C30" s="35">
        <v>25</v>
      </c>
      <c r="D30" s="35" t="s">
        <v>83</v>
      </c>
      <c r="E30" s="35" t="str">
        <f t="shared" si="2"/>
        <v>Ontario,25,No</v>
      </c>
      <c r="F30" s="35" t="s">
        <v>269</v>
      </c>
      <c r="G30" s="35" t="str">
        <f t="shared" si="0"/>
        <v>Ontario, Baseline 25 MPa concrete without air &amp; 0.55 w/cm (N-CF) GU 10 SL</v>
      </c>
      <c r="H30" s="35" t="str">
        <f t="shared" si="1"/>
        <v>Ontario, Baseline 25 MPa concrete without air &amp; 0.55 w/cm (N-CF) GU 10 SL</v>
      </c>
      <c r="I30" s="35">
        <v>264.94</v>
      </c>
      <c r="J30" s="34" t="s">
        <v>246</v>
      </c>
      <c r="K30" s="35" t="s">
        <v>270</v>
      </c>
      <c r="M30" t="str">
        <v>Atlantic,30,No</v>
      </c>
      <c r="N30" t="str">
        <f t="shared" si="3"/>
        <v>Atlantic, Baseline 30 MPa concrete without air GU 10 FA</v>
      </c>
      <c r="O30">
        <f t="shared" si="4"/>
        <v>379.12</v>
      </c>
    </row>
    <row r="31" spans="2:15">
      <c r="B31" s="35" t="s">
        <v>138</v>
      </c>
      <c r="C31" s="35">
        <v>25</v>
      </c>
      <c r="D31" s="35" t="s">
        <v>83</v>
      </c>
      <c r="E31" s="35" t="str">
        <f t="shared" si="2"/>
        <v>Ontario,25,No</v>
      </c>
      <c r="F31" s="35" t="s">
        <v>271</v>
      </c>
      <c r="G31" s="35" t="str">
        <f t="shared" si="0"/>
        <v>Ontario, 25 MPa concrete without air &amp; 0.55 w/cm (N-CF) GU</v>
      </c>
      <c r="H31" s="35" t="str">
        <f t="shared" si="1"/>
        <v/>
      </c>
      <c r="I31" s="35">
        <v>285.45</v>
      </c>
      <c r="J31" s="34" t="s">
        <v>246</v>
      </c>
      <c r="K31" s="35" t="s">
        <v>270</v>
      </c>
      <c r="M31" t="str">
        <v>Atlantic,30,Yes</v>
      </c>
      <c r="N31" t="str">
        <f t="shared" si="3"/>
        <v>Atlantic, Baseline 30 MPa concrete with air GU 10 FA</v>
      </c>
      <c r="O31">
        <f t="shared" si="4"/>
        <v>394.38</v>
      </c>
    </row>
    <row r="32" spans="2:15">
      <c r="B32" s="35" t="s">
        <v>138</v>
      </c>
      <c r="C32" s="35">
        <v>25</v>
      </c>
      <c r="D32" s="35" t="s">
        <v>83</v>
      </c>
      <c r="E32" s="35" t="str">
        <f t="shared" si="2"/>
        <v>Ontario,25,No</v>
      </c>
      <c r="F32" s="35" t="s">
        <v>272</v>
      </c>
      <c r="G32" s="35" t="str">
        <f t="shared" si="0"/>
        <v>Ontario, 25 MPa concrete without air &amp; 0.55 w/cm (N-CF) GU 15 SL</v>
      </c>
      <c r="H32" s="35" t="str">
        <f t="shared" si="1"/>
        <v/>
      </c>
      <c r="I32" s="35">
        <v>254.69</v>
      </c>
      <c r="J32" s="34" t="s">
        <v>246</v>
      </c>
      <c r="K32" s="35" t="s">
        <v>270</v>
      </c>
      <c r="M32" t="str">
        <v>Atlantic,32,Yes</v>
      </c>
      <c r="N32" t="str">
        <f t="shared" si="3"/>
        <v>Atlantic, Baseline 32 MPa concrete with air &amp; 0.45 w/cm (C-2) GU 10 FA</v>
      </c>
      <c r="O32">
        <f t="shared" si="4"/>
        <v>438.78</v>
      </c>
    </row>
    <row r="33" spans="2:15">
      <c r="B33" s="35" t="s">
        <v>138</v>
      </c>
      <c r="C33" s="35">
        <v>25</v>
      </c>
      <c r="D33" s="35" t="s">
        <v>83</v>
      </c>
      <c r="E33" s="35" t="str">
        <f t="shared" si="2"/>
        <v>Ontario,25,No</v>
      </c>
      <c r="F33" s="35" t="s">
        <v>273</v>
      </c>
      <c r="G33" s="35" t="str">
        <f t="shared" si="0"/>
        <v>Ontario, 25 MPa concrete without air &amp; 0.55 w/cm (N-CF) GU 25 SL</v>
      </c>
      <c r="H33" s="35" t="str">
        <f t="shared" si="1"/>
        <v/>
      </c>
      <c r="I33" s="35">
        <v>234.17</v>
      </c>
      <c r="J33" s="34" t="s">
        <v>246</v>
      </c>
      <c r="K33" s="35" t="s">
        <v>270</v>
      </c>
      <c r="M33" t="str">
        <v>Atlantic,35,No</v>
      </c>
      <c r="N33" t="str">
        <f t="shared" si="3"/>
        <v>Atlantic, Baseline 35 MPa concrete without air GU 10 FA</v>
      </c>
      <c r="O33">
        <f t="shared" si="4"/>
        <v>422.25</v>
      </c>
    </row>
    <row r="34" spans="2:15">
      <c r="B34" s="35" t="s">
        <v>138</v>
      </c>
      <c r="C34" s="35">
        <v>25</v>
      </c>
      <c r="D34" s="35" t="s">
        <v>83</v>
      </c>
      <c r="E34" s="35" t="str">
        <f t="shared" si="2"/>
        <v>Ontario,25,No</v>
      </c>
      <c r="F34" s="35" t="s">
        <v>274</v>
      </c>
      <c r="G34" s="35" t="str">
        <f t="shared" si="0"/>
        <v>Ontario, 25 MPa concrete without air &amp; 0.55 w/cm (N-CF) GU 35 SL</v>
      </c>
      <c r="H34" s="35" t="str">
        <f t="shared" si="1"/>
        <v/>
      </c>
      <c r="I34" s="35">
        <v>213.66</v>
      </c>
      <c r="J34" s="34" t="s">
        <v>246</v>
      </c>
      <c r="K34" s="35" t="s">
        <v>270</v>
      </c>
      <c r="M34" t="str">
        <v>Atlantic,35,Yes</v>
      </c>
      <c r="N34" t="str">
        <f t="shared" si="3"/>
        <v>Atlantic, Baseline 35 MPa concrete with air GU 10 FA</v>
      </c>
      <c r="O34">
        <f t="shared" si="4"/>
        <v>447.25</v>
      </c>
    </row>
    <row r="35" spans="2:15">
      <c r="B35" s="35" t="s">
        <v>138</v>
      </c>
      <c r="C35" s="35">
        <v>25</v>
      </c>
      <c r="D35" s="35" t="s">
        <v>83</v>
      </c>
      <c r="E35" s="35" t="str">
        <f t="shared" si="2"/>
        <v>Ontario,25,No</v>
      </c>
      <c r="F35" s="35" t="s">
        <v>275</v>
      </c>
      <c r="G35" s="35" t="str">
        <f t="shared" si="0"/>
        <v>Ontario, 25 MPa concrete without air &amp; 0.55 w/cm (N-CF) GUL</v>
      </c>
      <c r="H35" s="35" t="str">
        <f t="shared" si="1"/>
        <v/>
      </c>
      <c r="I35" s="35">
        <v>266.86</v>
      </c>
      <c r="J35" s="34" t="s">
        <v>246</v>
      </c>
      <c r="K35" s="35" t="s">
        <v>270</v>
      </c>
      <c r="M35" t="str">
        <v>Atlantic,40,No</v>
      </c>
      <c r="N35" t="str">
        <f t="shared" si="3"/>
        <v>Atlantic, Baseline 40 MPa concrete without air GU 10 FA</v>
      </c>
      <c r="O35">
        <f t="shared" si="4"/>
        <v>449.16</v>
      </c>
    </row>
    <row r="36" spans="2:15">
      <c r="B36" s="35" t="s">
        <v>138</v>
      </c>
      <c r="C36" s="35">
        <v>25</v>
      </c>
      <c r="D36" s="35" t="s">
        <v>83</v>
      </c>
      <c r="E36" s="35" t="str">
        <f t="shared" si="2"/>
        <v>Ontario,25,No</v>
      </c>
      <c r="F36" s="35" t="s">
        <v>276</v>
      </c>
      <c r="G36" s="35" t="str">
        <f t="shared" si="0"/>
        <v>Ontario, 25 MPa concrete without air &amp; 0.55 w/cm (N-CF) GUL 15 SL</v>
      </c>
      <c r="H36" s="35" t="str">
        <f t="shared" si="1"/>
        <v/>
      </c>
      <c r="I36" s="35">
        <v>238.88</v>
      </c>
      <c r="J36" s="34" t="s">
        <v>246</v>
      </c>
      <c r="K36" s="35" t="s">
        <v>270</v>
      </c>
      <c r="M36" t="str">
        <v>Atlantic,40,Yes</v>
      </c>
      <c r="N36" t="str">
        <f t="shared" si="3"/>
        <v>Atlantic, Baseline 40 MPa concrete with air GU 10 FA</v>
      </c>
      <c r="O36">
        <f t="shared" si="4"/>
        <v>474.19</v>
      </c>
    </row>
    <row r="37" spans="2:15">
      <c r="B37" s="35" t="s">
        <v>138</v>
      </c>
      <c r="C37" s="35">
        <v>25</v>
      </c>
      <c r="D37" s="35" t="s">
        <v>83</v>
      </c>
      <c r="E37" s="35" t="str">
        <f t="shared" si="2"/>
        <v>Ontario,25,No</v>
      </c>
      <c r="F37" s="35" t="s">
        <v>277</v>
      </c>
      <c r="G37" s="35" t="str">
        <f t="shared" si="0"/>
        <v>Ontario, 25 MPa concrete without air &amp; 0.55 w/cm (N-CF) GUL 25 SL</v>
      </c>
      <c r="H37" s="35" t="str">
        <f t="shared" si="1"/>
        <v/>
      </c>
      <c r="I37" s="35">
        <v>220.23</v>
      </c>
      <c r="J37" s="34" t="s">
        <v>246</v>
      </c>
      <c r="K37" s="35" t="s">
        <v>270</v>
      </c>
      <c r="M37" t="str">
        <v>Atlantic,45,No</v>
      </c>
      <c r="N37" t="str">
        <f t="shared" si="3"/>
        <v>Atlantic, Baseline 45 MPa concrete without air GU 10 FA</v>
      </c>
      <c r="O37">
        <f t="shared" si="4"/>
        <v>501.86</v>
      </c>
    </row>
    <row r="38" spans="2:15">
      <c r="B38" s="35" t="s">
        <v>138</v>
      </c>
      <c r="C38" s="35">
        <v>25</v>
      </c>
      <c r="D38" s="35" t="s">
        <v>83</v>
      </c>
      <c r="E38" s="35" t="str">
        <f t="shared" si="2"/>
        <v>Ontario,25,No</v>
      </c>
      <c r="F38" s="35" t="s">
        <v>278</v>
      </c>
      <c r="G38" s="35" t="str">
        <f t="shared" si="0"/>
        <v>Ontario, 25 MPa concrete without air &amp; 0.55 w/cm (N-CF) GUL 35 SL</v>
      </c>
      <c r="H38" s="35" t="str">
        <f t="shared" si="1"/>
        <v/>
      </c>
      <c r="I38" s="35">
        <v>201.58</v>
      </c>
      <c r="J38" s="34" t="s">
        <v>246</v>
      </c>
      <c r="K38" s="35" t="s">
        <v>270</v>
      </c>
      <c r="M38" t="str">
        <v>Atlantic,45,Yes</v>
      </c>
      <c r="N38" t="str">
        <f t="shared" si="3"/>
        <v>Atlantic, Baseline 45 MPa concrete with air GU 10 FA</v>
      </c>
      <c r="O38">
        <f t="shared" si="4"/>
        <v>528.54999999999995</v>
      </c>
    </row>
    <row r="39" spans="2:15">
      <c r="B39" s="35" t="s">
        <v>138</v>
      </c>
      <c r="C39" s="35">
        <v>30</v>
      </c>
      <c r="D39" s="35" t="s">
        <v>83</v>
      </c>
      <c r="E39" s="35" t="str">
        <f t="shared" si="2"/>
        <v>Ontario,30,No</v>
      </c>
      <c r="F39" s="35" t="s">
        <v>279</v>
      </c>
      <c r="G39" s="35" t="str">
        <f t="shared" si="0"/>
        <v>Ontario, Baseline 30 MPa concrete without air GU 15 SL</v>
      </c>
      <c r="H39" s="35" t="str">
        <f t="shared" si="1"/>
        <v>Ontario, Baseline 30 MPa concrete without air GU 15 SL</v>
      </c>
      <c r="I39" s="35">
        <v>264.38</v>
      </c>
      <c r="J39" s="34" t="s">
        <v>246</v>
      </c>
      <c r="K39" s="35" t="s">
        <v>280</v>
      </c>
      <c r="M39" t="str">
        <v>Atlantic,50,No</v>
      </c>
      <c r="N39" t="str">
        <f t="shared" si="3"/>
        <v>Atlantic, Baseline 50 MPa concrete without air GU 10 FA</v>
      </c>
      <c r="O39">
        <f t="shared" si="4"/>
        <v>536.01</v>
      </c>
    </row>
    <row r="40" spans="2:15">
      <c r="B40" s="35" t="s">
        <v>138</v>
      </c>
      <c r="C40" s="35">
        <v>30</v>
      </c>
      <c r="D40" s="35" t="s">
        <v>83</v>
      </c>
      <c r="E40" s="35" t="str">
        <f t="shared" si="2"/>
        <v>Ontario,30,No</v>
      </c>
      <c r="F40" s="35" t="s">
        <v>281</v>
      </c>
      <c r="G40" s="35" t="str">
        <f t="shared" si="0"/>
        <v>Ontario, 30 MPa concrete without air GU</v>
      </c>
      <c r="H40" s="35" t="str">
        <f t="shared" si="1"/>
        <v/>
      </c>
      <c r="I40" s="35">
        <v>296.62</v>
      </c>
      <c r="J40" s="34" t="s">
        <v>246</v>
      </c>
      <c r="K40" s="35" t="s">
        <v>280</v>
      </c>
      <c r="M40" t="str">
        <v>Atlantic,50,Yes</v>
      </c>
      <c r="N40" t="str">
        <f t="shared" si="3"/>
        <v>Atlantic, Baseline 50 MPa concrete with air GU 10 FA</v>
      </c>
      <c r="O40">
        <f t="shared" si="4"/>
        <v>551.01</v>
      </c>
    </row>
    <row r="41" spans="2:15">
      <c r="B41" s="35" t="s">
        <v>138</v>
      </c>
      <c r="C41" s="35">
        <v>30</v>
      </c>
      <c r="D41" s="35" t="s">
        <v>83</v>
      </c>
      <c r="E41" s="35" t="str">
        <f t="shared" si="2"/>
        <v>Ontario,30,No</v>
      </c>
      <c r="F41" s="35" t="s">
        <v>282</v>
      </c>
      <c r="G41" s="35" t="str">
        <f t="shared" si="0"/>
        <v>Ontario, 30 MPa concrete without air GU 15 SL</v>
      </c>
      <c r="H41" s="35" t="str">
        <f t="shared" si="1"/>
        <v/>
      </c>
      <c r="I41" s="35">
        <v>264.38</v>
      </c>
      <c r="J41" s="34" t="s">
        <v>246</v>
      </c>
      <c r="K41" s="35" t="s">
        <v>280</v>
      </c>
      <c r="M41" t="str">
        <v>Atlantic,60,No</v>
      </c>
      <c r="N41" t="str">
        <f t="shared" si="3"/>
        <v>Atlantic, Baseline 60 MPa concrete without air GU 10 FA</v>
      </c>
      <c r="O41">
        <f t="shared" si="4"/>
        <v>580.21</v>
      </c>
    </row>
    <row r="42" spans="2:15">
      <c r="B42" s="35" t="s">
        <v>138</v>
      </c>
      <c r="C42" s="35">
        <v>30</v>
      </c>
      <c r="D42" s="35" t="s">
        <v>83</v>
      </c>
      <c r="E42" s="35" t="str">
        <f t="shared" si="2"/>
        <v>Ontario,30,No</v>
      </c>
      <c r="F42" s="35" t="s">
        <v>283</v>
      </c>
      <c r="G42" s="35" t="str">
        <f t="shared" si="0"/>
        <v>Ontario, 30 MPa concrete without air GU 25 SL</v>
      </c>
      <c r="H42" s="35" t="str">
        <f t="shared" si="1"/>
        <v/>
      </c>
      <c r="I42" s="35">
        <v>242.88</v>
      </c>
      <c r="J42" s="34" t="s">
        <v>246</v>
      </c>
      <c r="K42" s="35" t="s">
        <v>280</v>
      </c>
      <c r="M42" t="str">
        <v>Quebec,20,Yes</v>
      </c>
      <c r="N42" t="str">
        <f t="shared" si="3"/>
        <v>Quebec, Baseline 20 MPa concrete with air</v>
      </c>
      <c r="O42">
        <f t="shared" si="4"/>
        <v>278.10000000000002</v>
      </c>
    </row>
    <row r="43" spans="2:15">
      <c r="B43" s="35" t="s">
        <v>138</v>
      </c>
      <c r="C43" s="35">
        <v>30</v>
      </c>
      <c r="D43" s="35" t="s">
        <v>83</v>
      </c>
      <c r="E43" s="35" t="str">
        <f t="shared" si="2"/>
        <v>Ontario,30,No</v>
      </c>
      <c r="F43" s="35" t="s">
        <v>146</v>
      </c>
      <c r="G43" s="35" t="str">
        <f t="shared" si="0"/>
        <v>Ontario, 30 MPa concrete without air GU 35 SL</v>
      </c>
      <c r="H43" s="35" t="str">
        <f t="shared" si="1"/>
        <v/>
      </c>
      <c r="I43" s="35">
        <v>221.39</v>
      </c>
      <c r="J43" s="34" t="s">
        <v>246</v>
      </c>
      <c r="K43" s="35" t="s">
        <v>280</v>
      </c>
      <c r="M43" t="str">
        <v>Quebec,20,No</v>
      </c>
      <c r="N43" t="str">
        <f t="shared" si="3"/>
        <v>Quebec, Baseline 20 MPa concrete without air (N)</v>
      </c>
      <c r="O43">
        <f t="shared" si="4"/>
        <v>263.8</v>
      </c>
    </row>
    <row r="44" spans="2:15">
      <c r="B44" s="35" t="s">
        <v>138</v>
      </c>
      <c r="C44" s="35">
        <v>30</v>
      </c>
      <c r="D44" s="35" t="s">
        <v>83</v>
      </c>
      <c r="E44" s="35" t="str">
        <f t="shared" si="2"/>
        <v>Ontario,30,No</v>
      </c>
      <c r="F44" s="35" t="s">
        <v>284</v>
      </c>
      <c r="G44" s="35" t="str">
        <f t="shared" si="0"/>
        <v>Ontario, 30 MPa concrete without air GU 50 SL</v>
      </c>
      <c r="H44" s="35" t="str">
        <f t="shared" si="1"/>
        <v/>
      </c>
      <c r="I44" s="35">
        <v>189.14</v>
      </c>
      <c r="J44" s="34" t="s">
        <v>246</v>
      </c>
      <c r="K44" s="35" t="s">
        <v>280</v>
      </c>
      <c r="M44" t="str">
        <v>Quebec,25,No</v>
      </c>
      <c r="N44" t="str">
        <f t="shared" si="3"/>
        <v>Quebec, Baseline 25 MPa concrete without air (N)</v>
      </c>
      <c r="O44">
        <f t="shared" si="4"/>
        <v>287.42</v>
      </c>
    </row>
    <row r="45" spans="2:15">
      <c r="B45" s="35" t="s">
        <v>138</v>
      </c>
      <c r="C45" s="35">
        <v>30</v>
      </c>
      <c r="D45" s="35" t="s">
        <v>83</v>
      </c>
      <c r="E45" s="35" t="str">
        <f t="shared" si="2"/>
        <v>Ontario,30,No</v>
      </c>
      <c r="F45" s="35" t="s">
        <v>285</v>
      </c>
      <c r="G45" s="35" t="str">
        <f t="shared" si="0"/>
        <v>Ontario, 30 MPa concrete without air GUL</v>
      </c>
      <c r="H45" s="35" t="str">
        <f t="shared" si="1"/>
        <v/>
      </c>
      <c r="I45" s="35">
        <v>277.14</v>
      </c>
      <c r="J45" s="34" t="s">
        <v>246</v>
      </c>
      <c r="K45" s="35" t="s">
        <v>280</v>
      </c>
      <c r="M45" t="str">
        <v>Quebec,25,Yes</v>
      </c>
      <c r="N45" t="str">
        <f t="shared" si="3"/>
        <v>Quebec, Baseline 25 MPa concrete with air (F-2)</v>
      </c>
      <c r="O45">
        <f t="shared" si="4"/>
        <v>298.87</v>
      </c>
    </row>
    <row r="46" spans="2:15">
      <c r="B46" s="35" t="s">
        <v>138</v>
      </c>
      <c r="C46" s="35">
        <v>30</v>
      </c>
      <c r="D46" s="35" t="s">
        <v>83</v>
      </c>
      <c r="E46" s="35" t="str">
        <f t="shared" si="2"/>
        <v>Ontario,30,No</v>
      </c>
      <c r="F46" s="35" t="s">
        <v>286</v>
      </c>
      <c r="G46" s="35" t="str">
        <f t="shared" si="0"/>
        <v>Ontario, 30 MPa concrete without air GUL 15 SL</v>
      </c>
      <c r="H46" s="35" t="str">
        <f t="shared" si="1"/>
        <v/>
      </c>
      <c r="I46" s="35">
        <v>247.82</v>
      </c>
      <c r="J46" s="34" t="s">
        <v>246</v>
      </c>
      <c r="K46" s="35" t="s">
        <v>280</v>
      </c>
      <c r="M46" t="str">
        <v>Quebec,30,Yes</v>
      </c>
      <c r="N46" t="str">
        <f t="shared" si="3"/>
        <v>Quebec, Baseline 30 MPa concrete with air (F-1)</v>
      </c>
      <c r="O46">
        <f t="shared" si="4"/>
        <v>342.52</v>
      </c>
    </row>
    <row r="47" spans="2:15">
      <c r="B47" s="35" t="s">
        <v>138</v>
      </c>
      <c r="C47" s="35">
        <v>30</v>
      </c>
      <c r="D47" s="35" t="s">
        <v>83</v>
      </c>
      <c r="E47" s="35" t="str">
        <f t="shared" si="2"/>
        <v>Ontario,30,No</v>
      </c>
      <c r="F47" s="35" t="s">
        <v>287</v>
      </c>
      <c r="G47" s="35" t="str">
        <f t="shared" si="0"/>
        <v>Ontario, 30 MPa concrete without air GUL 25 SL</v>
      </c>
      <c r="H47" s="35" t="str">
        <f t="shared" si="1"/>
        <v/>
      </c>
      <c r="I47" s="35">
        <v>228.27</v>
      </c>
      <c r="J47" s="34" t="s">
        <v>246</v>
      </c>
      <c r="K47" s="35" t="s">
        <v>280</v>
      </c>
      <c r="M47" t="str">
        <v>Quebec,30,No</v>
      </c>
      <c r="N47" t="str">
        <f t="shared" si="3"/>
        <v>Quebec, Baseline 30 MPa concrete without air (N-CF/C-4)</v>
      </c>
      <c r="O47">
        <f t="shared" si="4"/>
        <v>311.42</v>
      </c>
    </row>
    <row r="48" spans="2:15">
      <c r="B48" s="35" t="s">
        <v>138</v>
      </c>
      <c r="C48" s="35">
        <v>30</v>
      </c>
      <c r="D48" s="35" t="s">
        <v>83</v>
      </c>
      <c r="E48" s="35" t="str">
        <f t="shared" si="2"/>
        <v>Ontario,30,No</v>
      </c>
      <c r="F48" s="35" t="s">
        <v>288</v>
      </c>
      <c r="G48" s="35" t="str">
        <f t="shared" si="0"/>
        <v>Ontario, 30 MPa concrete without air GUL 35 SL</v>
      </c>
      <c r="H48" s="35" t="str">
        <f t="shared" si="1"/>
        <v/>
      </c>
      <c r="I48" s="35">
        <v>208.72</v>
      </c>
      <c r="J48" s="34" t="s">
        <v>246</v>
      </c>
      <c r="K48" s="35" t="s">
        <v>280</v>
      </c>
      <c r="M48" t="str">
        <v>Quebec,32,Yes</v>
      </c>
      <c r="N48" t="str">
        <f t="shared" si="3"/>
        <v>Quebec, Baseline 32 MPa concrete without air &amp; 0.45 w/cm ratio (C-2)</v>
      </c>
      <c r="O48">
        <f t="shared" si="4"/>
        <v>362.8</v>
      </c>
    </row>
    <row r="49" spans="2:15">
      <c r="B49" s="35" t="s">
        <v>138</v>
      </c>
      <c r="C49" s="35">
        <v>30</v>
      </c>
      <c r="D49" s="35" t="s">
        <v>83</v>
      </c>
      <c r="E49" s="35" t="str">
        <f t="shared" si="2"/>
        <v>Ontario,30,No</v>
      </c>
      <c r="F49" s="35" t="s">
        <v>289</v>
      </c>
      <c r="G49" s="35" t="str">
        <f t="shared" si="0"/>
        <v>Ontario, 30 MPa concrete without air GUL 50 SL</v>
      </c>
      <c r="H49" s="35" t="str">
        <f t="shared" si="1"/>
        <v/>
      </c>
      <c r="I49" s="35">
        <v>179.4</v>
      </c>
      <c r="J49" s="34" t="s">
        <v>246</v>
      </c>
      <c r="K49" s="35" t="s">
        <v>280</v>
      </c>
      <c r="M49" t="str">
        <v>Quebec,35,Yes</v>
      </c>
      <c r="N49" t="str">
        <f t="shared" si="3"/>
        <v>Quebec, Baseline 35 MPa concrete with air (C-2 and lower)</v>
      </c>
      <c r="O49">
        <f t="shared" si="4"/>
        <v>393.24</v>
      </c>
    </row>
    <row r="50" spans="2:15">
      <c r="B50" s="35" t="s">
        <v>138</v>
      </c>
      <c r="C50" s="35">
        <v>35</v>
      </c>
      <c r="D50" s="35" t="s">
        <v>83</v>
      </c>
      <c r="E50" s="35" t="str">
        <f t="shared" si="2"/>
        <v>Ontario,35,No</v>
      </c>
      <c r="F50" s="35" t="s">
        <v>290</v>
      </c>
      <c r="G50" s="35" t="str">
        <f t="shared" si="0"/>
        <v>Ontario, Baseline 35 MPa concrete without air GU 15 SL</v>
      </c>
      <c r="H50" s="35" t="str">
        <f t="shared" si="1"/>
        <v>Ontario, Baseline 35 MPa concrete without air GU 15 SL</v>
      </c>
      <c r="I50" s="35">
        <v>295.45999999999998</v>
      </c>
      <c r="J50" s="34" t="s">
        <v>246</v>
      </c>
      <c r="K50" s="35" t="s">
        <v>291</v>
      </c>
      <c r="M50" t="str">
        <v>Quebec,35,No</v>
      </c>
      <c r="N50" t="str">
        <f t="shared" si="3"/>
        <v>Quebec, Baseline 35 MPa concrete without air (N)</v>
      </c>
      <c r="O50">
        <f t="shared" si="4"/>
        <v>345.5</v>
      </c>
    </row>
    <row r="51" spans="2:15">
      <c r="B51" s="35" t="s">
        <v>138</v>
      </c>
      <c r="C51" s="35">
        <v>35</v>
      </c>
      <c r="D51" s="35" t="s">
        <v>83</v>
      </c>
      <c r="E51" s="35" t="str">
        <f t="shared" si="2"/>
        <v>Ontario,35,No</v>
      </c>
      <c r="F51" s="35" t="s">
        <v>292</v>
      </c>
      <c r="G51" s="35" t="str">
        <f t="shared" si="0"/>
        <v>Ontario, 35 MPa concrete without air GU</v>
      </c>
      <c r="H51" s="35" t="str">
        <f t="shared" si="1"/>
        <v/>
      </c>
      <c r="I51" s="35">
        <v>332.01</v>
      </c>
      <c r="J51" s="34" t="s">
        <v>246</v>
      </c>
      <c r="K51" s="35" t="s">
        <v>291</v>
      </c>
      <c r="M51" t="str">
        <v>Quebec,40,No</v>
      </c>
      <c r="N51" t="str">
        <f t="shared" si="3"/>
        <v>Quebec, Baseline 40 MPa concrete without air (N)</v>
      </c>
      <c r="O51">
        <f t="shared" si="4"/>
        <v>364.24</v>
      </c>
    </row>
    <row r="52" spans="2:15">
      <c r="B52" s="35" t="s">
        <v>138</v>
      </c>
      <c r="C52" s="35">
        <v>35</v>
      </c>
      <c r="D52" s="35" t="s">
        <v>83</v>
      </c>
      <c r="E52" s="35" t="str">
        <f t="shared" si="2"/>
        <v>Ontario,35,No</v>
      </c>
      <c r="F52" s="35" t="s">
        <v>293</v>
      </c>
      <c r="G52" s="35" t="str">
        <f t="shared" si="0"/>
        <v>Ontario, 35 MPa concrete without air GU 15 SL</v>
      </c>
      <c r="H52" s="35" t="str">
        <f t="shared" si="1"/>
        <v/>
      </c>
      <c r="I52" s="35">
        <v>295.45999999999998</v>
      </c>
      <c r="J52" s="34" t="s">
        <v>246</v>
      </c>
      <c r="K52" s="35" t="s">
        <v>291</v>
      </c>
      <c r="M52" t="str">
        <v>Quebec,40,Yes</v>
      </c>
      <c r="N52" t="str">
        <f t="shared" si="3"/>
        <v>Quebec, Baseline 40 MPa concrete with air (C-1)</v>
      </c>
      <c r="O52">
        <f t="shared" si="4"/>
        <v>396.62</v>
      </c>
    </row>
    <row r="53" spans="2:15">
      <c r="B53" s="35" t="s">
        <v>138</v>
      </c>
      <c r="C53" s="35">
        <v>35</v>
      </c>
      <c r="D53" s="35" t="s">
        <v>83</v>
      </c>
      <c r="E53" s="35" t="str">
        <f t="shared" si="2"/>
        <v>Ontario,35,No</v>
      </c>
      <c r="F53" s="35" t="s">
        <v>294</v>
      </c>
      <c r="G53" s="35" t="str">
        <f t="shared" si="0"/>
        <v>Ontario, 35 MPa concrete without air GU 25 SL</v>
      </c>
      <c r="H53" s="35" t="str">
        <f t="shared" si="1"/>
        <v/>
      </c>
      <c r="I53" s="35">
        <v>271.10000000000002</v>
      </c>
      <c r="J53" s="34" t="s">
        <v>246</v>
      </c>
      <c r="K53" s="35" t="s">
        <v>291</v>
      </c>
      <c r="M53" t="str">
        <v>Quebec,45,No</v>
      </c>
      <c r="N53" t="str">
        <f t="shared" si="3"/>
        <v>Quebec, Baseline 45 MPa concrete without air (N)</v>
      </c>
      <c r="O53">
        <f t="shared" si="4"/>
        <v>381.16</v>
      </c>
    </row>
    <row r="54" spans="2:15">
      <c r="B54" s="35" t="s">
        <v>138</v>
      </c>
      <c r="C54" s="35">
        <v>35</v>
      </c>
      <c r="D54" s="35" t="s">
        <v>83</v>
      </c>
      <c r="E54" s="35" t="str">
        <f t="shared" si="2"/>
        <v>Ontario,35,No</v>
      </c>
      <c r="F54" s="35" t="s">
        <v>295</v>
      </c>
      <c r="G54" s="35" t="str">
        <f t="shared" si="0"/>
        <v>Ontario, 35 MPa concrete without air GU 35 SL</v>
      </c>
      <c r="H54" s="35" t="str">
        <f t="shared" si="1"/>
        <v/>
      </c>
      <c r="I54" s="35">
        <v>246.73</v>
      </c>
      <c r="J54" s="34" t="s">
        <v>246</v>
      </c>
      <c r="K54" s="35" t="s">
        <v>291</v>
      </c>
      <c r="M54" t="str">
        <v>Quebec,45,Yes</v>
      </c>
      <c r="N54" t="str">
        <f t="shared" si="3"/>
        <v>Quebec, Baseline 45 MPa concrete with air (C-1)</v>
      </c>
      <c r="O54">
        <f t="shared" si="4"/>
        <v>413.72</v>
      </c>
    </row>
    <row r="55" spans="2:15">
      <c r="B55" s="35" t="s">
        <v>138</v>
      </c>
      <c r="C55" s="35">
        <v>35</v>
      </c>
      <c r="D55" s="35" t="s">
        <v>83</v>
      </c>
      <c r="E55" s="35" t="str">
        <f t="shared" si="2"/>
        <v>Ontario,35,No</v>
      </c>
      <c r="F55" s="35" t="s">
        <v>296</v>
      </c>
      <c r="G55" s="35" t="str">
        <f t="shared" si="0"/>
        <v>Ontario, 35 MPa concrete without air GU 50 SL</v>
      </c>
      <c r="H55" s="35" t="str">
        <f t="shared" si="1"/>
        <v/>
      </c>
      <c r="I55" s="35">
        <v>210.18</v>
      </c>
      <c r="J55" s="34" t="s">
        <v>246</v>
      </c>
      <c r="K55" s="35" t="s">
        <v>291</v>
      </c>
      <c r="M55" t="str">
        <v>Quebec,50,Yes</v>
      </c>
      <c r="N55" t="str">
        <f t="shared" si="3"/>
        <v>Quebec, Baseline 50 MPa concrete with air (C-1)</v>
      </c>
      <c r="O55">
        <f t="shared" si="4"/>
        <v>410.8</v>
      </c>
    </row>
    <row r="56" spans="2:15">
      <c r="B56" s="35" t="s">
        <v>138</v>
      </c>
      <c r="C56" s="35">
        <v>35</v>
      </c>
      <c r="D56" s="35" t="s">
        <v>83</v>
      </c>
      <c r="E56" s="35" t="str">
        <f t="shared" si="2"/>
        <v>Ontario,35,No</v>
      </c>
      <c r="F56" s="35" t="s">
        <v>297</v>
      </c>
      <c r="G56" s="35" t="str">
        <f t="shared" si="0"/>
        <v>Ontario, 35 MPa concrete without air GUL</v>
      </c>
      <c r="H56" s="35" t="str">
        <f t="shared" si="1"/>
        <v/>
      </c>
      <c r="I56" s="35">
        <v>309.93</v>
      </c>
      <c r="J56" s="34" t="s">
        <v>246</v>
      </c>
      <c r="K56" s="35" t="s">
        <v>291</v>
      </c>
      <c r="M56" t="str">
        <v>Quebec,50,No</v>
      </c>
      <c r="N56" t="str">
        <f t="shared" si="3"/>
        <v>Quebec, Baseline 50 MPa concrete without air (N)</v>
      </c>
      <c r="O56">
        <f t="shared" si="4"/>
        <v>404.38</v>
      </c>
    </row>
    <row r="57" spans="2:15">
      <c r="B57" s="35" t="s">
        <v>138</v>
      </c>
      <c r="C57" s="35">
        <v>35</v>
      </c>
      <c r="D57" s="35" t="s">
        <v>83</v>
      </c>
      <c r="E57" s="35" t="str">
        <f t="shared" si="2"/>
        <v>Ontario,35,No</v>
      </c>
      <c r="F57" s="35" t="s">
        <v>298</v>
      </c>
      <c r="G57" s="35" t="str">
        <f t="shared" si="0"/>
        <v>Ontario, 35 MPa concrete without air GUL 15 SL</v>
      </c>
      <c r="H57" s="35" t="str">
        <f t="shared" si="1"/>
        <v/>
      </c>
      <c r="I57" s="35">
        <v>276.69</v>
      </c>
      <c r="J57" s="34" t="s">
        <v>246</v>
      </c>
      <c r="K57" s="35" t="s">
        <v>291</v>
      </c>
      <c r="M57" t="str">
        <v>Quebec,60,No</v>
      </c>
      <c r="N57" t="str">
        <f t="shared" si="3"/>
        <v>Quebec, Baseline 60 MPa concrete without air (N)</v>
      </c>
      <c r="O57">
        <f t="shared" si="4"/>
        <v>424.74</v>
      </c>
    </row>
    <row r="58" spans="2:15">
      <c r="B58" s="35" t="s">
        <v>138</v>
      </c>
      <c r="C58" s="35">
        <v>35</v>
      </c>
      <c r="D58" s="35" t="s">
        <v>83</v>
      </c>
      <c r="E58" s="35" t="str">
        <f t="shared" si="2"/>
        <v>Ontario,35,No</v>
      </c>
      <c r="F58" s="35" t="s">
        <v>299</v>
      </c>
      <c r="G58" s="35" t="str">
        <f t="shared" si="0"/>
        <v>Ontario, 35 MPa concrete without air GUL 25 SL</v>
      </c>
      <c r="H58" s="35" t="str">
        <f t="shared" si="1"/>
        <v/>
      </c>
      <c r="I58" s="35">
        <v>254.53</v>
      </c>
      <c r="J58" s="34" t="s">
        <v>246</v>
      </c>
      <c r="K58" s="35" t="s">
        <v>291</v>
      </c>
      <c r="M58" t="str">
        <v>Quebec,60,Yes</v>
      </c>
      <c r="N58" t="str">
        <f t="shared" si="3"/>
        <v>Quebec, Baseline 60 MPa concrete with air (C-1)</v>
      </c>
      <c r="O58">
        <f t="shared" si="4"/>
        <v>444.71</v>
      </c>
    </row>
    <row r="59" spans="2:15">
      <c r="B59" s="35" t="s">
        <v>138</v>
      </c>
      <c r="C59" s="35">
        <v>35</v>
      </c>
      <c r="D59" s="35" t="s">
        <v>83</v>
      </c>
      <c r="E59" s="35" t="str">
        <f t="shared" si="2"/>
        <v>Ontario,35,No</v>
      </c>
      <c r="F59" s="35" t="s">
        <v>300</v>
      </c>
      <c r="G59" s="35" t="str">
        <f t="shared" si="0"/>
        <v>Ontario, 35 MPa concrete without air GUL 35 SL</v>
      </c>
      <c r="H59" s="35" t="str">
        <f t="shared" si="1"/>
        <v/>
      </c>
      <c r="I59" s="35">
        <v>232.37</v>
      </c>
      <c r="J59" s="34" t="s">
        <v>246</v>
      </c>
      <c r="K59" s="35" t="s">
        <v>291</v>
      </c>
      <c r="M59" t="str">
        <v>Quebec,80,No</v>
      </c>
      <c r="N59" t="str">
        <f t="shared" si="3"/>
        <v>Quebec, Baseline 80 MPa concrete without air (N)</v>
      </c>
      <c r="O59">
        <f t="shared" si="4"/>
        <v>485.72</v>
      </c>
    </row>
    <row r="60" spans="2:15">
      <c r="B60" s="35" t="s">
        <v>138</v>
      </c>
      <c r="C60" s="35">
        <v>35</v>
      </c>
      <c r="D60" s="35" t="s">
        <v>83</v>
      </c>
      <c r="E60" s="35" t="str">
        <f t="shared" si="2"/>
        <v>Ontario,35,No</v>
      </c>
      <c r="F60" s="35" t="s">
        <v>301</v>
      </c>
      <c r="G60" s="35" t="str">
        <f t="shared" si="0"/>
        <v>Ontario, 35 MPa concrete without air GUL 50 SL</v>
      </c>
      <c r="H60" s="35" t="str">
        <f t="shared" si="1"/>
        <v/>
      </c>
      <c r="I60" s="35">
        <v>199.14</v>
      </c>
      <c r="J60" s="34" t="s">
        <v>246</v>
      </c>
      <c r="K60" s="35" t="s">
        <v>291</v>
      </c>
      <c r="M60" t="str">
        <v>Manitoba,20,No</v>
      </c>
      <c r="N60" t="str">
        <f t="shared" si="3"/>
        <v>Manitoba, Baseline 20 MPa concrete without air GU 20 FA</v>
      </c>
      <c r="O60">
        <f t="shared" si="4"/>
        <v>202.25</v>
      </c>
    </row>
    <row r="61" spans="2:15">
      <c r="B61" s="35" t="s">
        <v>138</v>
      </c>
      <c r="C61" s="35">
        <v>40</v>
      </c>
      <c r="D61" s="35" t="s">
        <v>83</v>
      </c>
      <c r="E61" s="35" t="str">
        <f t="shared" si="2"/>
        <v>Ontario,40,No</v>
      </c>
      <c r="F61" s="35" t="s">
        <v>144</v>
      </c>
      <c r="G61" s="35" t="str">
        <f t="shared" si="0"/>
        <v>Ontario, Baseline 40 MPa concrete without air GU 15 SL</v>
      </c>
      <c r="H61" s="35" t="str">
        <f t="shared" si="1"/>
        <v>Ontario, Baseline 40 MPa concrete without air GU 15 SL</v>
      </c>
      <c r="I61" s="35">
        <v>326.25</v>
      </c>
      <c r="J61" s="34" t="s">
        <v>246</v>
      </c>
      <c r="K61" s="35" t="s">
        <v>302</v>
      </c>
      <c r="M61" t="str">
        <v>Manitoba,20,Yes</v>
      </c>
      <c r="N61" t="str">
        <f t="shared" si="3"/>
        <v>Manitoba, Baseline 20 MPa concrete with air GU 20 FA</v>
      </c>
      <c r="O61">
        <f t="shared" si="4"/>
        <v>203.53</v>
      </c>
    </row>
    <row r="62" spans="2:15">
      <c r="B62" s="35" t="s">
        <v>138</v>
      </c>
      <c r="C62" s="35">
        <v>40</v>
      </c>
      <c r="D62" s="35" t="s">
        <v>83</v>
      </c>
      <c r="E62" s="35" t="str">
        <f t="shared" si="2"/>
        <v>Ontario,40,No</v>
      </c>
      <c r="F62" s="35" t="s">
        <v>140</v>
      </c>
      <c r="G62" s="35" t="str">
        <f t="shared" si="0"/>
        <v>Ontario, 40 MPa concrete without air GU</v>
      </c>
      <c r="H62" s="35" t="str">
        <f t="shared" si="1"/>
        <v/>
      </c>
      <c r="I62" s="35">
        <v>367.02</v>
      </c>
      <c r="J62" s="34" t="s">
        <v>246</v>
      </c>
      <c r="K62" s="35" t="s">
        <v>302</v>
      </c>
      <c r="M62" t="str">
        <v>Manitoba,25,No</v>
      </c>
      <c r="N62" t="str">
        <f t="shared" si="3"/>
        <v>Manitoba, Baseline 25 MPa concrete without air GU 20 FA</v>
      </c>
      <c r="O62">
        <f t="shared" si="4"/>
        <v>223.41</v>
      </c>
    </row>
    <row r="63" spans="2:15">
      <c r="B63" s="35" t="s">
        <v>138</v>
      </c>
      <c r="C63" s="35">
        <v>40</v>
      </c>
      <c r="D63" s="35" t="s">
        <v>83</v>
      </c>
      <c r="E63" s="35" t="str">
        <f t="shared" si="2"/>
        <v>Ontario,40,No</v>
      </c>
      <c r="F63" s="35" t="s">
        <v>303</v>
      </c>
      <c r="G63" s="35" t="str">
        <f t="shared" si="0"/>
        <v>Ontario, 40 MPa concrete without air GU 15 SL</v>
      </c>
      <c r="H63" s="35" t="str">
        <f t="shared" si="1"/>
        <v/>
      </c>
      <c r="I63" s="35">
        <v>326.25</v>
      </c>
      <c r="J63" s="34" t="s">
        <v>246</v>
      </c>
      <c r="K63" s="35" t="s">
        <v>302</v>
      </c>
      <c r="M63" t="str">
        <v>Manitoba,25,Yes</v>
      </c>
      <c r="N63" t="str">
        <f t="shared" si="3"/>
        <v>Manitoba, Baseline 25 MPa concrete with air GU 20 FA</v>
      </c>
      <c r="O63">
        <f t="shared" si="4"/>
        <v>229.86</v>
      </c>
    </row>
    <row r="64" spans="2:15">
      <c r="B64" s="35" t="s">
        <v>138</v>
      </c>
      <c r="C64" s="35">
        <v>40</v>
      </c>
      <c r="D64" s="35" t="s">
        <v>83</v>
      </c>
      <c r="E64" s="35" t="str">
        <f t="shared" si="2"/>
        <v>Ontario,40,No</v>
      </c>
      <c r="F64" s="35" t="s">
        <v>304</v>
      </c>
      <c r="G64" s="35" t="str">
        <f t="shared" si="0"/>
        <v>Ontario, 40 MPa concrete without air GU 25 SL</v>
      </c>
      <c r="H64" s="35" t="str">
        <f t="shared" si="1"/>
        <v/>
      </c>
      <c r="I64" s="35">
        <v>299.07</v>
      </c>
      <c r="J64" s="34" t="s">
        <v>246</v>
      </c>
      <c r="K64" s="35" t="s">
        <v>302</v>
      </c>
      <c r="M64" t="str">
        <v>Manitoba,30,No</v>
      </c>
      <c r="N64" t="str">
        <f t="shared" si="3"/>
        <v>Manitoba, Baseline 30 MPa concrete without air GU 20 FA</v>
      </c>
      <c r="O64">
        <f t="shared" si="4"/>
        <v>245.92</v>
      </c>
    </row>
    <row r="65" spans="2:15">
      <c r="B65" s="35" t="s">
        <v>138</v>
      </c>
      <c r="C65" s="35">
        <v>40</v>
      </c>
      <c r="D65" s="35" t="s">
        <v>83</v>
      </c>
      <c r="E65" s="35" t="str">
        <f t="shared" si="2"/>
        <v>Ontario,40,No</v>
      </c>
      <c r="F65" s="35" t="s">
        <v>305</v>
      </c>
      <c r="G65" s="35" t="str">
        <f t="shared" si="0"/>
        <v>Ontario, 40 MPa concrete without air GU 35 SL</v>
      </c>
      <c r="H65" s="35" t="str">
        <f t="shared" si="1"/>
        <v/>
      </c>
      <c r="I65" s="35">
        <v>271.89</v>
      </c>
      <c r="J65" s="34" t="s">
        <v>246</v>
      </c>
      <c r="K65" s="35" t="s">
        <v>302</v>
      </c>
      <c r="M65" t="str">
        <v>Manitoba,30,Yes</v>
      </c>
      <c r="N65" t="str">
        <f t="shared" si="3"/>
        <v>Manitoba, Baseline 30 MPa concrete with air GU 20 FA</v>
      </c>
      <c r="O65">
        <f t="shared" si="4"/>
        <v>252.54</v>
      </c>
    </row>
    <row r="66" spans="2:15">
      <c r="B66" s="35" t="s">
        <v>138</v>
      </c>
      <c r="C66" s="35">
        <v>40</v>
      </c>
      <c r="D66" s="35" t="s">
        <v>83</v>
      </c>
      <c r="E66" s="35" t="str">
        <f t="shared" si="2"/>
        <v>Ontario,40,No</v>
      </c>
      <c r="F66" s="35" t="s">
        <v>306</v>
      </c>
      <c r="G66" s="35" t="str">
        <f t="shared" si="0"/>
        <v>Ontario, 40 MPa concrete without air GU 50 SL</v>
      </c>
      <c r="H66" s="35" t="str">
        <f t="shared" si="1"/>
        <v/>
      </c>
      <c r="I66" s="35">
        <v>231.13</v>
      </c>
      <c r="J66" s="34" t="s">
        <v>246</v>
      </c>
      <c r="K66" s="35" t="s">
        <v>302</v>
      </c>
      <c r="M66" t="str">
        <v>Manitoba,32,Yes</v>
      </c>
      <c r="N66" t="str">
        <f t="shared" si="3"/>
        <v>Manitoba, Baseline 32 MPa concrete with air &amp; 0.45 w/cm (C-2, S-2) GU 20 FA</v>
      </c>
      <c r="O66">
        <f t="shared" si="4"/>
        <v>277.07</v>
      </c>
    </row>
    <row r="67" spans="2:15">
      <c r="B67" s="35" t="s">
        <v>138</v>
      </c>
      <c r="C67" s="35">
        <v>40</v>
      </c>
      <c r="D67" s="35" t="s">
        <v>83</v>
      </c>
      <c r="E67" s="35" t="str">
        <f t="shared" si="2"/>
        <v>Ontario,40,No</v>
      </c>
      <c r="F67" s="35" t="s">
        <v>307</v>
      </c>
      <c r="G67" s="35" t="str">
        <f t="shared" si="0"/>
        <v>Ontario, 40 MPa concrete without air GUL</v>
      </c>
      <c r="H67" s="35" t="str">
        <f t="shared" si="1"/>
        <v/>
      </c>
      <c r="I67" s="35">
        <v>342.39</v>
      </c>
      <c r="J67" s="34" t="s">
        <v>246</v>
      </c>
      <c r="K67" s="35" t="s">
        <v>302</v>
      </c>
      <c r="M67" t="str">
        <v>Manitoba,35,No</v>
      </c>
      <c r="N67" t="str">
        <f t="shared" si="3"/>
        <v>Manitoba, Baseline 35 MPa concrete without air GU 20 FA</v>
      </c>
      <c r="O67">
        <f t="shared" si="4"/>
        <v>268.42</v>
      </c>
    </row>
    <row r="68" spans="2:15">
      <c r="B68" s="35" t="s">
        <v>138</v>
      </c>
      <c r="C68" s="35">
        <v>40</v>
      </c>
      <c r="D68" s="35" t="s">
        <v>83</v>
      </c>
      <c r="E68" s="35" t="str">
        <f t="shared" si="2"/>
        <v>Ontario,40,No</v>
      </c>
      <c r="F68" s="35" t="s">
        <v>308</v>
      </c>
      <c r="G68" s="35" t="str">
        <f t="shared" si="0"/>
        <v>Ontario, 40 MPa concrete without air GUL 15 SL</v>
      </c>
      <c r="H68" s="35" t="str">
        <f t="shared" si="1"/>
        <v/>
      </c>
      <c r="I68" s="35">
        <v>305.31</v>
      </c>
      <c r="J68" s="34" t="s">
        <v>246</v>
      </c>
      <c r="K68" s="35" t="s">
        <v>302</v>
      </c>
      <c r="M68" t="str">
        <v>Manitoba,35,Yes</v>
      </c>
      <c r="N68" t="str">
        <f t="shared" si="3"/>
        <v>Manitoba, Baseline 35 MPa concrete with air GU 20 FA</v>
      </c>
      <c r="O68">
        <f t="shared" si="4"/>
        <v>297.58</v>
      </c>
    </row>
    <row r="69" spans="2:15">
      <c r="B69" s="35" t="s">
        <v>138</v>
      </c>
      <c r="C69" s="35">
        <v>40</v>
      </c>
      <c r="D69" s="35" t="s">
        <v>83</v>
      </c>
      <c r="E69" s="35" t="str">
        <f t="shared" si="2"/>
        <v>Ontario,40,No</v>
      </c>
      <c r="F69" s="35" t="s">
        <v>309</v>
      </c>
      <c r="G69" s="35" t="str">
        <f t="shared" si="0"/>
        <v>Ontario, 40 MPa concrete without air GUL 25 SL</v>
      </c>
      <c r="H69" s="35" t="str">
        <f t="shared" si="1"/>
        <v/>
      </c>
      <c r="I69" s="35">
        <v>280.60000000000002</v>
      </c>
      <c r="J69" s="34" t="s">
        <v>246</v>
      </c>
      <c r="K69" s="35" t="s">
        <v>302</v>
      </c>
      <c r="M69" t="str">
        <v>Manitoba,40,No</v>
      </c>
      <c r="N69" t="str">
        <f t="shared" si="3"/>
        <v>Manitoba, Baseline 40 MPa concrete without air GU 20 FA</v>
      </c>
      <c r="O69">
        <f t="shared" si="4"/>
        <v>289.75</v>
      </c>
    </row>
    <row r="70" spans="2:15">
      <c r="B70" s="35" t="s">
        <v>138</v>
      </c>
      <c r="C70" s="35">
        <v>40</v>
      </c>
      <c r="D70" s="35" t="s">
        <v>83</v>
      </c>
      <c r="E70" s="35" t="str">
        <f t="shared" si="2"/>
        <v>Ontario,40,No</v>
      </c>
      <c r="F70" s="35" t="s">
        <v>310</v>
      </c>
      <c r="G70" s="35" t="str">
        <f t="shared" si="0"/>
        <v>Ontario, 40 MPa concrete without air GUL 35 SL</v>
      </c>
      <c r="H70" s="35" t="str">
        <f t="shared" si="1"/>
        <v/>
      </c>
      <c r="I70" s="35">
        <v>255.88</v>
      </c>
      <c r="J70" s="34" t="s">
        <v>246</v>
      </c>
      <c r="K70" s="35" t="s">
        <v>302</v>
      </c>
      <c r="M70" t="str">
        <v>Manitoba,40,Yes</v>
      </c>
      <c r="N70" t="str">
        <f t="shared" si="3"/>
        <v>Manitoba, Baseline 40 MPa concrete with air GU 20 FA</v>
      </c>
      <c r="O70">
        <f t="shared" si="4"/>
        <v>308.87</v>
      </c>
    </row>
    <row r="71" spans="2:15">
      <c r="B71" s="35" t="s">
        <v>138</v>
      </c>
      <c r="C71" s="35">
        <v>40</v>
      </c>
      <c r="D71" s="35" t="s">
        <v>83</v>
      </c>
      <c r="E71" s="35" t="str">
        <f t="shared" si="2"/>
        <v>Ontario,40,No</v>
      </c>
      <c r="F71" s="35" t="s">
        <v>311</v>
      </c>
      <c r="G71" s="35" t="str">
        <f t="shared" si="0"/>
        <v>Ontario, 40 MPa concrete without air GUL 50 SL</v>
      </c>
      <c r="H71" s="35" t="str">
        <f t="shared" si="1"/>
        <v/>
      </c>
      <c r="I71" s="35">
        <v>218.81</v>
      </c>
      <c r="J71" s="34" t="s">
        <v>246</v>
      </c>
      <c r="K71" s="35" t="s">
        <v>302</v>
      </c>
      <c r="M71" t="str">
        <v>Manitoba,45,No</v>
      </c>
      <c r="N71" t="str">
        <f t="shared" si="3"/>
        <v>Manitoba, Baseline 45 MPa concrete without air GU 20 FA</v>
      </c>
      <c r="O71">
        <f t="shared" si="4"/>
        <v>333.45</v>
      </c>
    </row>
    <row r="72" spans="2:15">
      <c r="B72" s="35" t="s">
        <v>138</v>
      </c>
      <c r="C72" s="35">
        <v>45</v>
      </c>
      <c r="D72" s="35" t="s">
        <v>83</v>
      </c>
      <c r="E72" s="35" t="str">
        <f t="shared" si="2"/>
        <v>Ontario,45,No</v>
      </c>
      <c r="F72" s="35" t="s">
        <v>312</v>
      </c>
      <c r="G72" s="35" t="str">
        <f t="shared" ref="G72:G135" si="5">CONCATENATE(B72,", ",F72)</f>
        <v>Ontario, Baseline 45 MPa concrete without air GU 15 SL</v>
      </c>
      <c r="H72" s="35" t="str">
        <f t="shared" ref="H72:H135" si="6">IF(ISNUMBER(SEARCH("Baseline",F72)),CONCATENATE(B72,", ",F72),"")</f>
        <v>Ontario, Baseline 45 MPa concrete without air GU 15 SL</v>
      </c>
      <c r="I72" s="35">
        <v>349.88</v>
      </c>
      <c r="J72" s="34" t="s">
        <v>246</v>
      </c>
      <c r="K72" s="35" t="s">
        <v>313</v>
      </c>
      <c r="M72" t="str">
        <v>Manitoba,45,Yes</v>
      </c>
      <c r="N72" t="str">
        <f t="shared" si="3"/>
        <v>Manitoba, Baseline 45 MPa concrete with air GU 20 FA</v>
      </c>
      <c r="O72">
        <f t="shared" si="4"/>
        <v>361.69</v>
      </c>
    </row>
    <row r="73" spans="2:15">
      <c r="B73" s="35" t="s">
        <v>138</v>
      </c>
      <c r="C73" s="35">
        <v>45</v>
      </c>
      <c r="D73" s="35" t="s">
        <v>83</v>
      </c>
      <c r="E73" s="35" t="str">
        <f t="shared" ref="E73:E136" si="7">CONCATENATE(B73,",",C73,",",D73)</f>
        <v>Ontario,45,No</v>
      </c>
      <c r="F73" s="35" t="s">
        <v>314</v>
      </c>
      <c r="G73" s="35" t="str">
        <f t="shared" si="5"/>
        <v>Ontario, 45 MPa concrete without air GU</v>
      </c>
      <c r="H73" s="35" t="str">
        <f t="shared" si="6"/>
        <v/>
      </c>
      <c r="I73" s="35">
        <v>394.05</v>
      </c>
      <c r="J73" s="34" t="s">
        <v>246</v>
      </c>
      <c r="K73" s="35" t="s">
        <v>313</v>
      </c>
      <c r="M73" t="str">
        <v>Manitoba,50,No</v>
      </c>
      <c r="N73" t="str">
        <f t="shared" ref="N73:N125" si="8">VLOOKUP(M73,$E$8:$H$1500,4,FALSE)</f>
        <v>Manitoba, Baseline 50 MPa concrete without air GU 20 FA</v>
      </c>
      <c r="O73">
        <f t="shared" ref="O73:O126" si="9">VLOOKUP(N73,$H$8:$I$1500,2,FALSE)</f>
        <v>367.01</v>
      </c>
    </row>
    <row r="74" spans="2:15">
      <c r="B74" s="35" t="s">
        <v>138</v>
      </c>
      <c r="C74" s="35">
        <v>45</v>
      </c>
      <c r="D74" s="35" t="s">
        <v>83</v>
      </c>
      <c r="E74" s="35" t="str">
        <f t="shared" si="7"/>
        <v>Ontario,45,No</v>
      </c>
      <c r="F74" s="35" t="s">
        <v>315</v>
      </c>
      <c r="G74" s="35" t="str">
        <f t="shared" si="5"/>
        <v>Ontario, 45 MPa concrete without air GU 15 SL</v>
      </c>
      <c r="H74" s="35" t="str">
        <f t="shared" si="6"/>
        <v/>
      </c>
      <c r="I74" s="35">
        <v>349.88</v>
      </c>
      <c r="J74" s="34" t="s">
        <v>246</v>
      </c>
      <c r="K74" s="35" t="s">
        <v>313</v>
      </c>
      <c r="M74" t="str">
        <v>Manitoba,50,Yes</v>
      </c>
      <c r="N74" t="str">
        <f t="shared" si="8"/>
        <v>Manitoba, Baseline 50 MPa concrete with air GU 20 FA</v>
      </c>
      <c r="O74">
        <f t="shared" si="9"/>
        <v>395.93</v>
      </c>
    </row>
    <row r="75" spans="2:15">
      <c r="B75" s="35" t="s">
        <v>138</v>
      </c>
      <c r="C75" s="35">
        <v>45</v>
      </c>
      <c r="D75" s="35" t="s">
        <v>83</v>
      </c>
      <c r="E75" s="35" t="str">
        <f t="shared" si="7"/>
        <v>Ontario,45,No</v>
      </c>
      <c r="F75" s="35" t="s">
        <v>316</v>
      </c>
      <c r="G75" s="35" t="str">
        <f t="shared" si="5"/>
        <v>Ontario, 45 MPa concrete without air GU 25 SL</v>
      </c>
      <c r="H75" s="35" t="str">
        <f t="shared" si="6"/>
        <v/>
      </c>
      <c r="I75" s="35">
        <v>320.44</v>
      </c>
      <c r="J75" s="34" t="s">
        <v>246</v>
      </c>
      <c r="K75" s="35" t="s">
        <v>313</v>
      </c>
      <c r="M75" t="str">
        <v>Alberta,20,Yes</v>
      </c>
      <c r="N75" t="str">
        <f t="shared" si="8"/>
        <v>Alberta, Baseline 20 MPa concrete with air GU/HS 10 FA</v>
      </c>
      <c r="O75">
        <f t="shared" si="9"/>
        <v>273.04000000000002</v>
      </c>
    </row>
    <row r="76" spans="2:15">
      <c r="B76" s="35" t="s">
        <v>138</v>
      </c>
      <c r="C76" s="35">
        <v>45</v>
      </c>
      <c r="D76" s="35" t="s">
        <v>83</v>
      </c>
      <c r="E76" s="35" t="str">
        <f t="shared" si="7"/>
        <v>Ontario,45,No</v>
      </c>
      <c r="F76" s="35" t="s">
        <v>317</v>
      </c>
      <c r="G76" s="35" t="str">
        <f t="shared" si="5"/>
        <v>Ontario, 45 MPa concrete without air GU 35 SL</v>
      </c>
      <c r="H76" s="35" t="str">
        <f t="shared" si="6"/>
        <v/>
      </c>
      <c r="I76" s="35">
        <v>290.99</v>
      </c>
      <c r="J76" s="34" t="s">
        <v>246</v>
      </c>
      <c r="K76" s="35" t="s">
        <v>313</v>
      </c>
      <c r="M76" t="str">
        <v>Alberta,20,No</v>
      </c>
      <c r="N76" t="str">
        <f t="shared" si="8"/>
        <v>Alberta, Baseline 20 MPa concrete without air GU/HS 10 FA</v>
      </c>
      <c r="O76">
        <f t="shared" si="9"/>
        <v>260.95</v>
      </c>
    </row>
    <row r="77" spans="2:15">
      <c r="B77" s="35" t="s">
        <v>138</v>
      </c>
      <c r="C77" s="35">
        <v>45</v>
      </c>
      <c r="D77" s="35" t="s">
        <v>83</v>
      </c>
      <c r="E77" s="35" t="str">
        <f t="shared" si="7"/>
        <v>Ontario,45,No</v>
      </c>
      <c r="F77" s="35" t="s">
        <v>318</v>
      </c>
      <c r="G77" s="35" t="str">
        <f t="shared" si="5"/>
        <v>Ontario, 45 MPa concrete without air GU 50 SL</v>
      </c>
      <c r="H77" s="35" t="str">
        <f t="shared" si="6"/>
        <v/>
      </c>
      <c r="I77" s="35">
        <v>246.83</v>
      </c>
      <c r="J77" s="34" t="s">
        <v>246</v>
      </c>
      <c r="K77" s="35" t="s">
        <v>313</v>
      </c>
      <c r="M77" t="str">
        <v>Alberta,25,Yes</v>
      </c>
      <c r="N77" t="str">
        <f t="shared" si="8"/>
        <v>Alberta, Baseline 25 MPa concrete with air GU/HS 10 FA</v>
      </c>
      <c r="O77">
        <f t="shared" si="9"/>
        <v>318.42</v>
      </c>
    </row>
    <row r="78" spans="2:15">
      <c r="B78" s="35" t="s">
        <v>138</v>
      </c>
      <c r="C78" s="35">
        <v>45</v>
      </c>
      <c r="D78" s="35" t="s">
        <v>83</v>
      </c>
      <c r="E78" s="35" t="str">
        <f t="shared" si="7"/>
        <v>Ontario,45,No</v>
      </c>
      <c r="F78" s="35" t="s">
        <v>319</v>
      </c>
      <c r="G78" s="35" t="str">
        <f t="shared" si="5"/>
        <v>Ontario, 45 MPa concrete without air GUL</v>
      </c>
      <c r="H78" s="35" t="str">
        <f t="shared" si="6"/>
        <v/>
      </c>
      <c r="I78" s="35">
        <v>367.36</v>
      </c>
      <c r="J78" s="34" t="s">
        <v>246</v>
      </c>
      <c r="K78" s="35" t="s">
        <v>313</v>
      </c>
      <c r="M78" t="str">
        <v>Alberta,25,No</v>
      </c>
      <c r="N78" t="str">
        <f t="shared" si="8"/>
        <v>Alberta, Baseline 25 MPa concrete without air &amp; 0.55 w/cm ratio (N-CF) GU/HS 10</v>
      </c>
      <c r="O78">
        <f t="shared" si="9"/>
        <v>306.32</v>
      </c>
    </row>
    <row r="79" spans="2:15">
      <c r="B79" s="35" t="s">
        <v>138</v>
      </c>
      <c r="C79" s="35">
        <v>45</v>
      </c>
      <c r="D79" s="35" t="s">
        <v>83</v>
      </c>
      <c r="E79" s="35" t="str">
        <f t="shared" si="7"/>
        <v>Ontario,45,No</v>
      </c>
      <c r="F79" s="35" t="s">
        <v>320</v>
      </c>
      <c r="G79" s="35" t="str">
        <f t="shared" si="5"/>
        <v>Ontario, 45 MPa concrete without air GUL 15 SL</v>
      </c>
      <c r="H79" s="35" t="str">
        <f t="shared" si="6"/>
        <v/>
      </c>
      <c r="I79" s="35">
        <v>327.2</v>
      </c>
      <c r="J79" s="34" t="s">
        <v>246</v>
      </c>
      <c r="K79" s="35" t="s">
        <v>313</v>
      </c>
      <c r="M79" t="str">
        <v>Alberta,30,Yes</v>
      </c>
      <c r="N79" t="str">
        <f t="shared" si="8"/>
        <v>Alberta, Baseline 30 MPa concrete with air GU/HS 10 FA</v>
      </c>
      <c r="O79">
        <f t="shared" si="9"/>
        <v>368.87</v>
      </c>
    </row>
    <row r="80" spans="2:15">
      <c r="B80" s="35" t="s">
        <v>138</v>
      </c>
      <c r="C80" s="35">
        <v>45</v>
      </c>
      <c r="D80" s="35" t="s">
        <v>83</v>
      </c>
      <c r="E80" s="35" t="str">
        <f t="shared" si="7"/>
        <v>Ontario,45,No</v>
      </c>
      <c r="F80" s="35" t="s">
        <v>321</v>
      </c>
      <c r="G80" s="35" t="str">
        <f t="shared" si="5"/>
        <v>Ontario, 45 MPa concrete without air GUL 25 SL</v>
      </c>
      <c r="H80" s="35" t="str">
        <f t="shared" si="6"/>
        <v/>
      </c>
      <c r="I80" s="35">
        <v>300.42</v>
      </c>
      <c r="J80" s="34" t="s">
        <v>246</v>
      </c>
      <c r="K80" s="35" t="s">
        <v>313</v>
      </c>
      <c r="M80" t="str">
        <v>Alberta,30,No</v>
      </c>
      <c r="N80" t="str">
        <f t="shared" si="8"/>
        <v>Alberta, Baseline 30 MPa concrete without air GU/HS 10 FA</v>
      </c>
      <c r="O80">
        <f t="shared" si="9"/>
        <v>334.47</v>
      </c>
    </row>
    <row r="81" spans="2:15">
      <c r="B81" s="35" t="s">
        <v>138</v>
      </c>
      <c r="C81" s="35">
        <v>45</v>
      </c>
      <c r="D81" s="35" t="s">
        <v>83</v>
      </c>
      <c r="E81" s="35" t="str">
        <f t="shared" si="7"/>
        <v>Ontario,45,No</v>
      </c>
      <c r="F81" s="35" t="s">
        <v>322</v>
      </c>
      <c r="G81" s="35" t="str">
        <f t="shared" si="5"/>
        <v>Ontario, 45 MPa concrete without air GUL 35 SL</v>
      </c>
      <c r="H81" s="35" t="str">
        <f t="shared" si="6"/>
        <v/>
      </c>
      <c r="I81" s="35">
        <v>273.64999999999998</v>
      </c>
      <c r="J81" s="34" t="s">
        <v>246</v>
      </c>
      <c r="K81" s="35" t="s">
        <v>313</v>
      </c>
      <c r="M81" t="str">
        <v>Alberta,32,Yes</v>
      </c>
      <c r="N81" t="str">
        <f t="shared" si="8"/>
        <v>Alberta, Baseline 32 MPa concrete with air &amp; 0.45 w/cm (C-2, S-2) GU 10 FA</v>
      </c>
      <c r="O81">
        <f t="shared" si="9"/>
        <v>396.85</v>
      </c>
    </row>
    <row r="82" spans="2:15">
      <c r="B82" s="35" t="s">
        <v>138</v>
      </c>
      <c r="C82" s="35">
        <v>45</v>
      </c>
      <c r="D82" s="35" t="s">
        <v>83</v>
      </c>
      <c r="E82" s="35" t="str">
        <f t="shared" si="7"/>
        <v>Ontario,45,No</v>
      </c>
      <c r="F82" s="35" t="s">
        <v>323</v>
      </c>
      <c r="G82" s="35" t="str">
        <f t="shared" si="5"/>
        <v>Ontario, 45 MPa concrete without air GUL 50 SL</v>
      </c>
      <c r="H82" s="35" t="str">
        <f t="shared" si="6"/>
        <v/>
      </c>
      <c r="I82" s="35">
        <v>233.48</v>
      </c>
      <c r="J82" s="34" t="s">
        <v>246</v>
      </c>
      <c r="K82" s="35" t="s">
        <v>313</v>
      </c>
      <c r="M82" t="str">
        <v>Alberta,32,No</v>
      </c>
      <c r="N82" t="str">
        <f t="shared" si="8"/>
        <v>Alberta, Baseline 32 MPa concrete without air (S-2 with no F/T) GU/HS 20 FA</v>
      </c>
      <c r="O82">
        <f t="shared" si="9"/>
        <v>313.61</v>
      </c>
    </row>
    <row r="83" spans="2:15">
      <c r="B83" s="35" t="s">
        <v>138</v>
      </c>
      <c r="C83" s="35">
        <v>50</v>
      </c>
      <c r="D83" s="35" t="s">
        <v>83</v>
      </c>
      <c r="E83" s="35" t="str">
        <f t="shared" si="7"/>
        <v>Ontario,50,No</v>
      </c>
      <c r="F83" s="35" t="s">
        <v>324</v>
      </c>
      <c r="G83" s="35" t="str">
        <f t="shared" si="5"/>
        <v>Ontario, Baseline 50 MPa concrete without air GUbSF 20 SL</v>
      </c>
      <c r="H83" s="35" t="str">
        <f t="shared" si="6"/>
        <v>Ontario, Baseline 50 MPa concrete without air GUbSF 20 SL</v>
      </c>
      <c r="I83" s="35">
        <v>335.76</v>
      </c>
      <c r="J83" s="34" t="s">
        <v>246</v>
      </c>
      <c r="K83" s="35" t="s">
        <v>325</v>
      </c>
      <c r="M83" t="str">
        <v>Alberta,35,Yes</v>
      </c>
      <c r="N83" t="str">
        <f t="shared" si="8"/>
        <v>Alberta, Baseline 35 MPa concrete with air GU/HS 15 FA</v>
      </c>
      <c r="O83">
        <f t="shared" si="9"/>
        <v>409.82</v>
      </c>
    </row>
    <row r="84" spans="2:15">
      <c r="B84" s="35" t="s">
        <v>138</v>
      </c>
      <c r="C84" s="35">
        <v>50</v>
      </c>
      <c r="D84" s="35" t="s">
        <v>83</v>
      </c>
      <c r="E84" s="35" t="str">
        <f t="shared" si="7"/>
        <v>Ontario,50,No</v>
      </c>
      <c r="F84" s="35" t="s">
        <v>326</v>
      </c>
      <c r="G84" s="35" t="str">
        <f t="shared" si="5"/>
        <v xml:space="preserve">Ontario, 50 MPa concrete without air </v>
      </c>
      <c r="H84" s="35" t="str">
        <f t="shared" si="6"/>
        <v/>
      </c>
      <c r="I84" s="35">
        <v>393.19</v>
      </c>
      <c r="J84" s="34" t="s">
        <v>246</v>
      </c>
      <c r="K84" s="35" t="s">
        <v>325</v>
      </c>
      <c r="M84" t="str">
        <v>Alberta,35,No</v>
      </c>
      <c r="N84" t="str">
        <f t="shared" si="8"/>
        <v>Alberta, Baseline 35 MPa concrete without air (S-1 with no F/T) GU/HS 20 FA</v>
      </c>
      <c r="O84">
        <f t="shared" si="9"/>
        <v>328.02</v>
      </c>
    </row>
    <row r="85" spans="2:15">
      <c r="B85" s="35" t="s">
        <v>138</v>
      </c>
      <c r="C85" s="35">
        <v>50</v>
      </c>
      <c r="D85" s="35" t="s">
        <v>83</v>
      </c>
      <c r="E85" s="35" t="str">
        <f t="shared" si="7"/>
        <v>Ontario,50,No</v>
      </c>
      <c r="F85" s="35" t="s">
        <v>327</v>
      </c>
      <c r="G85" s="35" t="str">
        <f t="shared" si="5"/>
        <v>Ontario, 50 MPa concrete without air GUbSF 15 SL</v>
      </c>
      <c r="H85" s="35" t="str">
        <f t="shared" si="6"/>
        <v/>
      </c>
      <c r="I85" s="35">
        <v>350.12</v>
      </c>
      <c r="J85" s="34" t="s">
        <v>246</v>
      </c>
      <c r="K85" s="35" t="s">
        <v>325</v>
      </c>
      <c r="M85" t="str">
        <v>Alberta,40,Yes</v>
      </c>
      <c r="N85" t="str">
        <f t="shared" si="8"/>
        <v>Alberta, Baseline 40 MPa concrete with air GU/HS 15 FA</v>
      </c>
      <c r="O85">
        <f t="shared" si="9"/>
        <v>426.88</v>
      </c>
    </row>
    <row r="86" spans="2:15">
      <c r="B86" s="35" t="s">
        <v>138</v>
      </c>
      <c r="C86" s="35">
        <v>50</v>
      </c>
      <c r="D86" s="35" t="s">
        <v>83</v>
      </c>
      <c r="E86" s="35" t="str">
        <f t="shared" si="7"/>
        <v>Ontario,50,No</v>
      </c>
      <c r="F86" s="35" t="s">
        <v>328</v>
      </c>
      <c r="G86" s="35" t="str">
        <f t="shared" si="5"/>
        <v>Ontario, 50 MPa concrete without air GUbSF 25 SL</v>
      </c>
      <c r="H86" s="35" t="str">
        <f t="shared" si="6"/>
        <v/>
      </c>
      <c r="I86" s="35">
        <v>321.41000000000003</v>
      </c>
      <c r="J86" s="34" t="s">
        <v>246</v>
      </c>
      <c r="K86" s="35" t="s">
        <v>325</v>
      </c>
      <c r="M86" t="str">
        <v>Alberta,45,No</v>
      </c>
      <c r="N86" t="str">
        <f t="shared" si="8"/>
        <v>Alberta, Baseline 45 MPa concrete without air GU/HS 15 FA</v>
      </c>
      <c r="O86">
        <f t="shared" si="9"/>
        <v>418.44</v>
      </c>
    </row>
    <row r="87" spans="2:15">
      <c r="B87" s="35" t="s">
        <v>138</v>
      </c>
      <c r="C87" s="35">
        <v>50</v>
      </c>
      <c r="D87" s="35" t="s">
        <v>83</v>
      </c>
      <c r="E87" s="35" t="str">
        <f t="shared" si="7"/>
        <v>Ontario,50,No</v>
      </c>
      <c r="F87" s="35" t="s">
        <v>329</v>
      </c>
      <c r="G87" s="35" t="str">
        <f t="shared" si="5"/>
        <v>Ontario, 50 MPa concrete without air GUbSF 35 SL</v>
      </c>
      <c r="H87" s="35" t="str">
        <f t="shared" si="6"/>
        <v/>
      </c>
      <c r="I87" s="35">
        <v>292.69</v>
      </c>
      <c r="J87" s="34" t="s">
        <v>246</v>
      </c>
      <c r="K87" s="35" t="s">
        <v>325</v>
      </c>
      <c r="M87" t="str">
        <v>Alberta,45,Yes</v>
      </c>
      <c r="N87" t="str">
        <f t="shared" si="8"/>
        <v>Alberta, Baseline 45 MPa concrete with air GU/HS 15 FA</v>
      </c>
      <c r="O87">
        <f t="shared" si="9"/>
        <v>464.66</v>
      </c>
    </row>
    <row r="88" spans="2:15">
      <c r="B88" s="35" t="s">
        <v>138</v>
      </c>
      <c r="C88" s="35">
        <v>50</v>
      </c>
      <c r="D88" s="35" t="s">
        <v>83</v>
      </c>
      <c r="E88" s="35" t="str">
        <f t="shared" si="7"/>
        <v>Ontario,50,No</v>
      </c>
      <c r="F88" s="35" t="s">
        <v>330</v>
      </c>
      <c r="G88" s="35" t="str">
        <f t="shared" si="5"/>
        <v>Ontario, 50 MPa concrete without air GUbSF 50 SL</v>
      </c>
      <c r="H88" s="35" t="str">
        <f t="shared" si="6"/>
        <v/>
      </c>
      <c r="I88" s="35">
        <v>249.62</v>
      </c>
      <c r="J88" s="34" t="s">
        <v>246</v>
      </c>
      <c r="K88" s="35" t="s">
        <v>325</v>
      </c>
      <c r="M88" t="str">
        <v>Alberta,50,Yes</v>
      </c>
      <c r="N88" t="str">
        <f t="shared" si="8"/>
        <v>Alberta, Baseline 50 MPa concrete with air GU/HS 15 FA</v>
      </c>
      <c r="O88">
        <f t="shared" si="9"/>
        <v>488.29</v>
      </c>
    </row>
    <row r="89" spans="2:15">
      <c r="B89" s="35" t="s">
        <v>138</v>
      </c>
      <c r="C89" s="35">
        <v>55</v>
      </c>
      <c r="D89" s="35" t="s">
        <v>83</v>
      </c>
      <c r="E89" s="35" t="str">
        <f t="shared" si="7"/>
        <v>Ontario,55,No</v>
      </c>
      <c r="F89" s="35" t="s">
        <v>331</v>
      </c>
      <c r="G89" s="35" t="str">
        <f t="shared" si="5"/>
        <v>Ontario, Baseline 55 MPa concrete without air GUbSF 20 SL</v>
      </c>
      <c r="H89" s="35" t="str">
        <f t="shared" si="6"/>
        <v>Ontario, Baseline 55 MPa concrete without air GUbSF 20 SL</v>
      </c>
      <c r="I89" s="35">
        <v>354.67</v>
      </c>
      <c r="J89" s="34" t="s">
        <v>246</v>
      </c>
      <c r="K89" s="35" t="s">
        <v>332</v>
      </c>
      <c r="M89" t="str">
        <v>Alberta,50,No</v>
      </c>
      <c r="N89" t="str">
        <f t="shared" si="8"/>
        <v>Alberta, Baseline 50 MPa concrete without air GU/HS 15 FA</v>
      </c>
      <c r="O89">
        <f t="shared" si="9"/>
        <v>447.4</v>
      </c>
    </row>
    <row r="90" spans="2:15">
      <c r="B90" s="35" t="s">
        <v>138</v>
      </c>
      <c r="C90" s="35">
        <v>55</v>
      </c>
      <c r="D90" s="35" t="s">
        <v>83</v>
      </c>
      <c r="E90" s="35" t="str">
        <f t="shared" si="7"/>
        <v>Ontario,55,No</v>
      </c>
      <c r="F90" s="35" t="s">
        <v>333</v>
      </c>
      <c r="G90" s="35" t="str">
        <f t="shared" si="5"/>
        <v xml:space="preserve">Ontario, 55 MPa concrete without air </v>
      </c>
      <c r="H90" s="35" t="str">
        <f t="shared" si="6"/>
        <v/>
      </c>
      <c r="I90" s="35">
        <v>415.62</v>
      </c>
      <c r="J90" s="34" t="s">
        <v>246</v>
      </c>
      <c r="K90" s="35" t="s">
        <v>332</v>
      </c>
      <c r="M90" t="str">
        <v>Alberta,55,No</v>
      </c>
      <c r="N90" t="str">
        <f t="shared" si="8"/>
        <v>Alberta, Baseline 55 MPa concrete without air GU/HS 15 FA</v>
      </c>
      <c r="O90">
        <f t="shared" si="9"/>
        <v>466.27</v>
      </c>
    </row>
    <row r="91" spans="2:15">
      <c r="B91" s="35" t="s">
        <v>138</v>
      </c>
      <c r="C91" s="35">
        <v>55</v>
      </c>
      <c r="D91" s="35" t="s">
        <v>83</v>
      </c>
      <c r="E91" s="35" t="str">
        <f t="shared" si="7"/>
        <v>Ontario,55,No</v>
      </c>
      <c r="F91" s="35" t="s">
        <v>334</v>
      </c>
      <c r="G91" s="35" t="str">
        <f t="shared" si="5"/>
        <v>Ontario, 55 MPa concrete without air GUbSF 15 SL</v>
      </c>
      <c r="H91" s="35" t="str">
        <f t="shared" si="6"/>
        <v/>
      </c>
      <c r="I91" s="35">
        <v>369.91</v>
      </c>
      <c r="J91" s="34" t="s">
        <v>246</v>
      </c>
      <c r="K91" s="35" t="s">
        <v>332</v>
      </c>
      <c r="M91" t="str">
        <v>British_Columbia,15,No</v>
      </c>
      <c r="N91" t="str">
        <f t="shared" si="8"/>
        <v>British_Columbia, Baseline 15 MPa concrete without air (N) GU 30 SCM</v>
      </c>
      <c r="O91">
        <f t="shared" si="9"/>
        <v>179.42</v>
      </c>
    </row>
    <row r="92" spans="2:15">
      <c r="B92" s="35" t="s">
        <v>138</v>
      </c>
      <c r="C92" s="35">
        <v>55</v>
      </c>
      <c r="D92" s="35" t="s">
        <v>83</v>
      </c>
      <c r="E92" s="35" t="str">
        <f t="shared" si="7"/>
        <v>Ontario,55,No</v>
      </c>
      <c r="F92" s="35" t="s">
        <v>335</v>
      </c>
      <c r="G92" s="35" t="str">
        <f t="shared" si="5"/>
        <v>Ontario, 55 MPa concrete without air GUbSF 25 SL</v>
      </c>
      <c r="H92" s="35" t="str">
        <f t="shared" si="6"/>
        <v/>
      </c>
      <c r="I92" s="35">
        <v>339.43</v>
      </c>
      <c r="J92" s="34" t="s">
        <v>246</v>
      </c>
      <c r="K92" s="35" t="s">
        <v>332</v>
      </c>
      <c r="M92" t="str">
        <v>British_Columbia,20,Yes</v>
      </c>
      <c r="N92" t="str">
        <f t="shared" si="8"/>
        <v>British_Columbia, Baseline 20 MPa concrete with air (N) GU 20 SCM</v>
      </c>
      <c r="O92">
        <f t="shared" si="9"/>
        <v>193.86</v>
      </c>
    </row>
    <row r="93" spans="2:15">
      <c r="B93" s="35" t="s">
        <v>138</v>
      </c>
      <c r="C93" s="35">
        <v>55</v>
      </c>
      <c r="D93" s="35" t="s">
        <v>83</v>
      </c>
      <c r="E93" s="35" t="str">
        <f t="shared" si="7"/>
        <v>Ontario,55,No</v>
      </c>
      <c r="F93" s="35" t="s">
        <v>336</v>
      </c>
      <c r="G93" s="35" t="str">
        <f t="shared" si="5"/>
        <v>Ontario, 55 MPa concrete without air GUbSF 35 SL</v>
      </c>
      <c r="H93" s="35" t="str">
        <f t="shared" si="6"/>
        <v/>
      </c>
      <c r="I93" s="35">
        <v>308.95</v>
      </c>
      <c r="J93" s="34" t="s">
        <v>246</v>
      </c>
      <c r="K93" s="35" t="s">
        <v>332</v>
      </c>
      <c r="M93" t="str">
        <v>British_Columbia,20,No</v>
      </c>
      <c r="N93" t="str">
        <f t="shared" si="8"/>
        <v>British_Columbia, Baseline 20 MPa concrete without air (N) GU 20 SCM</v>
      </c>
      <c r="O93">
        <f t="shared" si="9"/>
        <v>194.73</v>
      </c>
    </row>
    <row r="94" spans="2:15">
      <c r="B94" s="35" t="s">
        <v>138</v>
      </c>
      <c r="C94" s="35">
        <v>55</v>
      </c>
      <c r="D94" s="35" t="s">
        <v>83</v>
      </c>
      <c r="E94" s="35" t="str">
        <f t="shared" si="7"/>
        <v>Ontario,55,No</v>
      </c>
      <c r="F94" s="35" t="s">
        <v>337</v>
      </c>
      <c r="G94" s="35" t="str">
        <f t="shared" si="5"/>
        <v>Ontario, 55 MPa concrete without air GUbSF 50 SL</v>
      </c>
      <c r="H94" s="35" t="str">
        <f t="shared" si="6"/>
        <v/>
      </c>
      <c r="I94" s="35">
        <v>263.23</v>
      </c>
      <c r="J94" s="34" t="s">
        <v>246</v>
      </c>
      <c r="K94" s="35" t="s">
        <v>332</v>
      </c>
      <c r="M94" t="str">
        <v>British_Columbia,25,Yes</v>
      </c>
      <c r="N94" t="str">
        <f t="shared" si="8"/>
        <v>British_Columbia, Baseline 25 MPa concrete with air (F-2) GU 20 SCM</v>
      </c>
      <c r="O94">
        <f t="shared" si="9"/>
        <v>230.52</v>
      </c>
    </row>
    <row r="95" spans="2:15">
      <c r="B95" s="35" t="s">
        <v>138</v>
      </c>
      <c r="C95" s="35">
        <v>60</v>
      </c>
      <c r="D95" s="35" t="s">
        <v>83</v>
      </c>
      <c r="E95" s="35" t="str">
        <f t="shared" si="7"/>
        <v>Ontario,60,No</v>
      </c>
      <c r="F95" s="35" t="s">
        <v>143</v>
      </c>
      <c r="G95" s="35" t="str">
        <f t="shared" si="5"/>
        <v>Ontario, Baseline 60 MPa concrete without air GUbSF 20 SL</v>
      </c>
      <c r="H95" s="35" t="str">
        <f t="shared" si="6"/>
        <v>Ontario, Baseline 60 MPa concrete without air GUbSF 20 SL</v>
      </c>
      <c r="I95" s="35">
        <v>361.25</v>
      </c>
      <c r="J95" s="34" t="s">
        <v>246</v>
      </c>
      <c r="K95" s="35" t="s">
        <v>338</v>
      </c>
      <c r="M95" t="str">
        <v>British_Columbia,25,No</v>
      </c>
      <c r="N95" t="str">
        <f t="shared" si="8"/>
        <v>British_Columbia, Baseline 25 MPa concrete without air (N) GU 20 SCM</v>
      </c>
      <c r="O95">
        <f t="shared" si="9"/>
        <v>219.7</v>
      </c>
    </row>
    <row r="96" spans="2:15">
      <c r="B96" s="35" t="s">
        <v>138</v>
      </c>
      <c r="C96" s="35">
        <v>60</v>
      </c>
      <c r="D96" s="35" t="s">
        <v>83</v>
      </c>
      <c r="E96" s="35" t="str">
        <f t="shared" si="7"/>
        <v>Ontario,60,No</v>
      </c>
      <c r="F96" s="35" t="s">
        <v>339</v>
      </c>
      <c r="G96" s="35" t="str">
        <f t="shared" si="5"/>
        <v xml:space="preserve">Ontario, 60 MPa concrete without air </v>
      </c>
      <c r="H96" s="35" t="str">
        <f t="shared" si="6"/>
        <v/>
      </c>
      <c r="I96" s="35">
        <v>423.49</v>
      </c>
      <c r="J96" s="34" t="s">
        <v>246</v>
      </c>
      <c r="K96" s="35" t="s">
        <v>338</v>
      </c>
      <c r="M96" t="str">
        <v>British_Columbia,30,Yes</v>
      </c>
      <c r="N96" t="str">
        <f t="shared" si="8"/>
        <v>British_Columbia, Baseline 30 MPa concrete with air (F-2) GU 20 SCM</v>
      </c>
      <c r="O96">
        <f t="shared" si="9"/>
        <v>269.83</v>
      </c>
    </row>
    <row r="97" spans="2:15">
      <c r="B97" s="35" t="s">
        <v>138</v>
      </c>
      <c r="C97" s="35">
        <v>60</v>
      </c>
      <c r="D97" s="35" t="s">
        <v>83</v>
      </c>
      <c r="E97" s="35" t="str">
        <f t="shared" si="7"/>
        <v>Ontario,60,No</v>
      </c>
      <c r="F97" s="35" t="s">
        <v>340</v>
      </c>
      <c r="G97" s="35" t="str">
        <f t="shared" si="5"/>
        <v>Ontario, 60 MPa concrete without air GUbSF 15 SL</v>
      </c>
      <c r="H97" s="35" t="str">
        <f t="shared" si="6"/>
        <v/>
      </c>
      <c r="I97" s="35">
        <v>376.81</v>
      </c>
      <c r="J97" s="34" t="s">
        <v>246</v>
      </c>
      <c r="K97" s="35" t="s">
        <v>338</v>
      </c>
      <c r="M97" t="str">
        <v>British_Columbia,30,No</v>
      </c>
      <c r="N97" t="str">
        <f t="shared" si="8"/>
        <v>British_Columbia, Baseline 30 MPa concrete without air (N) GU 20 SCM</v>
      </c>
      <c r="O97">
        <f t="shared" si="9"/>
        <v>258.92</v>
      </c>
    </row>
    <row r="98" spans="2:15">
      <c r="B98" s="35" t="s">
        <v>138</v>
      </c>
      <c r="C98" s="35">
        <v>60</v>
      </c>
      <c r="D98" s="35" t="s">
        <v>83</v>
      </c>
      <c r="E98" s="35" t="str">
        <f t="shared" si="7"/>
        <v>Ontario,60,No</v>
      </c>
      <c r="F98" s="35" t="s">
        <v>341</v>
      </c>
      <c r="G98" s="35" t="str">
        <f t="shared" si="5"/>
        <v>Ontario, 60 MPa concrete without air GUbSF 25 SL</v>
      </c>
      <c r="H98" s="35" t="str">
        <f t="shared" si="6"/>
        <v/>
      </c>
      <c r="I98" s="35">
        <v>345.69</v>
      </c>
      <c r="J98" s="34" t="s">
        <v>246</v>
      </c>
      <c r="K98" s="35" t="s">
        <v>338</v>
      </c>
      <c r="M98" t="str">
        <v>British_Columbia,32,Yes</v>
      </c>
      <c r="N98" t="str">
        <f t="shared" si="8"/>
        <v>British_Columbia, Baseline 32 MPa concrete with air (C-2) GU 20 SCM</v>
      </c>
      <c r="O98">
        <f t="shared" si="9"/>
        <v>285.31</v>
      </c>
    </row>
    <row r="99" spans="2:15">
      <c r="B99" s="35" t="s">
        <v>138</v>
      </c>
      <c r="C99" s="35">
        <v>60</v>
      </c>
      <c r="D99" s="35" t="s">
        <v>83</v>
      </c>
      <c r="E99" s="35" t="str">
        <f t="shared" si="7"/>
        <v>Ontario,60,No</v>
      </c>
      <c r="F99" s="35" t="s">
        <v>342</v>
      </c>
      <c r="G99" s="35" t="str">
        <f t="shared" si="5"/>
        <v>Ontario, 60 MPa concrete without air GUbSF 35 SL</v>
      </c>
      <c r="H99" s="35" t="str">
        <f t="shared" si="6"/>
        <v/>
      </c>
      <c r="I99" s="35">
        <v>314.57</v>
      </c>
      <c r="J99" s="34" t="s">
        <v>246</v>
      </c>
      <c r="K99" s="35" t="s">
        <v>338</v>
      </c>
      <c r="M99" t="str">
        <v>British_Columbia,32,No</v>
      </c>
      <c r="N99" t="str">
        <f t="shared" si="8"/>
        <v>British_Columbia, Baseline 32 MPa concrete without air (N) GU 20 SCM</v>
      </c>
      <c r="O99">
        <f t="shared" si="9"/>
        <v>272.44</v>
      </c>
    </row>
    <row r="100" spans="2:15">
      <c r="B100" s="35" t="s">
        <v>138</v>
      </c>
      <c r="C100" s="35">
        <v>60</v>
      </c>
      <c r="D100" s="35" t="s">
        <v>83</v>
      </c>
      <c r="E100" s="35" t="str">
        <f t="shared" si="7"/>
        <v>Ontario,60,No</v>
      </c>
      <c r="F100" s="35" t="s">
        <v>343</v>
      </c>
      <c r="G100" s="35" t="str">
        <f t="shared" si="5"/>
        <v>Ontario, 60 MPa concrete without air GUbSF 50 SL</v>
      </c>
      <c r="H100" s="35" t="str">
        <f t="shared" si="6"/>
        <v/>
      </c>
      <c r="I100" s="35">
        <v>267.89</v>
      </c>
      <c r="J100" s="34" t="s">
        <v>246</v>
      </c>
      <c r="K100" s="35" t="s">
        <v>338</v>
      </c>
      <c r="M100" t="str">
        <v>British_Columbia,35,Yes</v>
      </c>
      <c r="N100" t="str">
        <f t="shared" si="8"/>
        <v>British_Columbia, Baseline 35 MPa concrete with air (F-2) GU 20 SCM</v>
      </c>
      <c r="O100">
        <f t="shared" si="9"/>
        <v>310.51</v>
      </c>
    </row>
    <row r="101" spans="2:15">
      <c r="B101" s="35" t="s">
        <v>138</v>
      </c>
      <c r="C101" s="35">
        <v>70</v>
      </c>
      <c r="D101" s="35" t="s">
        <v>83</v>
      </c>
      <c r="E101" s="35" t="str">
        <f t="shared" si="7"/>
        <v>Ontario,70,No</v>
      </c>
      <c r="F101" s="35" t="s">
        <v>344</v>
      </c>
      <c r="G101" s="35" t="str">
        <f t="shared" si="5"/>
        <v>Ontario, Baseline 70 MPa concrete without air GUbSF 25 SL</v>
      </c>
      <c r="H101" s="35" t="str">
        <f t="shared" si="6"/>
        <v>Ontario, Baseline 70 MPa concrete without air GUbSF 25 SL</v>
      </c>
      <c r="I101" s="35">
        <v>354.42</v>
      </c>
      <c r="J101" s="34" t="s">
        <v>246</v>
      </c>
      <c r="K101" s="35" t="s">
        <v>345</v>
      </c>
      <c r="M101" t="str">
        <v>British_Columbia,35,No</v>
      </c>
      <c r="N101" t="str">
        <f t="shared" si="8"/>
        <v>British_Columbia, Baseline 35 MPa concrete without air (N) GU 20 SCM</v>
      </c>
      <c r="O101">
        <f t="shared" si="9"/>
        <v>293.75</v>
      </c>
    </row>
    <row r="102" spans="2:15">
      <c r="B102" s="35" t="s">
        <v>138</v>
      </c>
      <c r="C102" s="35">
        <v>70</v>
      </c>
      <c r="D102" s="35" t="s">
        <v>83</v>
      </c>
      <c r="E102" s="35" t="str">
        <f t="shared" si="7"/>
        <v>Ontario,70,No</v>
      </c>
      <c r="F102" s="35" t="s">
        <v>346</v>
      </c>
      <c r="G102" s="35" t="str">
        <f t="shared" si="5"/>
        <v xml:space="preserve">Ontario, 70 MPa concrete without air </v>
      </c>
      <c r="H102" s="35" t="str">
        <f t="shared" si="6"/>
        <v/>
      </c>
      <c r="I102" s="35">
        <v>434.63</v>
      </c>
      <c r="J102" s="34" t="s">
        <v>246</v>
      </c>
      <c r="K102" s="35" t="s">
        <v>345</v>
      </c>
      <c r="M102" t="str">
        <v>British_Columbia,40,Yes</v>
      </c>
      <c r="N102" t="str">
        <f t="shared" si="8"/>
        <v>British_Columbia, Baseline 40 MPa concrete with air (C-1) GU 20 SCM</v>
      </c>
      <c r="O102">
        <f t="shared" si="9"/>
        <v>344.04</v>
      </c>
    </row>
    <row r="103" spans="2:15">
      <c r="B103" s="35" t="s">
        <v>138</v>
      </c>
      <c r="C103" s="35">
        <v>70</v>
      </c>
      <c r="D103" s="35" t="s">
        <v>83</v>
      </c>
      <c r="E103" s="35" t="str">
        <f t="shared" si="7"/>
        <v>Ontario,70,No</v>
      </c>
      <c r="F103" s="35" t="s">
        <v>347</v>
      </c>
      <c r="G103" s="35" t="str">
        <f t="shared" si="5"/>
        <v>Ontario, 70 MPa concrete without air GUbSF 15 SL</v>
      </c>
      <c r="H103" s="35" t="str">
        <f t="shared" si="6"/>
        <v/>
      </c>
      <c r="I103" s="35">
        <v>386.5</v>
      </c>
      <c r="J103" s="34" t="s">
        <v>246</v>
      </c>
      <c r="K103" s="35" t="s">
        <v>345</v>
      </c>
      <c r="M103" t="str">
        <v>British_Columbia,40,No</v>
      </c>
      <c r="N103" t="str">
        <f t="shared" si="8"/>
        <v>British_Columbia, Baseline 40 MPa concrete without air (N) GU 20 SCM</v>
      </c>
      <c r="O103">
        <f t="shared" si="9"/>
        <v>329</v>
      </c>
    </row>
    <row r="104" spans="2:15">
      <c r="B104" s="35" t="s">
        <v>138</v>
      </c>
      <c r="C104" s="35">
        <v>70</v>
      </c>
      <c r="D104" s="35" t="s">
        <v>83</v>
      </c>
      <c r="E104" s="35" t="str">
        <f t="shared" si="7"/>
        <v>Ontario,70,No</v>
      </c>
      <c r="F104" s="35" t="s">
        <v>348</v>
      </c>
      <c r="G104" s="35" t="str">
        <f t="shared" si="5"/>
        <v>Ontario, 70 MPa concrete without air GUbSF 35 SL</v>
      </c>
      <c r="H104" s="35" t="str">
        <f t="shared" si="6"/>
        <v/>
      </c>
      <c r="I104" s="35">
        <v>322.33999999999997</v>
      </c>
      <c r="J104" s="34" t="s">
        <v>246</v>
      </c>
      <c r="K104" s="35" t="s">
        <v>345</v>
      </c>
      <c r="M104" t="str">
        <v>British_Columbia,45,Yes</v>
      </c>
      <c r="N104" t="str">
        <f t="shared" si="8"/>
        <v>British_Columbia, Baseline 45 MPa concrete with air (C-1) GU 25 SCM</v>
      </c>
      <c r="O104">
        <f t="shared" si="9"/>
        <v>355.65</v>
      </c>
    </row>
    <row r="105" spans="2:15">
      <c r="B105" s="35" t="s">
        <v>138</v>
      </c>
      <c r="C105" s="35">
        <v>70</v>
      </c>
      <c r="D105" s="35" t="s">
        <v>83</v>
      </c>
      <c r="E105" s="35" t="str">
        <f t="shared" si="7"/>
        <v>Ontario,70,No</v>
      </c>
      <c r="F105" s="35" t="s">
        <v>349</v>
      </c>
      <c r="G105" s="35" t="str">
        <f t="shared" si="5"/>
        <v>Ontario, 70 MPa concrete without air GUbSF 50 SL</v>
      </c>
      <c r="H105" s="35" t="str">
        <f t="shared" si="6"/>
        <v/>
      </c>
      <c r="I105" s="35">
        <v>274.22000000000003</v>
      </c>
      <c r="J105" s="34" t="s">
        <v>246</v>
      </c>
      <c r="K105" s="35" t="s">
        <v>345</v>
      </c>
      <c r="M105" t="str">
        <v>British_Columbia,45,No</v>
      </c>
      <c r="N105" t="str">
        <f t="shared" si="8"/>
        <v>British_Columbia, Baseline 45 MPa concrete without air (N) GU 25 SCM</v>
      </c>
      <c r="O105">
        <f t="shared" si="9"/>
        <v>335.06</v>
      </c>
    </row>
    <row r="106" spans="2:15">
      <c r="B106" s="35" t="s">
        <v>138</v>
      </c>
      <c r="C106" s="35">
        <v>20</v>
      </c>
      <c r="D106" s="35" t="s">
        <v>142</v>
      </c>
      <c r="E106" s="35" t="str">
        <f t="shared" si="7"/>
        <v>Ontario,20,Yes</v>
      </c>
      <c r="F106" s="35" t="s">
        <v>350</v>
      </c>
      <c r="G106" s="35" t="str">
        <f t="shared" si="5"/>
        <v>Ontario, Baseline 20 MPa concrete with air &amp; 0.70 w/cm GU 10 SL</v>
      </c>
      <c r="H106" s="35" t="str">
        <f t="shared" si="6"/>
        <v>Ontario, Baseline 20 MPa concrete with air &amp; 0.70 w/cm GU 10 SL</v>
      </c>
      <c r="I106" s="35">
        <v>227.16</v>
      </c>
      <c r="J106" s="34" t="s">
        <v>246</v>
      </c>
      <c r="K106" s="35" t="s">
        <v>351</v>
      </c>
      <c r="M106" t="str">
        <v>British_Columbia,50,Yes</v>
      </c>
      <c r="N106" t="str">
        <f t="shared" si="8"/>
        <v>British_Columbia, Baseline 50 MPa concrete with air (C-XL) GU 30 SCM</v>
      </c>
      <c r="O106">
        <f t="shared" si="9"/>
        <v>345.16</v>
      </c>
    </row>
    <row r="107" spans="2:15">
      <c r="B107" s="35" t="s">
        <v>138</v>
      </c>
      <c r="C107" s="35">
        <v>20</v>
      </c>
      <c r="D107" s="35" t="s">
        <v>142</v>
      </c>
      <c r="E107" s="35" t="str">
        <f t="shared" si="7"/>
        <v>Ontario,20,Yes</v>
      </c>
      <c r="F107" s="35" t="s">
        <v>352</v>
      </c>
      <c r="G107" s="35" t="str">
        <f t="shared" si="5"/>
        <v>Ontario, 20 MPa concrete with air &amp; 0.70 w/cm GU</v>
      </c>
      <c r="H107" s="35" t="str">
        <f t="shared" si="6"/>
        <v/>
      </c>
      <c r="I107" s="35">
        <v>244.44</v>
      </c>
      <c r="J107" s="34" t="s">
        <v>246</v>
      </c>
      <c r="K107" s="35" t="s">
        <v>351</v>
      </c>
      <c r="M107" t="str">
        <v>British_Columbia,50,No</v>
      </c>
      <c r="N107" t="str">
        <f t="shared" si="8"/>
        <v>British_Columbia, Baseline 50 MPa concrete without air (N) GU 25 SCM</v>
      </c>
      <c r="O107">
        <f t="shared" si="9"/>
        <v>359.49</v>
      </c>
    </row>
    <row r="108" spans="2:15">
      <c r="B108" s="35" t="s">
        <v>138</v>
      </c>
      <c r="C108" s="35">
        <v>20</v>
      </c>
      <c r="D108" s="35" t="s">
        <v>142</v>
      </c>
      <c r="E108" s="35" t="str">
        <f t="shared" si="7"/>
        <v>Ontario,20,Yes</v>
      </c>
      <c r="F108" s="35" t="s">
        <v>353</v>
      </c>
      <c r="G108" s="35" t="str">
        <f t="shared" si="5"/>
        <v>Ontario, 20 MPa concrete with air &amp; 0.70 w/cm GU 15 SL</v>
      </c>
      <c r="H108" s="35" t="str">
        <f t="shared" si="6"/>
        <v/>
      </c>
      <c r="I108" s="35">
        <v>218.53</v>
      </c>
      <c r="J108" s="34" t="s">
        <v>246</v>
      </c>
      <c r="K108" s="35" t="s">
        <v>351</v>
      </c>
      <c r="M108" t="str">
        <v>British_Columbia,55,Yes</v>
      </c>
      <c r="N108" t="str">
        <f t="shared" si="8"/>
        <v>British_Columbia, Baseline 55 MPa concrete with air (C-XL) GU 25 SCM</v>
      </c>
      <c r="O108">
        <f t="shared" si="9"/>
        <v>402.11</v>
      </c>
    </row>
    <row r="109" spans="2:15">
      <c r="B109" s="35" t="s">
        <v>138</v>
      </c>
      <c r="C109" s="35">
        <v>20</v>
      </c>
      <c r="D109" s="35" t="s">
        <v>142</v>
      </c>
      <c r="E109" s="35" t="str">
        <f t="shared" si="7"/>
        <v>Ontario,20,Yes</v>
      </c>
      <c r="F109" s="35" t="s">
        <v>354</v>
      </c>
      <c r="G109" s="35" t="str">
        <f t="shared" si="5"/>
        <v>Ontario, 20 MPa concrete with air &amp; 0.70 w/cm GU 25 SL</v>
      </c>
      <c r="H109" s="35" t="str">
        <f t="shared" si="6"/>
        <v/>
      </c>
      <c r="I109" s="35">
        <v>201.25</v>
      </c>
      <c r="J109" s="34" t="s">
        <v>246</v>
      </c>
      <c r="K109" s="35" t="s">
        <v>351</v>
      </c>
      <c r="M109" t="str">
        <v>British_Columbia,55,No</v>
      </c>
      <c r="N109" t="str">
        <f t="shared" si="8"/>
        <v>British_Columbia, Baseline 55 MPa concrete without air (N) GU 25 SCM</v>
      </c>
      <c r="O109">
        <f t="shared" si="9"/>
        <v>376.56</v>
      </c>
    </row>
    <row r="110" spans="2:15">
      <c r="B110" s="35" t="s">
        <v>138</v>
      </c>
      <c r="C110" s="35">
        <v>20</v>
      </c>
      <c r="D110" s="35" t="s">
        <v>142</v>
      </c>
      <c r="E110" s="35" t="str">
        <f t="shared" si="7"/>
        <v>Ontario,20,Yes</v>
      </c>
      <c r="F110" s="35" t="s">
        <v>355</v>
      </c>
      <c r="G110" s="35" t="str">
        <f t="shared" si="5"/>
        <v>Ontario, 20 MPa concrete with air &amp; 0.70 w/cm GU 35 SL</v>
      </c>
      <c r="H110" s="35" t="str">
        <f t="shared" si="6"/>
        <v/>
      </c>
      <c r="I110" s="35">
        <v>183.97</v>
      </c>
      <c r="J110" s="34" t="s">
        <v>246</v>
      </c>
      <c r="K110" s="35" t="s">
        <v>351</v>
      </c>
      <c r="M110" t="str">
        <v>British_Columbia,60,Yes</v>
      </c>
      <c r="N110" t="str">
        <f t="shared" si="8"/>
        <v>British_Columbia, Baseline 60 MPa concrete with air (C-1) GU 25 SCM</v>
      </c>
      <c r="O110">
        <f t="shared" si="9"/>
        <v>421.88</v>
      </c>
    </row>
    <row r="111" spans="2:15">
      <c r="B111" s="35" t="s">
        <v>138</v>
      </c>
      <c r="C111" s="35">
        <v>20</v>
      </c>
      <c r="D111" s="35" t="s">
        <v>142</v>
      </c>
      <c r="E111" s="35" t="str">
        <f t="shared" si="7"/>
        <v>Ontario,20,Yes</v>
      </c>
      <c r="F111" s="35" t="s">
        <v>356</v>
      </c>
      <c r="G111" s="35" t="str">
        <f t="shared" si="5"/>
        <v>Ontario, 20 MPa concrete with air &amp; 0.70 w/cm GU 50 SL</v>
      </c>
      <c r="H111" s="35" t="str">
        <f t="shared" si="6"/>
        <v/>
      </c>
      <c r="I111" s="35">
        <v>158.05000000000001</v>
      </c>
      <c r="J111" s="34" t="s">
        <v>246</v>
      </c>
      <c r="K111" s="35" t="s">
        <v>351</v>
      </c>
      <c r="M111" t="str">
        <v>British_Columbia,60,No</v>
      </c>
      <c r="N111" t="str">
        <f t="shared" si="8"/>
        <v>British_Columbia, Baseline 60 MPa concrete without air (N) GU 25 SCM</v>
      </c>
      <c r="O111">
        <f t="shared" si="9"/>
        <v>400.43</v>
      </c>
    </row>
    <row r="112" spans="2:15">
      <c r="B112" s="35" t="s">
        <v>138</v>
      </c>
      <c r="C112" s="35">
        <v>20</v>
      </c>
      <c r="D112" s="35" t="s">
        <v>142</v>
      </c>
      <c r="E112" s="35" t="str">
        <f t="shared" si="7"/>
        <v>Ontario,20,Yes</v>
      </c>
      <c r="F112" s="35" t="s">
        <v>357</v>
      </c>
      <c r="G112" s="35" t="str">
        <f t="shared" si="5"/>
        <v>Ontario, 20 MPa concrete with air &amp; 0.70 w/cm GUL</v>
      </c>
      <c r="H112" s="35" t="str">
        <f t="shared" si="6"/>
        <v/>
      </c>
      <c r="I112" s="35">
        <v>228.78</v>
      </c>
      <c r="J112" s="34" t="s">
        <v>246</v>
      </c>
      <c r="K112" s="35" t="s">
        <v>351</v>
      </c>
      <c r="M112" t="str">
        <v>Saskatchewan,25,Yes</v>
      </c>
      <c r="N112" t="str">
        <f t="shared" si="8"/>
        <v>Saskatchewan, Baseline 25 MPa concrete with air GU 15 FA</v>
      </c>
      <c r="O112">
        <f t="shared" si="9"/>
        <v>312.83</v>
      </c>
    </row>
    <row r="113" spans="2:15">
      <c r="B113" s="35" t="s">
        <v>138</v>
      </c>
      <c r="C113" s="35">
        <v>20</v>
      </c>
      <c r="D113" s="35" t="s">
        <v>142</v>
      </c>
      <c r="E113" s="35" t="str">
        <f t="shared" si="7"/>
        <v>Ontario,20,Yes</v>
      </c>
      <c r="F113" s="35" t="s">
        <v>358</v>
      </c>
      <c r="G113" s="35" t="str">
        <f t="shared" si="5"/>
        <v>Ontario, 20 MPa concrete with air &amp; 0.70 w/cm GUL 15 SL</v>
      </c>
      <c r="H113" s="35" t="str">
        <f t="shared" si="6"/>
        <v/>
      </c>
      <c r="I113" s="35">
        <v>205.21</v>
      </c>
      <c r="J113" s="34" t="s">
        <v>246</v>
      </c>
      <c r="K113" s="35" t="s">
        <v>351</v>
      </c>
      <c r="M113" t="str">
        <v>Saskatchewan,25,No</v>
      </c>
      <c r="N113" t="str">
        <f t="shared" si="8"/>
        <v>Saskatchewan, Baseline 25 MPa concrete without air GU 15 FA</v>
      </c>
      <c r="O113">
        <f t="shared" si="9"/>
        <v>296.06</v>
      </c>
    </row>
    <row r="114" spans="2:15">
      <c r="B114" s="35" t="s">
        <v>138</v>
      </c>
      <c r="C114" s="35">
        <v>20</v>
      </c>
      <c r="D114" s="35" t="s">
        <v>142</v>
      </c>
      <c r="E114" s="35" t="str">
        <f t="shared" si="7"/>
        <v>Ontario,20,Yes</v>
      </c>
      <c r="F114" s="35" t="s">
        <v>359</v>
      </c>
      <c r="G114" s="35" t="str">
        <f t="shared" si="5"/>
        <v>Ontario, 20 MPa concrete with air &amp; 0.70 w/cm GUL 25 SL</v>
      </c>
      <c r="H114" s="35" t="str">
        <f t="shared" si="6"/>
        <v/>
      </c>
      <c r="I114" s="35">
        <v>189.5</v>
      </c>
      <c r="J114" s="34" t="s">
        <v>246</v>
      </c>
      <c r="K114" s="35" t="s">
        <v>351</v>
      </c>
      <c r="M114" t="str">
        <v>Saskatchewan,30,No</v>
      </c>
      <c r="N114" t="str">
        <f t="shared" si="8"/>
        <v>Saskatchewan, Baseline 30 MPa concrete without air GU 15 FA</v>
      </c>
      <c r="O114">
        <f t="shared" si="9"/>
        <v>317.39</v>
      </c>
    </row>
    <row r="115" spans="2:15">
      <c r="B115" s="35" t="s">
        <v>138</v>
      </c>
      <c r="C115" s="35">
        <v>20</v>
      </c>
      <c r="D115" s="35" t="s">
        <v>142</v>
      </c>
      <c r="E115" s="35" t="str">
        <f t="shared" si="7"/>
        <v>Ontario,20,Yes</v>
      </c>
      <c r="F115" s="35" t="s">
        <v>360</v>
      </c>
      <c r="G115" s="35" t="str">
        <f t="shared" si="5"/>
        <v>Ontario, 20 MPa concrete with air &amp; 0.70 w/cm GUL 35 SL</v>
      </c>
      <c r="H115" s="35" t="str">
        <f t="shared" si="6"/>
        <v/>
      </c>
      <c r="I115" s="35">
        <v>173.79</v>
      </c>
      <c r="J115" s="34" t="s">
        <v>246</v>
      </c>
      <c r="K115" s="35" t="s">
        <v>351</v>
      </c>
      <c r="M115" t="str">
        <v>Saskatchewan,30,Yes</v>
      </c>
      <c r="N115" t="str">
        <f t="shared" si="8"/>
        <v>Saskatchewan, Baseline 30 MPa concrete with air GU 15 FA</v>
      </c>
      <c r="O115">
        <f t="shared" si="9"/>
        <v>346.17</v>
      </c>
    </row>
    <row r="116" spans="2:15">
      <c r="B116" s="35" t="s">
        <v>138</v>
      </c>
      <c r="C116" s="35">
        <v>20</v>
      </c>
      <c r="D116" s="35" t="s">
        <v>142</v>
      </c>
      <c r="E116" s="35" t="str">
        <f t="shared" si="7"/>
        <v>Ontario,20,Yes</v>
      </c>
      <c r="F116" s="35" t="s">
        <v>361</v>
      </c>
      <c r="G116" s="35" t="str">
        <f t="shared" si="5"/>
        <v>Ontario, 20 MPa concrete with air &amp; 0.70 w/cm GUL 50 SL</v>
      </c>
      <c r="H116" s="35" t="str">
        <f t="shared" si="6"/>
        <v/>
      </c>
      <c r="I116" s="35">
        <v>150.22</v>
      </c>
      <c r="J116" s="34" t="s">
        <v>246</v>
      </c>
      <c r="K116" s="35" t="s">
        <v>351</v>
      </c>
      <c r="M116" t="str">
        <v>Saskatchewan,32,Yes</v>
      </c>
      <c r="N116" t="str">
        <f t="shared" si="8"/>
        <v>Saskatchewan, Baseline 32 MPa concrete with air &amp; 0.45 w/cm (C-2) GU 15 FA</v>
      </c>
      <c r="O116">
        <f t="shared" si="9"/>
        <v>379.55</v>
      </c>
    </row>
    <row r="117" spans="2:15">
      <c r="B117" s="35" t="s">
        <v>138</v>
      </c>
      <c r="C117" s="35">
        <v>25</v>
      </c>
      <c r="D117" s="35" t="s">
        <v>142</v>
      </c>
      <c r="E117" s="35" t="str">
        <f t="shared" si="7"/>
        <v>Ontario,25,Yes</v>
      </c>
      <c r="F117" s="35" t="s">
        <v>362</v>
      </c>
      <c r="G117" s="35" t="str">
        <f t="shared" si="5"/>
        <v>Ontario, Baseline 25 MPa concrete with air &amp; 0.55 w/cm (F-2) GU 10 SL</v>
      </c>
      <c r="H117" s="35" t="str">
        <f t="shared" si="6"/>
        <v>Ontario, Baseline 25 MPa concrete with air &amp; 0.55 w/cm (F-2) GU 10 SL</v>
      </c>
      <c r="I117" s="35">
        <v>260.64</v>
      </c>
      <c r="J117" s="34" t="s">
        <v>246</v>
      </c>
      <c r="K117" s="35" t="s">
        <v>363</v>
      </c>
      <c r="M117" t="str">
        <v>Saskatchewan,32,No</v>
      </c>
      <c r="N117" t="str">
        <f t="shared" si="8"/>
        <v>Saskatchewan, Baseline 32 MPa concrete without air GU 15 FA</v>
      </c>
      <c r="O117">
        <f t="shared" si="9"/>
        <v>338.27</v>
      </c>
    </row>
    <row r="118" spans="2:15">
      <c r="B118" s="35" t="s">
        <v>138</v>
      </c>
      <c r="C118" s="35">
        <v>25</v>
      </c>
      <c r="D118" s="35" t="s">
        <v>142</v>
      </c>
      <c r="E118" s="35" t="str">
        <f t="shared" si="7"/>
        <v>Ontario,25,Yes</v>
      </c>
      <c r="F118" s="35" t="s">
        <v>364</v>
      </c>
      <c r="G118" s="35" t="str">
        <f t="shared" si="5"/>
        <v>Ontario, 25 MPa concrete with air &amp; 0.55 w/cm (F-2) GU</v>
      </c>
      <c r="H118" s="35" t="str">
        <f t="shared" si="6"/>
        <v/>
      </c>
      <c r="I118" s="35">
        <v>280.89</v>
      </c>
      <c r="J118" s="34" t="s">
        <v>246</v>
      </c>
      <c r="K118" s="35" t="s">
        <v>363</v>
      </c>
      <c r="M118" t="str">
        <v>Saskatchewan,35,No</v>
      </c>
      <c r="N118" t="str">
        <f t="shared" si="8"/>
        <v>Saskatchewan, Baseline 35 MPa concrete without air GU 15 FA</v>
      </c>
      <c r="O118">
        <f t="shared" si="9"/>
        <v>358.43</v>
      </c>
    </row>
    <row r="119" spans="2:15">
      <c r="B119" s="35" t="s">
        <v>138</v>
      </c>
      <c r="C119" s="35">
        <v>25</v>
      </c>
      <c r="D119" s="35" t="s">
        <v>142</v>
      </c>
      <c r="E119" s="35" t="str">
        <f t="shared" si="7"/>
        <v>Ontario,25,Yes</v>
      </c>
      <c r="F119" s="35" t="s">
        <v>365</v>
      </c>
      <c r="G119" s="35" t="str">
        <f t="shared" si="5"/>
        <v>Ontario, 25 MPa concrete with air &amp; 0.55 w/cm (F-2) GU 15 SL</v>
      </c>
      <c r="H119" s="35" t="str">
        <f t="shared" si="6"/>
        <v/>
      </c>
      <c r="I119" s="35">
        <v>250.51</v>
      </c>
      <c r="J119" s="34" t="s">
        <v>246</v>
      </c>
      <c r="K119" s="35" t="s">
        <v>363</v>
      </c>
      <c r="M119" t="str">
        <v>Saskatchewan,35,Yes</v>
      </c>
      <c r="N119" t="str">
        <f t="shared" si="8"/>
        <v>Saskatchewan, Baseline 35 MPa concrete with air &amp; 0.40 w/cm (C-1) GU 15 FA</v>
      </c>
      <c r="O119">
        <f t="shared" si="9"/>
        <v>417.21</v>
      </c>
    </row>
    <row r="120" spans="2:15">
      <c r="B120" s="35" t="s">
        <v>138</v>
      </c>
      <c r="C120" s="35">
        <v>25</v>
      </c>
      <c r="D120" s="35" t="s">
        <v>142</v>
      </c>
      <c r="E120" s="35" t="str">
        <f t="shared" si="7"/>
        <v>Ontario,25,Yes</v>
      </c>
      <c r="F120" s="35" t="s">
        <v>366</v>
      </c>
      <c r="G120" s="35" t="str">
        <f t="shared" si="5"/>
        <v>Ontario, 25 MPa concrete with air &amp; 0.55 w/cm (F-2) GU 25 SL</v>
      </c>
      <c r="H120" s="35" t="str">
        <f t="shared" si="6"/>
        <v/>
      </c>
      <c r="I120" s="35">
        <v>230.26</v>
      </c>
      <c r="J120" s="34" t="s">
        <v>246</v>
      </c>
      <c r="K120" s="35" t="s">
        <v>363</v>
      </c>
      <c r="M120" t="str">
        <v>Saskatchewan,40,No</v>
      </c>
      <c r="N120" t="str">
        <f t="shared" si="8"/>
        <v>Saskatchewan, Baseline 40 MPa concrete without air GU 15 FA</v>
      </c>
      <c r="O120">
        <f t="shared" si="9"/>
        <v>414.4</v>
      </c>
    </row>
    <row r="121" spans="2:15">
      <c r="B121" s="35" t="s">
        <v>138</v>
      </c>
      <c r="C121" s="35">
        <v>25</v>
      </c>
      <c r="D121" s="35" t="s">
        <v>142</v>
      </c>
      <c r="E121" s="35" t="str">
        <f t="shared" si="7"/>
        <v>Ontario,25,Yes</v>
      </c>
      <c r="F121" s="35" t="s">
        <v>367</v>
      </c>
      <c r="G121" s="35" t="str">
        <f t="shared" si="5"/>
        <v>Ontario, 25 MPa concrete with air &amp; 0.55 w/cm (F-2) GU 35 SL</v>
      </c>
      <c r="H121" s="35" t="str">
        <f t="shared" si="6"/>
        <v/>
      </c>
      <c r="I121" s="35">
        <v>210.01</v>
      </c>
      <c r="J121" s="34" t="s">
        <v>246</v>
      </c>
      <c r="K121" s="35" t="s">
        <v>363</v>
      </c>
      <c r="M121" t="str">
        <v>Saskatchewan,40,Yes</v>
      </c>
      <c r="N121" t="str">
        <f t="shared" si="8"/>
        <v>Saskatchewan, Baseline 40 MPa concrete with air GU 15 FA</v>
      </c>
      <c r="O121">
        <f t="shared" si="9"/>
        <v>441.57</v>
      </c>
    </row>
    <row r="122" spans="2:15">
      <c r="B122" s="35" t="s">
        <v>138</v>
      </c>
      <c r="C122" s="35">
        <v>25</v>
      </c>
      <c r="D122" s="35" t="s">
        <v>142</v>
      </c>
      <c r="E122" s="35" t="str">
        <f t="shared" si="7"/>
        <v>Ontario,25,Yes</v>
      </c>
      <c r="F122" s="35" t="s">
        <v>368</v>
      </c>
      <c r="G122" s="35" t="str">
        <f t="shared" si="5"/>
        <v>Ontario, 25 MPa concrete with air &amp; 0.55 w/cm (F-2) GU 50 SL</v>
      </c>
      <c r="H122" s="35" t="str">
        <f t="shared" si="6"/>
        <v/>
      </c>
      <c r="I122" s="35">
        <v>179.63</v>
      </c>
      <c r="J122" s="34" t="s">
        <v>246</v>
      </c>
      <c r="K122" s="35" t="s">
        <v>363</v>
      </c>
      <c r="M122" t="str">
        <v>Saskatchewan,45,No</v>
      </c>
      <c r="N122" t="str">
        <f t="shared" si="8"/>
        <v>Saskatchewan, Baseline 45 MPa concrete without air GU 15 FA</v>
      </c>
      <c r="O122">
        <f t="shared" si="9"/>
        <v>458.41</v>
      </c>
    </row>
    <row r="123" spans="2:15">
      <c r="B123" s="35" t="s">
        <v>138</v>
      </c>
      <c r="C123" s="35">
        <v>25</v>
      </c>
      <c r="D123" s="35" t="s">
        <v>142</v>
      </c>
      <c r="E123" s="35" t="str">
        <f t="shared" si="7"/>
        <v>Ontario,25,Yes</v>
      </c>
      <c r="F123" s="35" t="s">
        <v>369</v>
      </c>
      <c r="G123" s="35" t="str">
        <f t="shared" si="5"/>
        <v>Ontario, 25 MPa concrete with air &amp; 0.55 w/cm (F-2) GUL</v>
      </c>
      <c r="H123" s="35" t="str">
        <f t="shared" si="6"/>
        <v/>
      </c>
      <c r="I123" s="35">
        <v>262.52999999999997</v>
      </c>
      <c r="J123" s="34" t="s">
        <v>246</v>
      </c>
      <c r="K123" s="35" t="s">
        <v>363</v>
      </c>
      <c r="M123" t="str">
        <v>Saskatchewan,45,Yes</v>
      </c>
      <c r="N123" t="str">
        <f t="shared" si="8"/>
        <v>Saskatchewan, Baseline 45 MPa concrete with air GU 15 FA</v>
      </c>
      <c r="O123">
        <f t="shared" si="9"/>
        <v>473.78</v>
      </c>
    </row>
    <row r="124" spans="2:15">
      <c r="B124" s="35" t="s">
        <v>138</v>
      </c>
      <c r="C124" s="35">
        <v>25</v>
      </c>
      <c r="D124" s="35" t="s">
        <v>142</v>
      </c>
      <c r="E124" s="35" t="str">
        <f t="shared" si="7"/>
        <v>Ontario,25,Yes</v>
      </c>
      <c r="F124" s="35" t="s">
        <v>370</v>
      </c>
      <c r="G124" s="35" t="str">
        <f t="shared" si="5"/>
        <v>Ontario, 25 MPa concrete with air &amp; 0.55 w/cm (F-2) GUL 15 SL</v>
      </c>
      <c r="H124" s="35" t="str">
        <f t="shared" si="6"/>
        <v/>
      </c>
      <c r="I124" s="35">
        <v>234.91</v>
      </c>
      <c r="J124" s="34" t="s">
        <v>246</v>
      </c>
      <c r="K124" s="35" t="s">
        <v>363</v>
      </c>
      <c r="M124" t="str">
        <v>Saskatchewan,LCA Results Sask,NA</v>
      </c>
      <c r="N124" t="str">
        <f t="shared" si="8"/>
        <v>Saskatchewan, Baseline Sask C2 GU 15 FA</v>
      </c>
      <c r="O124">
        <f t="shared" si="9"/>
        <v>379.28</v>
      </c>
    </row>
    <row r="125" spans="2:15">
      <c r="B125" s="35" t="s">
        <v>138</v>
      </c>
      <c r="C125" s="35">
        <v>25</v>
      </c>
      <c r="D125" s="35" t="s">
        <v>142</v>
      </c>
      <c r="E125" s="35" t="str">
        <f t="shared" si="7"/>
        <v>Ontario,25,Yes</v>
      </c>
      <c r="F125" s="35" t="s">
        <v>371</v>
      </c>
      <c r="G125" s="35" t="str">
        <f t="shared" si="5"/>
        <v>Ontario, 25 MPa concrete with air &amp; 0.55 w/cm (F-2) GUL 25 SL</v>
      </c>
      <c r="H125" s="35" t="str">
        <f t="shared" si="6"/>
        <v/>
      </c>
      <c r="I125" s="35">
        <v>216.5</v>
      </c>
      <c r="J125" s="34" t="s">
        <v>246</v>
      </c>
      <c r="K125" s="35" t="s">
        <v>363</v>
      </c>
      <c r="M125" t="str">
        <v>Saskatchewan,LCA Results Flowable Fill,NA</v>
      </c>
      <c r="N125" t="str">
        <f t="shared" si="8"/>
        <v>Saskatchewan, Baseline Flowable Fill (MHI U-Fill) GU 25 FA</v>
      </c>
      <c r="O125">
        <f t="shared" si="9"/>
        <v>156.82</v>
      </c>
    </row>
    <row r="126" spans="2:15">
      <c r="B126" s="35" t="s">
        <v>138</v>
      </c>
      <c r="C126" s="35">
        <v>25</v>
      </c>
      <c r="D126" s="35" t="s">
        <v>142</v>
      </c>
      <c r="E126" s="35" t="str">
        <f t="shared" si="7"/>
        <v>Ontario,25,Yes</v>
      </c>
      <c r="F126" s="35" t="s">
        <v>372</v>
      </c>
      <c r="G126" s="35" t="str">
        <f t="shared" si="5"/>
        <v>Ontario, 25 MPa concrete with air &amp; 0.55 w/cm (F-2) GUL 35 SL</v>
      </c>
      <c r="H126" s="35" t="str">
        <f t="shared" si="6"/>
        <v/>
      </c>
      <c r="I126" s="35">
        <v>198.08</v>
      </c>
      <c r="J126" s="34" t="s">
        <v>246</v>
      </c>
      <c r="K126" s="35" t="s">
        <v>363</v>
      </c>
      <c r="M126" t="str">
        <v>,,</v>
      </c>
      <c r="O126" t="e">
        <f t="shared" si="9"/>
        <v>#N/A</v>
      </c>
    </row>
    <row r="127" spans="2:15">
      <c r="B127" s="35" t="s">
        <v>138</v>
      </c>
      <c r="C127" s="35">
        <v>25</v>
      </c>
      <c r="D127" s="35" t="s">
        <v>142</v>
      </c>
      <c r="E127" s="35" t="str">
        <f t="shared" si="7"/>
        <v>Ontario,25,Yes</v>
      </c>
      <c r="F127" s="35" t="s">
        <v>373</v>
      </c>
      <c r="G127" s="35" t="str">
        <f t="shared" si="5"/>
        <v>Ontario, 25 MPa concrete with air &amp; 0.55 w/cm (F-2) GUL 50 SL</v>
      </c>
      <c r="H127" s="35" t="str">
        <f t="shared" si="6"/>
        <v/>
      </c>
      <c r="I127" s="35">
        <v>170.46</v>
      </c>
      <c r="J127" s="34" t="s">
        <v>246</v>
      </c>
      <c r="K127" s="35" t="s">
        <v>363</v>
      </c>
      <c r="O127" s="35"/>
    </row>
    <row r="128" spans="2:15">
      <c r="B128" s="35" t="s">
        <v>138</v>
      </c>
      <c r="C128" s="35">
        <v>30</v>
      </c>
      <c r="D128" s="35" t="s">
        <v>142</v>
      </c>
      <c r="E128" s="35" t="str">
        <f t="shared" si="7"/>
        <v>Ontario,30,Yes</v>
      </c>
      <c r="F128" s="35" t="s">
        <v>374</v>
      </c>
      <c r="G128" s="35" t="str">
        <f t="shared" si="5"/>
        <v>Ontario, Baseline 30 MPa concrete with air &amp; 0.50 w/cm (F-1) GU 10 SL</v>
      </c>
      <c r="H128" s="35" t="str">
        <f t="shared" si="6"/>
        <v>Ontario, Baseline 30 MPa concrete with air &amp; 0.50 w/cm (F-1) GU 10 SL</v>
      </c>
      <c r="I128" s="35">
        <v>292.72000000000003</v>
      </c>
      <c r="J128" s="34" t="s">
        <v>246</v>
      </c>
      <c r="K128" s="35" t="s">
        <v>375</v>
      </c>
      <c r="O128" s="35"/>
    </row>
    <row r="129" spans="2:15">
      <c r="B129" s="35" t="s">
        <v>138</v>
      </c>
      <c r="C129" s="35">
        <v>30</v>
      </c>
      <c r="D129" s="35" t="s">
        <v>142</v>
      </c>
      <c r="E129" s="35" t="str">
        <f t="shared" si="7"/>
        <v>Ontario,30,Yes</v>
      </c>
      <c r="F129" s="35" t="s">
        <v>376</v>
      </c>
      <c r="G129" s="35" t="str">
        <f t="shared" si="5"/>
        <v>Ontario, 30 MPa concrete with air &amp; 0.50 w/cm (F-1) GU</v>
      </c>
      <c r="H129" s="35" t="str">
        <f t="shared" si="6"/>
        <v/>
      </c>
      <c r="I129" s="35">
        <v>329.02</v>
      </c>
      <c r="J129" s="34" t="s">
        <v>246</v>
      </c>
      <c r="K129" s="35" t="s">
        <v>375</v>
      </c>
      <c r="O129" s="35"/>
    </row>
    <row r="130" spans="2:15">
      <c r="B130" s="35" t="s">
        <v>138</v>
      </c>
      <c r="C130" s="35">
        <v>30</v>
      </c>
      <c r="D130" s="35" t="s">
        <v>142</v>
      </c>
      <c r="E130" s="35" t="str">
        <f t="shared" si="7"/>
        <v>Ontario,30,Yes</v>
      </c>
      <c r="F130" s="35" t="s">
        <v>377</v>
      </c>
      <c r="G130" s="35" t="str">
        <f t="shared" si="5"/>
        <v>Ontario, 30 MPa concrete with air &amp; 0.50 w/cm (F-1) GU 15 SL</v>
      </c>
      <c r="H130" s="35" t="str">
        <f t="shared" si="6"/>
        <v/>
      </c>
      <c r="I130" s="35">
        <v>292.72000000000003</v>
      </c>
      <c r="J130" s="34" t="s">
        <v>246</v>
      </c>
      <c r="K130" s="35" t="s">
        <v>375</v>
      </c>
      <c r="O130" s="35"/>
    </row>
    <row r="131" spans="2:15">
      <c r="B131" s="35" t="s">
        <v>138</v>
      </c>
      <c r="C131" s="35">
        <v>30</v>
      </c>
      <c r="D131" s="35" t="s">
        <v>142</v>
      </c>
      <c r="E131" s="35" t="str">
        <f t="shared" si="7"/>
        <v>Ontario,30,Yes</v>
      </c>
      <c r="F131" s="35" t="s">
        <v>378</v>
      </c>
      <c r="G131" s="35" t="str">
        <f t="shared" si="5"/>
        <v>Ontario, 30 MPa concrete with air &amp; 0.50 w/cm (F-1) GU 25 SL</v>
      </c>
      <c r="H131" s="35" t="str">
        <f t="shared" si="6"/>
        <v/>
      </c>
      <c r="I131" s="35">
        <v>268.52</v>
      </c>
      <c r="J131" s="34" t="s">
        <v>246</v>
      </c>
      <c r="K131" s="35" t="s">
        <v>375</v>
      </c>
      <c r="O131" s="35"/>
    </row>
    <row r="132" spans="2:15">
      <c r="B132" s="35" t="s">
        <v>138</v>
      </c>
      <c r="C132" s="35">
        <v>30</v>
      </c>
      <c r="D132" s="35" t="s">
        <v>142</v>
      </c>
      <c r="E132" s="35" t="str">
        <f t="shared" si="7"/>
        <v>Ontario,30,Yes</v>
      </c>
      <c r="F132" s="35" t="s">
        <v>379</v>
      </c>
      <c r="G132" s="35" t="str">
        <f t="shared" si="5"/>
        <v>Ontario, 30 MPa concrete with air &amp; 0.50 w/cm (F-1) GU 35 SL</v>
      </c>
      <c r="H132" s="35" t="str">
        <f t="shared" si="6"/>
        <v/>
      </c>
      <c r="I132" s="35">
        <v>244.32</v>
      </c>
      <c r="J132" s="34" t="s">
        <v>246</v>
      </c>
      <c r="K132" s="35" t="s">
        <v>375</v>
      </c>
      <c r="O132" s="35"/>
    </row>
    <row r="133" spans="2:15">
      <c r="B133" s="35" t="s">
        <v>138</v>
      </c>
      <c r="C133" s="35">
        <v>30</v>
      </c>
      <c r="D133" s="35" t="s">
        <v>142</v>
      </c>
      <c r="E133" s="35" t="str">
        <f t="shared" si="7"/>
        <v>Ontario,30,Yes</v>
      </c>
      <c r="F133" s="35" t="s">
        <v>380</v>
      </c>
      <c r="G133" s="35" t="str">
        <f t="shared" si="5"/>
        <v>Ontario, 30 MPa concrete with air &amp; 0.50 w/cm (F-1) GU 50 SL</v>
      </c>
      <c r="H133" s="35" t="str">
        <f t="shared" si="6"/>
        <v/>
      </c>
      <c r="I133" s="35">
        <v>208.02</v>
      </c>
      <c r="J133" s="34" t="s">
        <v>246</v>
      </c>
      <c r="K133" s="35" t="s">
        <v>375</v>
      </c>
      <c r="O133" s="35"/>
    </row>
    <row r="134" spans="2:15">
      <c r="B134" s="35" t="s">
        <v>138</v>
      </c>
      <c r="C134" s="35">
        <v>30</v>
      </c>
      <c r="D134" s="35" t="s">
        <v>142</v>
      </c>
      <c r="E134" s="35" t="str">
        <f t="shared" si="7"/>
        <v>Ontario,30,Yes</v>
      </c>
      <c r="F134" s="35" t="s">
        <v>381</v>
      </c>
      <c r="G134" s="35" t="str">
        <f t="shared" si="5"/>
        <v>Ontario, 30 MPa concrete with air &amp; 0.50 w/cm (F-1) GUL</v>
      </c>
      <c r="H134" s="35" t="str">
        <f t="shared" si="6"/>
        <v/>
      </c>
      <c r="I134" s="35">
        <v>307.08</v>
      </c>
      <c r="J134" s="34" t="s">
        <v>246</v>
      </c>
      <c r="K134" s="35" t="s">
        <v>375</v>
      </c>
      <c r="O134" s="35"/>
    </row>
    <row r="135" spans="2:15">
      <c r="B135" s="35" t="s">
        <v>138</v>
      </c>
      <c r="C135" s="35">
        <v>30</v>
      </c>
      <c r="D135" s="35" t="s">
        <v>142</v>
      </c>
      <c r="E135" s="35" t="str">
        <f t="shared" si="7"/>
        <v>Ontario,30,Yes</v>
      </c>
      <c r="F135" s="35" t="s">
        <v>382</v>
      </c>
      <c r="G135" s="35" t="str">
        <f t="shared" si="5"/>
        <v>Ontario, 30 MPa concrete with air &amp; 0.50 w/cm (F-1) GUL 15 SL</v>
      </c>
      <c r="H135" s="35" t="str">
        <f t="shared" si="6"/>
        <v/>
      </c>
      <c r="I135" s="35">
        <v>274.07</v>
      </c>
      <c r="J135" s="34" t="s">
        <v>246</v>
      </c>
      <c r="K135" s="35" t="s">
        <v>375</v>
      </c>
      <c r="O135" s="35"/>
    </row>
    <row r="136" spans="2:15">
      <c r="B136" s="35" t="s">
        <v>138</v>
      </c>
      <c r="C136" s="35">
        <v>30</v>
      </c>
      <c r="D136" s="35" t="s">
        <v>142</v>
      </c>
      <c r="E136" s="35" t="str">
        <f t="shared" si="7"/>
        <v>Ontario,30,Yes</v>
      </c>
      <c r="F136" s="35" t="s">
        <v>383</v>
      </c>
      <c r="G136" s="35" t="str">
        <f t="shared" ref="G136:G199" si="10">CONCATENATE(B136,", ",F136)</f>
        <v>Ontario, 30 MPa concrete with air &amp; 0.50 w/cm (F-1) GUL 25 SL</v>
      </c>
      <c r="H136" s="35" t="str">
        <f t="shared" ref="H136:H199" si="11">IF(ISNUMBER(SEARCH("Baseline",F136)),CONCATENATE(B136,", ",F136),"")</f>
        <v/>
      </c>
      <c r="I136" s="35">
        <v>252.07</v>
      </c>
      <c r="J136" s="34" t="s">
        <v>246</v>
      </c>
      <c r="K136" s="35" t="s">
        <v>375</v>
      </c>
      <c r="O136" s="35"/>
    </row>
    <row r="137" spans="2:15">
      <c r="B137" s="35" t="s">
        <v>138</v>
      </c>
      <c r="C137" s="35">
        <v>30</v>
      </c>
      <c r="D137" s="35" t="s">
        <v>142</v>
      </c>
      <c r="E137" s="35" t="str">
        <f t="shared" ref="E137:E200" si="12">CONCATENATE(B137,",",C137,",",D137)</f>
        <v>Ontario,30,Yes</v>
      </c>
      <c r="F137" s="35" t="s">
        <v>384</v>
      </c>
      <c r="G137" s="35" t="str">
        <f t="shared" si="10"/>
        <v>Ontario, 30 MPa concrete with air &amp; 0.50 w/cm (F-1) GUL 35 SL</v>
      </c>
      <c r="H137" s="35" t="str">
        <f t="shared" si="11"/>
        <v/>
      </c>
      <c r="I137" s="35">
        <v>230.06</v>
      </c>
      <c r="J137" s="34" t="s">
        <v>246</v>
      </c>
      <c r="K137" s="35" t="s">
        <v>375</v>
      </c>
      <c r="O137" s="35"/>
    </row>
    <row r="138" spans="2:15">
      <c r="B138" s="35" t="s">
        <v>138</v>
      </c>
      <c r="C138" s="35">
        <v>30</v>
      </c>
      <c r="D138" s="35" t="s">
        <v>142</v>
      </c>
      <c r="E138" s="35" t="str">
        <f t="shared" si="12"/>
        <v>Ontario,30,Yes</v>
      </c>
      <c r="F138" s="35" t="s">
        <v>385</v>
      </c>
      <c r="G138" s="35" t="str">
        <f t="shared" si="10"/>
        <v>Ontario, 30 MPa concrete with air &amp; 0.50 w/cm (F-1) GUL 50 SL</v>
      </c>
      <c r="H138" s="35" t="str">
        <f t="shared" si="11"/>
        <v/>
      </c>
      <c r="I138" s="35">
        <v>197.05</v>
      </c>
      <c r="J138" s="34" t="s">
        <v>246</v>
      </c>
      <c r="K138" s="35" t="s">
        <v>375</v>
      </c>
      <c r="O138" s="35"/>
    </row>
    <row r="139" spans="2:15">
      <c r="B139" s="35" t="s">
        <v>138</v>
      </c>
      <c r="C139" s="35">
        <v>32</v>
      </c>
      <c r="D139" s="35" t="s">
        <v>142</v>
      </c>
      <c r="E139" s="35" t="str">
        <f t="shared" si="12"/>
        <v>Ontario,32,Yes</v>
      </c>
      <c r="F139" s="35" t="s">
        <v>386</v>
      </c>
      <c r="G139" s="35" t="str">
        <f t="shared" si="10"/>
        <v>Ontario, Baseline 32 MPa concrete with air &amp; 0.45 w/cm (C-2) GU 10 SL</v>
      </c>
      <c r="H139" s="35" t="str">
        <f t="shared" si="11"/>
        <v>Ontario, Baseline 32 MPa concrete with air &amp; 0.45 w/cm (C-2) GU 10 SL</v>
      </c>
      <c r="I139" s="35">
        <v>326.45999999999998</v>
      </c>
      <c r="J139" s="34" t="s">
        <v>246</v>
      </c>
      <c r="K139" s="35" t="s">
        <v>387</v>
      </c>
      <c r="O139" s="35"/>
    </row>
    <row r="140" spans="2:15">
      <c r="B140" s="35" t="s">
        <v>138</v>
      </c>
      <c r="C140" s="35">
        <v>32</v>
      </c>
      <c r="D140" s="35" t="s">
        <v>142</v>
      </c>
      <c r="E140" s="35" t="str">
        <f t="shared" si="12"/>
        <v>Ontario,32,Yes</v>
      </c>
      <c r="F140" s="35" t="s">
        <v>388</v>
      </c>
      <c r="G140" s="35" t="str">
        <f t="shared" si="10"/>
        <v>Ontario, 32 MPa concrete with air &amp; 0.45 w/cm (C-2) GU</v>
      </c>
      <c r="H140" s="35" t="str">
        <f t="shared" si="11"/>
        <v/>
      </c>
      <c r="I140" s="35">
        <v>352.75</v>
      </c>
      <c r="J140" s="34" t="s">
        <v>246</v>
      </c>
      <c r="K140" s="35" t="s">
        <v>387</v>
      </c>
      <c r="O140" s="35"/>
    </row>
    <row r="141" spans="2:15">
      <c r="B141" s="35" t="s">
        <v>138</v>
      </c>
      <c r="C141" s="35">
        <v>32</v>
      </c>
      <c r="D141" s="35" t="s">
        <v>142</v>
      </c>
      <c r="E141" s="35" t="str">
        <f t="shared" si="12"/>
        <v>Ontario,32,Yes</v>
      </c>
      <c r="F141" s="35" t="s">
        <v>389</v>
      </c>
      <c r="G141" s="35" t="str">
        <f t="shared" si="10"/>
        <v>Ontario, 32 MPa concrete with air &amp; 0.45 w/cm (C-2) GU 15 SL</v>
      </c>
      <c r="H141" s="35" t="str">
        <f t="shared" si="11"/>
        <v/>
      </c>
      <c r="I141" s="35">
        <v>313.39999999999998</v>
      </c>
      <c r="J141" s="34" t="s">
        <v>246</v>
      </c>
      <c r="K141" s="35" t="s">
        <v>387</v>
      </c>
      <c r="O141" s="35"/>
    </row>
    <row r="142" spans="2:15">
      <c r="B142" s="35" t="s">
        <v>138</v>
      </c>
      <c r="C142" s="35">
        <v>32</v>
      </c>
      <c r="D142" s="35" t="s">
        <v>142</v>
      </c>
      <c r="E142" s="35" t="str">
        <f t="shared" si="12"/>
        <v>Ontario,32,Yes</v>
      </c>
      <c r="F142" s="35" t="s">
        <v>390</v>
      </c>
      <c r="G142" s="35" t="str">
        <f t="shared" si="10"/>
        <v>Ontario, 32 MPa concrete with air &amp; 0.45 w/cm (C-2) GU 25 SL</v>
      </c>
      <c r="H142" s="35" t="str">
        <f t="shared" si="11"/>
        <v/>
      </c>
      <c r="I142" s="35">
        <v>287.3</v>
      </c>
      <c r="J142" s="34" t="s">
        <v>246</v>
      </c>
      <c r="K142" s="35" t="s">
        <v>387</v>
      </c>
      <c r="O142" s="35"/>
    </row>
    <row r="143" spans="2:15">
      <c r="B143" s="35" t="s">
        <v>138</v>
      </c>
      <c r="C143" s="35">
        <v>32</v>
      </c>
      <c r="D143" s="35" t="s">
        <v>142</v>
      </c>
      <c r="E143" s="35" t="str">
        <f t="shared" si="12"/>
        <v>Ontario,32,Yes</v>
      </c>
      <c r="F143" s="35" t="s">
        <v>391</v>
      </c>
      <c r="G143" s="35" t="str">
        <f t="shared" si="10"/>
        <v>Ontario, 32 MPa concrete with air &amp; 0.45 w/cm (C-2) GU 35 SL</v>
      </c>
      <c r="H143" s="35" t="str">
        <f t="shared" si="11"/>
        <v/>
      </c>
      <c r="I143" s="35">
        <v>261.19</v>
      </c>
      <c r="J143" s="34" t="s">
        <v>246</v>
      </c>
      <c r="K143" s="35" t="s">
        <v>387</v>
      </c>
      <c r="O143" s="35"/>
    </row>
    <row r="144" spans="2:15">
      <c r="B144" s="35" t="s">
        <v>138</v>
      </c>
      <c r="C144" s="35">
        <v>32</v>
      </c>
      <c r="D144" s="35" t="s">
        <v>142</v>
      </c>
      <c r="E144" s="35" t="str">
        <f t="shared" si="12"/>
        <v>Ontario,32,Yes</v>
      </c>
      <c r="F144" s="35" t="s">
        <v>392</v>
      </c>
      <c r="G144" s="35" t="str">
        <f t="shared" si="10"/>
        <v>Ontario, 32 MPa concrete with air &amp; 0.45 w/cm (C-2) GU 50 SL</v>
      </c>
      <c r="H144" s="35" t="str">
        <f t="shared" si="11"/>
        <v/>
      </c>
      <c r="I144" s="35">
        <v>222.03</v>
      </c>
      <c r="J144" s="34" t="s">
        <v>246</v>
      </c>
      <c r="K144" s="35" t="s">
        <v>387</v>
      </c>
      <c r="O144" s="35"/>
    </row>
    <row r="145" spans="2:15">
      <c r="B145" s="35" t="s">
        <v>138</v>
      </c>
      <c r="C145" s="35">
        <v>32</v>
      </c>
      <c r="D145" s="35" t="s">
        <v>142</v>
      </c>
      <c r="E145" s="35" t="str">
        <f t="shared" si="12"/>
        <v>Ontario,32,Yes</v>
      </c>
      <c r="F145" s="35" t="s">
        <v>393</v>
      </c>
      <c r="G145" s="35" t="str">
        <f t="shared" si="10"/>
        <v>Ontario, 32 MPa concrete with air &amp; 0.45 w/cm (C-2) GUL</v>
      </c>
      <c r="H145" s="35" t="str">
        <f t="shared" si="11"/>
        <v/>
      </c>
      <c r="I145" s="35">
        <v>328.9</v>
      </c>
      <c r="J145" s="34" t="s">
        <v>246</v>
      </c>
      <c r="K145" s="35" t="s">
        <v>387</v>
      </c>
      <c r="O145" s="35"/>
    </row>
    <row r="146" spans="2:15">
      <c r="B146" s="35" t="s">
        <v>138</v>
      </c>
      <c r="C146" s="35">
        <v>32</v>
      </c>
      <c r="D146" s="35" t="s">
        <v>142</v>
      </c>
      <c r="E146" s="35" t="str">
        <f t="shared" si="12"/>
        <v>Ontario,32,Yes</v>
      </c>
      <c r="F146" s="35" t="s">
        <v>394</v>
      </c>
      <c r="G146" s="35" t="str">
        <f t="shared" si="10"/>
        <v>Ontario, 32 MPa concrete with air &amp; 0.45 w/cm (C-2) GUL 15 SL</v>
      </c>
      <c r="H146" s="35" t="str">
        <f t="shared" si="11"/>
        <v/>
      </c>
      <c r="I146" s="35">
        <v>293.29000000000002</v>
      </c>
      <c r="J146" s="34" t="s">
        <v>246</v>
      </c>
      <c r="K146" s="35" t="s">
        <v>387</v>
      </c>
      <c r="O146" s="35"/>
    </row>
    <row r="147" spans="2:15">
      <c r="B147" s="35" t="s">
        <v>138</v>
      </c>
      <c r="C147" s="35">
        <v>32</v>
      </c>
      <c r="D147" s="35" t="s">
        <v>142</v>
      </c>
      <c r="E147" s="35" t="str">
        <f t="shared" si="12"/>
        <v>Ontario,32,Yes</v>
      </c>
      <c r="F147" s="35" t="s">
        <v>395</v>
      </c>
      <c r="G147" s="35" t="str">
        <f t="shared" si="10"/>
        <v>Ontario, 32 MPa concrete with air &amp; 0.45 w/cm (C-2) GUL 25 SL</v>
      </c>
      <c r="H147" s="35" t="str">
        <f t="shared" si="11"/>
        <v/>
      </c>
      <c r="I147" s="35">
        <v>269.55</v>
      </c>
      <c r="J147" s="34" t="s">
        <v>246</v>
      </c>
      <c r="K147" s="35" t="s">
        <v>387</v>
      </c>
      <c r="O147" s="35"/>
    </row>
    <row r="148" spans="2:15">
      <c r="B148" s="35" t="s">
        <v>138</v>
      </c>
      <c r="C148" s="35">
        <v>32</v>
      </c>
      <c r="D148" s="35" t="s">
        <v>142</v>
      </c>
      <c r="E148" s="35" t="str">
        <f t="shared" si="12"/>
        <v>Ontario,32,Yes</v>
      </c>
      <c r="F148" s="35" t="s">
        <v>396</v>
      </c>
      <c r="G148" s="35" t="str">
        <f t="shared" si="10"/>
        <v>Ontario, 32 MPa concrete with air &amp; 0.45 w/cm (C-2) GUL 35 SL</v>
      </c>
      <c r="H148" s="35" t="str">
        <f t="shared" si="11"/>
        <v/>
      </c>
      <c r="I148" s="35">
        <v>245.81</v>
      </c>
      <c r="J148" s="34" t="s">
        <v>246</v>
      </c>
      <c r="K148" s="35" t="s">
        <v>387</v>
      </c>
      <c r="O148" s="35"/>
    </row>
    <row r="149" spans="2:15">
      <c r="B149" s="35" t="s">
        <v>138</v>
      </c>
      <c r="C149" s="35">
        <v>32</v>
      </c>
      <c r="D149" s="35" t="s">
        <v>142</v>
      </c>
      <c r="E149" s="35" t="str">
        <f t="shared" si="12"/>
        <v>Ontario,32,Yes</v>
      </c>
      <c r="F149" s="35" t="s">
        <v>397</v>
      </c>
      <c r="G149" s="35" t="str">
        <f t="shared" si="10"/>
        <v>Ontario, 32 MPa concrete with air &amp; 0.45 w/cm (C-2) GUL 50 SL</v>
      </c>
      <c r="H149" s="35" t="str">
        <f t="shared" si="11"/>
        <v/>
      </c>
      <c r="I149" s="35">
        <v>210.2</v>
      </c>
      <c r="J149" s="34" t="s">
        <v>246</v>
      </c>
      <c r="K149" s="35" t="s">
        <v>387</v>
      </c>
      <c r="O149" s="35"/>
    </row>
    <row r="150" spans="2:15">
      <c r="B150" s="35" t="s">
        <v>138</v>
      </c>
      <c r="C150" s="35">
        <v>35</v>
      </c>
      <c r="D150" s="35" t="s">
        <v>142</v>
      </c>
      <c r="E150" s="35" t="str">
        <f t="shared" si="12"/>
        <v>Ontario,35,Yes</v>
      </c>
      <c r="F150" s="35" t="s">
        <v>398</v>
      </c>
      <c r="G150" s="35" t="str">
        <f t="shared" si="10"/>
        <v>Ontario, Baseline 35 MPa concrete with air GU 15 SL</v>
      </c>
      <c r="H150" s="35" t="str">
        <f t="shared" si="11"/>
        <v>Ontario, Baseline 35 MPa concrete with air GU 15 SL</v>
      </c>
      <c r="I150" s="35">
        <v>334.49</v>
      </c>
      <c r="J150" s="34" t="s">
        <v>246</v>
      </c>
      <c r="K150" s="35" t="s">
        <v>399</v>
      </c>
      <c r="O150" s="35"/>
    </row>
    <row r="151" spans="2:15">
      <c r="B151" s="35" t="s">
        <v>138</v>
      </c>
      <c r="C151" s="35">
        <v>35</v>
      </c>
      <c r="D151" s="35" t="s">
        <v>142</v>
      </c>
      <c r="E151" s="35" t="str">
        <f t="shared" si="12"/>
        <v>Ontario,35,Yes</v>
      </c>
      <c r="F151" s="35" t="s">
        <v>400</v>
      </c>
      <c r="G151" s="35" t="str">
        <f t="shared" si="10"/>
        <v>Ontario, 35 MPa concrete with air GU</v>
      </c>
      <c r="H151" s="35" t="str">
        <f t="shared" si="11"/>
        <v/>
      </c>
      <c r="I151" s="35">
        <v>376.59</v>
      </c>
      <c r="J151" s="34" t="s">
        <v>246</v>
      </c>
      <c r="K151" s="35" t="s">
        <v>399</v>
      </c>
      <c r="O151" s="35"/>
    </row>
    <row r="152" spans="2:15">
      <c r="B152" s="35" t="s">
        <v>138</v>
      </c>
      <c r="C152" s="35">
        <v>35</v>
      </c>
      <c r="D152" s="35" t="s">
        <v>142</v>
      </c>
      <c r="E152" s="35" t="str">
        <f t="shared" si="12"/>
        <v>Ontario,35,Yes</v>
      </c>
      <c r="F152" s="35" t="s">
        <v>401</v>
      </c>
      <c r="G152" s="35" t="str">
        <f t="shared" si="10"/>
        <v>Ontario, 35 MPa concrete with air GU 25 SL</v>
      </c>
      <c r="H152" s="35" t="str">
        <f t="shared" si="11"/>
        <v/>
      </c>
      <c r="I152" s="35">
        <v>306.42</v>
      </c>
      <c r="J152" s="34" t="s">
        <v>246</v>
      </c>
      <c r="K152" s="35" t="s">
        <v>399</v>
      </c>
      <c r="O152" s="35"/>
    </row>
    <row r="153" spans="2:15">
      <c r="B153" s="35" t="s">
        <v>138</v>
      </c>
      <c r="C153" s="35">
        <v>35</v>
      </c>
      <c r="D153" s="35" t="s">
        <v>142</v>
      </c>
      <c r="E153" s="35" t="str">
        <f t="shared" si="12"/>
        <v>Ontario,35,Yes</v>
      </c>
      <c r="F153" s="35" t="s">
        <v>402</v>
      </c>
      <c r="G153" s="35" t="str">
        <f t="shared" si="10"/>
        <v>Ontario, 35 MPa concrete with air GU 35 SL</v>
      </c>
      <c r="H153" s="35" t="str">
        <f t="shared" si="11"/>
        <v/>
      </c>
      <c r="I153" s="35">
        <v>278.35000000000002</v>
      </c>
      <c r="J153" s="34" t="s">
        <v>246</v>
      </c>
      <c r="K153" s="35" t="s">
        <v>399</v>
      </c>
      <c r="O153" s="35"/>
    </row>
    <row r="154" spans="2:15">
      <c r="B154" s="35" t="s">
        <v>138</v>
      </c>
      <c r="C154" s="35">
        <v>35</v>
      </c>
      <c r="D154" s="35" t="s">
        <v>142</v>
      </c>
      <c r="E154" s="35" t="str">
        <f t="shared" si="12"/>
        <v>Ontario,35,Yes</v>
      </c>
      <c r="F154" s="35" t="s">
        <v>403</v>
      </c>
      <c r="G154" s="35" t="str">
        <f t="shared" si="10"/>
        <v>Ontario, 35 MPa concrete with air GU 50 SL</v>
      </c>
      <c r="H154" s="35" t="str">
        <f t="shared" si="11"/>
        <v/>
      </c>
      <c r="I154" s="35">
        <v>236.25</v>
      </c>
      <c r="J154" s="34" t="s">
        <v>246</v>
      </c>
      <c r="K154" s="35" t="s">
        <v>399</v>
      </c>
      <c r="O154" s="35"/>
    </row>
    <row r="155" spans="2:15">
      <c r="B155" s="35" t="s">
        <v>138</v>
      </c>
      <c r="C155" s="35">
        <v>35</v>
      </c>
      <c r="D155" s="35" t="s">
        <v>142</v>
      </c>
      <c r="E155" s="35" t="str">
        <f t="shared" si="12"/>
        <v>Ontario,35,Yes</v>
      </c>
      <c r="F155" s="35" t="s">
        <v>404</v>
      </c>
      <c r="G155" s="35" t="str">
        <f t="shared" si="10"/>
        <v>Ontario, 35 MPa concrete with air GUL</v>
      </c>
      <c r="H155" s="35" t="str">
        <f t="shared" si="11"/>
        <v/>
      </c>
      <c r="I155" s="35">
        <v>351.15</v>
      </c>
      <c r="J155" s="34" t="s">
        <v>246</v>
      </c>
      <c r="K155" s="35" t="s">
        <v>399</v>
      </c>
      <c r="O155" s="35"/>
    </row>
    <row r="156" spans="2:15">
      <c r="B156" s="35" t="s">
        <v>138</v>
      </c>
      <c r="C156" s="35">
        <v>35</v>
      </c>
      <c r="D156" s="35" t="s">
        <v>142</v>
      </c>
      <c r="E156" s="35" t="str">
        <f t="shared" si="12"/>
        <v>Ontario,35,Yes</v>
      </c>
      <c r="F156" s="35" t="s">
        <v>405</v>
      </c>
      <c r="G156" s="35" t="str">
        <f t="shared" si="10"/>
        <v>Ontario, 35 MPa concrete with air GUL 15 SL</v>
      </c>
      <c r="H156" s="35" t="str">
        <f t="shared" si="11"/>
        <v/>
      </c>
      <c r="I156" s="35">
        <v>312.87</v>
      </c>
      <c r="J156" s="34" t="s">
        <v>246</v>
      </c>
      <c r="K156" s="35" t="s">
        <v>399</v>
      </c>
      <c r="O156" s="35"/>
    </row>
    <row r="157" spans="2:15">
      <c r="B157" s="35" t="s">
        <v>138</v>
      </c>
      <c r="C157" s="35">
        <v>35</v>
      </c>
      <c r="D157" s="35" t="s">
        <v>142</v>
      </c>
      <c r="E157" s="35" t="str">
        <f t="shared" si="12"/>
        <v>Ontario,35,Yes</v>
      </c>
      <c r="F157" s="35" t="s">
        <v>406</v>
      </c>
      <c r="G157" s="35" t="str">
        <f t="shared" si="10"/>
        <v>Ontario, 35 MPa concrete with air GUL 25 SL</v>
      </c>
      <c r="H157" s="35" t="str">
        <f t="shared" si="11"/>
        <v/>
      </c>
      <c r="I157" s="35">
        <v>287.33999999999997</v>
      </c>
      <c r="J157" s="34" t="s">
        <v>246</v>
      </c>
      <c r="K157" s="35" t="s">
        <v>399</v>
      </c>
      <c r="O157" s="35"/>
    </row>
    <row r="158" spans="2:15">
      <c r="B158" s="35" t="s">
        <v>138</v>
      </c>
      <c r="C158" s="35">
        <v>35</v>
      </c>
      <c r="D158" s="35" t="s">
        <v>142</v>
      </c>
      <c r="E158" s="35" t="str">
        <f t="shared" si="12"/>
        <v>Ontario,35,Yes</v>
      </c>
      <c r="F158" s="35" t="s">
        <v>407</v>
      </c>
      <c r="G158" s="35" t="str">
        <f t="shared" si="10"/>
        <v>Ontario, 35 MPa concrete with air GUL 35 SL</v>
      </c>
      <c r="H158" s="35" t="str">
        <f t="shared" si="11"/>
        <v/>
      </c>
      <c r="I158" s="35">
        <v>261.82</v>
      </c>
      <c r="J158" s="34" t="s">
        <v>246</v>
      </c>
      <c r="K158" s="35" t="s">
        <v>399</v>
      </c>
      <c r="O158" s="35"/>
    </row>
    <row r="159" spans="2:15">
      <c r="B159" s="35" t="s">
        <v>138</v>
      </c>
      <c r="C159" s="35">
        <v>35</v>
      </c>
      <c r="D159" s="35" t="s">
        <v>142</v>
      </c>
      <c r="E159" s="35" t="str">
        <f t="shared" si="12"/>
        <v>Ontario,35,Yes</v>
      </c>
      <c r="F159" s="35" t="s">
        <v>408</v>
      </c>
      <c r="G159" s="35" t="str">
        <f t="shared" si="10"/>
        <v>Ontario, 35 MPa concrete with air GUL 50 SL</v>
      </c>
      <c r="H159" s="35" t="str">
        <f t="shared" si="11"/>
        <v/>
      </c>
      <c r="I159" s="35">
        <v>223.53</v>
      </c>
      <c r="J159" s="34" t="s">
        <v>246</v>
      </c>
      <c r="K159" s="35" t="s">
        <v>399</v>
      </c>
      <c r="O159" s="35"/>
    </row>
    <row r="160" spans="2:15">
      <c r="B160" s="35" t="s">
        <v>138</v>
      </c>
      <c r="C160" s="35">
        <v>35</v>
      </c>
      <c r="D160" s="35" t="s">
        <v>142</v>
      </c>
      <c r="E160" s="35" t="str">
        <f t="shared" si="12"/>
        <v>Ontario,35,Yes</v>
      </c>
      <c r="F160" s="35" t="s">
        <v>409</v>
      </c>
      <c r="G160" s="35" t="str">
        <f t="shared" si="10"/>
        <v>Ontario, Baseline 35 MPa concrete with air &amp; 0.40 w/cm (C-1) GU 25 SL</v>
      </c>
      <c r="H160" s="35" t="str">
        <f t="shared" si="11"/>
        <v>Ontario, Baseline 35 MPa concrete with air &amp; 0.40 w/cm (C-1) GU 25 SL</v>
      </c>
      <c r="I160" s="35">
        <v>313.07</v>
      </c>
      <c r="J160" s="34" t="s">
        <v>246</v>
      </c>
      <c r="K160" s="35" t="s">
        <v>410</v>
      </c>
      <c r="O160" s="35"/>
    </row>
    <row r="161" spans="2:15">
      <c r="B161" s="35" t="s">
        <v>138</v>
      </c>
      <c r="C161" s="35">
        <v>35</v>
      </c>
      <c r="D161" s="35" t="s">
        <v>142</v>
      </c>
      <c r="E161" s="35" t="str">
        <f t="shared" si="12"/>
        <v>Ontario,35,Yes</v>
      </c>
      <c r="F161" s="35" t="s">
        <v>411</v>
      </c>
      <c r="G161" s="35" t="str">
        <f t="shared" si="10"/>
        <v>Ontario, 35 MPa concrete with air &amp; 0.40 w/cm (C-1) GU 35 SL</v>
      </c>
      <c r="H161" s="35" t="str">
        <f t="shared" si="11"/>
        <v/>
      </c>
      <c r="I161" s="35">
        <v>284.38</v>
      </c>
      <c r="J161" s="34" t="s">
        <v>246</v>
      </c>
      <c r="K161" s="35" t="s">
        <v>410</v>
      </c>
      <c r="O161" s="35"/>
    </row>
    <row r="162" spans="2:15">
      <c r="B162" s="35" t="s">
        <v>138</v>
      </c>
      <c r="C162" s="35">
        <v>35</v>
      </c>
      <c r="D162" s="35" t="s">
        <v>142</v>
      </c>
      <c r="E162" s="35" t="str">
        <f t="shared" si="12"/>
        <v>Ontario,35,Yes</v>
      </c>
      <c r="F162" s="35" t="s">
        <v>412</v>
      </c>
      <c r="G162" s="35" t="str">
        <f t="shared" si="10"/>
        <v>Ontario, 35 MPa concrete with air &amp; 0.40 w/cm (C-1) GU 50 SL</v>
      </c>
      <c r="H162" s="35" t="str">
        <f t="shared" si="11"/>
        <v/>
      </c>
      <c r="I162" s="35">
        <v>241.35</v>
      </c>
      <c r="J162" s="34" t="s">
        <v>246</v>
      </c>
      <c r="K162" s="35" t="s">
        <v>410</v>
      </c>
      <c r="O162" s="35"/>
    </row>
    <row r="163" spans="2:15">
      <c r="B163" s="35" t="s">
        <v>138</v>
      </c>
      <c r="C163" s="35">
        <v>35</v>
      </c>
      <c r="D163" s="35" t="s">
        <v>142</v>
      </c>
      <c r="E163" s="35" t="str">
        <f t="shared" si="12"/>
        <v>Ontario,35,Yes</v>
      </c>
      <c r="F163" s="35" t="s">
        <v>413</v>
      </c>
      <c r="G163" s="35" t="str">
        <f t="shared" si="10"/>
        <v>Ontario, 35 MPa concrete with air &amp; 0.40 w/cm (C-1) GUL 25 SL</v>
      </c>
      <c r="H163" s="35" t="str">
        <f t="shared" si="11"/>
        <v/>
      </c>
      <c r="I163" s="35">
        <v>293.57</v>
      </c>
      <c r="J163" s="34" t="s">
        <v>246</v>
      </c>
      <c r="K163" s="35" t="s">
        <v>410</v>
      </c>
      <c r="O163" s="35"/>
    </row>
    <row r="164" spans="2:15">
      <c r="B164" s="35" t="s">
        <v>138</v>
      </c>
      <c r="C164" s="35">
        <v>35</v>
      </c>
      <c r="D164" s="35" t="s">
        <v>142</v>
      </c>
      <c r="E164" s="35" t="str">
        <f t="shared" si="12"/>
        <v>Ontario,35,Yes</v>
      </c>
      <c r="F164" s="35" t="s">
        <v>414</v>
      </c>
      <c r="G164" s="35" t="str">
        <f t="shared" si="10"/>
        <v>Ontario, 35 MPa concrete with air &amp; 0.40 w/cm (C-1) GUL 35 SL</v>
      </c>
      <c r="H164" s="35" t="str">
        <f t="shared" si="11"/>
        <v/>
      </c>
      <c r="I164" s="35">
        <v>267.48</v>
      </c>
      <c r="J164" s="34" t="s">
        <v>246</v>
      </c>
      <c r="K164" s="35" t="s">
        <v>410</v>
      </c>
      <c r="O164" s="35"/>
    </row>
    <row r="165" spans="2:15">
      <c r="B165" s="35" t="s">
        <v>138</v>
      </c>
      <c r="C165" s="35">
        <v>35</v>
      </c>
      <c r="D165" s="35" t="s">
        <v>142</v>
      </c>
      <c r="E165" s="35" t="str">
        <f t="shared" si="12"/>
        <v>Ontario,35,Yes</v>
      </c>
      <c r="F165" s="35" t="s">
        <v>415</v>
      </c>
      <c r="G165" s="35" t="str">
        <f t="shared" si="10"/>
        <v>Ontario, 35 MPa concrete with air &amp; 0.40 w/cm (C-1) GUL 50 SL</v>
      </c>
      <c r="H165" s="35" t="str">
        <f t="shared" si="11"/>
        <v/>
      </c>
      <c r="I165" s="35">
        <v>228.35</v>
      </c>
      <c r="J165" s="34" t="s">
        <v>246</v>
      </c>
      <c r="K165" s="35" t="s">
        <v>410</v>
      </c>
      <c r="O165" s="35"/>
    </row>
    <row r="166" spans="2:15">
      <c r="B166" s="35" t="s">
        <v>138</v>
      </c>
      <c r="C166" s="35">
        <v>40</v>
      </c>
      <c r="D166" s="35" t="s">
        <v>142</v>
      </c>
      <c r="E166" s="35" t="str">
        <f t="shared" si="12"/>
        <v>Ontario,40,Yes</v>
      </c>
      <c r="F166" s="35" t="s">
        <v>416</v>
      </c>
      <c r="G166" s="35" t="str">
        <f t="shared" si="10"/>
        <v>Ontario, Baseline 40 MPa concrete with air GU 15 SL</v>
      </c>
      <c r="H166" s="35" t="str">
        <f t="shared" si="11"/>
        <v>Ontario, Baseline 40 MPa concrete with air GU 15 SL</v>
      </c>
      <c r="I166" s="35">
        <v>361.65</v>
      </c>
      <c r="J166" s="34" t="s">
        <v>246</v>
      </c>
      <c r="K166" s="35" t="s">
        <v>417</v>
      </c>
      <c r="O166" s="35"/>
    </row>
    <row r="167" spans="2:15">
      <c r="B167" s="35" t="s">
        <v>138</v>
      </c>
      <c r="C167" s="35">
        <v>40</v>
      </c>
      <c r="D167" s="35" t="s">
        <v>142</v>
      </c>
      <c r="E167" s="35" t="str">
        <f t="shared" si="12"/>
        <v>Ontario,40,Yes</v>
      </c>
      <c r="F167" s="35" t="s">
        <v>418</v>
      </c>
      <c r="G167" s="35" t="str">
        <f t="shared" si="10"/>
        <v>Ontario, 40 MPa concrete with air GU</v>
      </c>
      <c r="H167" s="35" t="str">
        <f t="shared" si="11"/>
        <v/>
      </c>
      <c r="I167" s="35">
        <v>407.45</v>
      </c>
      <c r="J167" s="34" t="s">
        <v>246</v>
      </c>
      <c r="K167" s="35" t="s">
        <v>417</v>
      </c>
      <c r="O167" s="35"/>
    </row>
    <row r="168" spans="2:15">
      <c r="B168" s="35" t="s">
        <v>138</v>
      </c>
      <c r="C168" s="35">
        <v>40</v>
      </c>
      <c r="D168" s="35" t="s">
        <v>142</v>
      </c>
      <c r="E168" s="35" t="str">
        <f t="shared" si="12"/>
        <v>Ontario,40,Yes</v>
      </c>
      <c r="F168" s="35" t="s">
        <v>419</v>
      </c>
      <c r="G168" s="35" t="str">
        <f t="shared" si="10"/>
        <v>Ontario, 40 MPa concrete with air GU 25 SL</v>
      </c>
      <c r="H168" s="35" t="str">
        <f t="shared" si="11"/>
        <v/>
      </c>
      <c r="I168" s="35">
        <v>331.12</v>
      </c>
      <c r="J168" s="34" t="s">
        <v>246</v>
      </c>
      <c r="K168" s="35" t="s">
        <v>417</v>
      </c>
      <c r="O168" s="35"/>
    </row>
    <row r="169" spans="2:15">
      <c r="B169" s="35" t="s">
        <v>138</v>
      </c>
      <c r="C169" s="35">
        <v>40</v>
      </c>
      <c r="D169" s="35" t="s">
        <v>142</v>
      </c>
      <c r="E169" s="35" t="str">
        <f t="shared" si="12"/>
        <v>Ontario,40,Yes</v>
      </c>
      <c r="F169" s="35" t="s">
        <v>420</v>
      </c>
      <c r="G169" s="35" t="str">
        <f t="shared" si="10"/>
        <v>Ontario, 40 MPa concrete with air GU 35 SL</v>
      </c>
      <c r="H169" s="35" t="str">
        <f t="shared" si="11"/>
        <v/>
      </c>
      <c r="I169" s="35">
        <v>300.58999999999997</v>
      </c>
      <c r="J169" s="34" t="s">
        <v>246</v>
      </c>
      <c r="K169" s="35" t="s">
        <v>417</v>
      </c>
      <c r="O169" s="35"/>
    </row>
    <row r="170" spans="2:15">
      <c r="B170" s="35" t="s">
        <v>138</v>
      </c>
      <c r="C170" s="35">
        <v>40</v>
      </c>
      <c r="D170" s="35" t="s">
        <v>142</v>
      </c>
      <c r="E170" s="35" t="str">
        <f t="shared" si="12"/>
        <v>Ontario,40,Yes</v>
      </c>
      <c r="F170" s="35" t="s">
        <v>421</v>
      </c>
      <c r="G170" s="35" t="str">
        <f t="shared" si="10"/>
        <v>Ontario, 40 MPa concrete with air GU 50 SL</v>
      </c>
      <c r="H170" s="35" t="str">
        <f t="shared" si="11"/>
        <v/>
      </c>
      <c r="I170" s="35">
        <v>254.75</v>
      </c>
      <c r="J170" s="34" t="s">
        <v>246</v>
      </c>
      <c r="K170" s="35" t="s">
        <v>417</v>
      </c>
      <c r="O170" s="35"/>
    </row>
    <row r="171" spans="2:15">
      <c r="B171" s="35" t="s">
        <v>138</v>
      </c>
      <c r="C171" s="35">
        <v>40</v>
      </c>
      <c r="D171" s="35" t="s">
        <v>142</v>
      </c>
      <c r="E171" s="35" t="str">
        <f t="shared" si="12"/>
        <v>Ontario,40,Yes</v>
      </c>
      <c r="F171" s="35" t="s">
        <v>422</v>
      </c>
      <c r="G171" s="35" t="str">
        <f t="shared" si="10"/>
        <v>Ontario, 40 MPa concrete with air GUL</v>
      </c>
      <c r="H171" s="35" t="str">
        <f t="shared" si="11"/>
        <v/>
      </c>
      <c r="I171" s="35">
        <v>379.78</v>
      </c>
      <c r="J171" s="34" t="s">
        <v>246</v>
      </c>
      <c r="K171" s="35" t="s">
        <v>417</v>
      </c>
      <c r="O171" s="35"/>
    </row>
    <row r="172" spans="2:15">
      <c r="B172" s="35" t="s">
        <v>138</v>
      </c>
      <c r="C172" s="35">
        <v>40</v>
      </c>
      <c r="D172" s="35" t="s">
        <v>142</v>
      </c>
      <c r="E172" s="35" t="str">
        <f t="shared" si="12"/>
        <v>Ontario,40,Yes</v>
      </c>
      <c r="F172" s="35" t="s">
        <v>423</v>
      </c>
      <c r="G172" s="35" t="str">
        <f t="shared" si="10"/>
        <v>Ontario, 40 MPa concrete with air GUL 15 SL</v>
      </c>
      <c r="H172" s="35" t="str">
        <f t="shared" si="11"/>
        <v/>
      </c>
      <c r="I172" s="35">
        <v>338.13</v>
      </c>
      <c r="J172" s="34" t="s">
        <v>246</v>
      </c>
      <c r="K172" s="35" t="s">
        <v>417</v>
      </c>
      <c r="O172" s="35"/>
    </row>
    <row r="173" spans="2:15">
      <c r="B173" s="35" t="s">
        <v>138</v>
      </c>
      <c r="C173" s="35">
        <v>40</v>
      </c>
      <c r="D173" s="35" t="s">
        <v>142</v>
      </c>
      <c r="E173" s="35" t="str">
        <f t="shared" si="12"/>
        <v>Ontario,40,Yes</v>
      </c>
      <c r="F173" s="35" t="s">
        <v>424</v>
      </c>
      <c r="G173" s="35" t="str">
        <f t="shared" si="10"/>
        <v>Ontario, 40 MPa concrete with air GUL 25 SL</v>
      </c>
      <c r="H173" s="35" t="str">
        <f t="shared" si="11"/>
        <v/>
      </c>
      <c r="I173" s="35">
        <v>310.36</v>
      </c>
      <c r="J173" s="34" t="s">
        <v>246</v>
      </c>
      <c r="K173" s="35" t="s">
        <v>417</v>
      </c>
      <c r="O173" s="35"/>
    </row>
    <row r="174" spans="2:15">
      <c r="B174" s="35" t="s">
        <v>138</v>
      </c>
      <c r="C174" s="35">
        <v>40</v>
      </c>
      <c r="D174" s="35" t="s">
        <v>142</v>
      </c>
      <c r="E174" s="35" t="str">
        <f t="shared" si="12"/>
        <v>Ontario,40,Yes</v>
      </c>
      <c r="F174" s="35" t="s">
        <v>425</v>
      </c>
      <c r="G174" s="35" t="str">
        <f t="shared" si="10"/>
        <v>Ontario, 40 MPa concrete with air GUL 35 SL</v>
      </c>
      <c r="H174" s="35" t="str">
        <f t="shared" si="11"/>
        <v/>
      </c>
      <c r="I174" s="35">
        <v>282.60000000000002</v>
      </c>
      <c r="J174" s="34" t="s">
        <v>246</v>
      </c>
      <c r="K174" s="35" t="s">
        <v>417</v>
      </c>
      <c r="O174" s="35"/>
    </row>
    <row r="175" spans="2:15">
      <c r="B175" s="35" t="s">
        <v>138</v>
      </c>
      <c r="C175" s="35">
        <v>40</v>
      </c>
      <c r="D175" s="35" t="s">
        <v>142</v>
      </c>
      <c r="E175" s="35" t="str">
        <f t="shared" si="12"/>
        <v>Ontario,40,Yes</v>
      </c>
      <c r="F175" s="35" t="s">
        <v>426</v>
      </c>
      <c r="G175" s="35" t="str">
        <f t="shared" si="10"/>
        <v>Ontario, 40 MPa concrete with air GUL 50 SL</v>
      </c>
      <c r="H175" s="35" t="str">
        <f t="shared" si="11"/>
        <v/>
      </c>
      <c r="I175" s="35">
        <v>240.95</v>
      </c>
      <c r="J175" s="34" t="s">
        <v>246</v>
      </c>
      <c r="K175" s="35" t="s">
        <v>417</v>
      </c>
      <c r="O175" s="35"/>
    </row>
    <row r="176" spans="2:15">
      <c r="B176" s="35" t="s">
        <v>138</v>
      </c>
      <c r="C176" s="35">
        <v>45</v>
      </c>
      <c r="D176" s="35" t="s">
        <v>142</v>
      </c>
      <c r="E176" s="35" t="str">
        <f t="shared" si="12"/>
        <v>Ontario,45,Yes</v>
      </c>
      <c r="F176" s="35" t="s">
        <v>148</v>
      </c>
      <c r="G176" s="35" t="str">
        <f t="shared" si="10"/>
        <v>Ontario, Baseline 45 MPa concrete with air GU 15 SL</v>
      </c>
      <c r="H176" s="35" t="str">
        <f t="shared" si="11"/>
        <v>Ontario, Baseline 45 MPa concrete with air GU 15 SL</v>
      </c>
      <c r="I176" s="35">
        <v>379.45</v>
      </c>
      <c r="J176" s="34" t="s">
        <v>246</v>
      </c>
      <c r="K176" s="35" t="s">
        <v>427</v>
      </c>
      <c r="O176" s="35"/>
    </row>
    <row r="177" spans="2:15">
      <c r="B177" s="35" t="s">
        <v>138</v>
      </c>
      <c r="C177" s="35">
        <v>45</v>
      </c>
      <c r="D177" s="35" t="s">
        <v>142</v>
      </c>
      <c r="E177" s="35" t="str">
        <f t="shared" si="12"/>
        <v>Ontario,45,Yes</v>
      </c>
      <c r="F177" s="35" t="s">
        <v>428</v>
      </c>
      <c r="G177" s="35" t="str">
        <f t="shared" si="10"/>
        <v>Ontario, 45 MPa concrete with air GU</v>
      </c>
      <c r="H177" s="35" t="str">
        <f t="shared" si="11"/>
        <v/>
      </c>
      <c r="I177" s="35">
        <v>427.75</v>
      </c>
      <c r="J177" s="34" t="s">
        <v>246</v>
      </c>
      <c r="K177" s="35" t="s">
        <v>427</v>
      </c>
      <c r="O177" s="35"/>
    </row>
    <row r="178" spans="2:15">
      <c r="B178" s="35" t="s">
        <v>138</v>
      </c>
      <c r="C178" s="35">
        <v>45</v>
      </c>
      <c r="D178" s="35" t="s">
        <v>142</v>
      </c>
      <c r="E178" s="35" t="str">
        <f t="shared" si="12"/>
        <v>Ontario,45,Yes</v>
      </c>
      <c r="F178" s="35" t="s">
        <v>429</v>
      </c>
      <c r="G178" s="35" t="str">
        <f t="shared" si="10"/>
        <v>Ontario, 45 MPa concrete with air GU 25 SL</v>
      </c>
      <c r="H178" s="35" t="str">
        <f t="shared" si="11"/>
        <v/>
      </c>
      <c r="I178" s="35">
        <v>347.24</v>
      </c>
      <c r="J178" s="34" t="s">
        <v>246</v>
      </c>
      <c r="K178" s="35" t="s">
        <v>427</v>
      </c>
      <c r="O178" s="35"/>
    </row>
    <row r="179" spans="2:15">
      <c r="B179" s="35" t="s">
        <v>138</v>
      </c>
      <c r="C179" s="35">
        <v>45</v>
      </c>
      <c r="D179" s="35" t="s">
        <v>142</v>
      </c>
      <c r="E179" s="35" t="str">
        <f t="shared" si="12"/>
        <v>Ontario,45,Yes</v>
      </c>
      <c r="F179" s="35" t="s">
        <v>430</v>
      </c>
      <c r="G179" s="35" t="str">
        <f t="shared" si="10"/>
        <v>Ontario, 45 MPa concrete with air GU 35 SL</v>
      </c>
      <c r="H179" s="35" t="str">
        <f t="shared" si="11"/>
        <v/>
      </c>
      <c r="I179" s="35">
        <v>315.04000000000002</v>
      </c>
      <c r="J179" s="34" t="s">
        <v>246</v>
      </c>
      <c r="K179" s="35" t="s">
        <v>427</v>
      </c>
      <c r="O179" s="35"/>
    </row>
    <row r="180" spans="2:15">
      <c r="B180" s="35" t="s">
        <v>138</v>
      </c>
      <c r="C180" s="35">
        <v>45</v>
      </c>
      <c r="D180" s="35" t="s">
        <v>142</v>
      </c>
      <c r="E180" s="35" t="str">
        <f t="shared" si="12"/>
        <v>Ontario,45,Yes</v>
      </c>
      <c r="F180" s="35" t="s">
        <v>431</v>
      </c>
      <c r="G180" s="35" t="str">
        <f t="shared" si="10"/>
        <v>Ontario, 45 MPa concrete with air GU 50 SL</v>
      </c>
      <c r="H180" s="35" t="str">
        <f t="shared" si="11"/>
        <v/>
      </c>
      <c r="I180" s="35">
        <v>266.74</v>
      </c>
      <c r="J180" s="34" t="s">
        <v>246</v>
      </c>
      <c r="K180" s="35" t="s">
        <v>427</v>
      </c>
      <c r="O180" s="35"/>
    </row>
    <row r="181" spans="2:15">
      <c r="B181" s="35" t="s">
        <v>138</v>
      </c>
      <c r="C181" s="35">
        <v>45</v>
      </c>
      <c r="D181" s="35" t="s">
        <v>142</v>
      </c>
      <c r="E181" s="35" t="str">
        <f t="shared" si="12"/>
        <v>Ontario,45,Yes</v>
      </c>
      <c r="F181" s="35" t="s">
        <v>432</v>
      </c>
      <c r="G181" s="35" t="str">
        <f t="shared" si="10"/>
        <v>Ontario, 45 MPa concrete with air GUL</v>
      </c>
      <c r="H181" s="35" t="str">
        <f t="shared" si="11"/>
        <v/>
      </c>
      <c r="I181" s="35">
        <v>398.54</v>
      </c>
      <c r="J181" s="34" t="s">
        <v>246</v>
      </c>
      <c r="K181" s="35" t="s">
        <v>427</v>
      </c>
      <c r="O181" s="35"/>
    </row>
    <row r="182" spans="2:15">
      <c r="B182" s="35" t="s">
        <v>138</v>
      </c>
      <c r="C182" s="35">
        <v>45</v>
      </c>
      <c r="D182" s="35" t="s">
        <v>142</v>
      </c>
      <c r="E182" s="35" t="str">
        <f t="shared" si="12"/>
        <v>Ontario,45,Yes</v>
      </c>
      <c r="F182" s="35" t="s">
        <v>433</v>
      </c>
      <c r="G182" s="35" t="str">
        <f t="shared" si="10"/>
        <v>Ontario, 45 MPa concrete with air GUL 15 SL</v>
      </c>
      <c r="H182" s="35" t="str">
        <f t="shared" si="11"/>
        <v/>
      </c>
      <c r="I182" s="35">
        <v>354.64</v>
      </c>
      <c r="J182" s="34" t="s">
        <v>246</v>
      </c>
      <c r="K182" s="35" t="s">
        <v>427</v>
      </c>
      <c r="O182" s="35"/>
    </row>
    <row r="183" spans="2:15">
      <c r="B183" s="35" t="s">
        <v>138</v>
      </c>
      <c r="C183" s="35">
        <v>45</v>
      </c>
      <c r="D183" s="35" t="s">
        <v>142</v>
      </c>
      <c r="E183" s="35" t="str">
        <f t="shared" si="12"/>
        <v>Ontario,45,Yes</v>
      </c>
      <c r="F183" s="35" t="s">
        <v>434</v>
      </c>
      <c r="G183" s="35" t="str">
        <f t="shared" si="10"/>
        <v>Ontario, 45 MPa concrete with air GUL 25 SL</v>
      </c>
      <c r="H183" s="35" t="str">
        <f t="shared" si="11"/>
        <v/>
      </c>
      <c r="I183" s="35">
        <v>325.35000000000002</v>
      </c>
      <c r="J183" s="34" t="s">
        <v>246</v>
      </c>
      <c r="K183" s="35" t="s">
        <v>427</v>
      </c>
      <c r="O183" s="35"/>
    </row>
    <row r="184" spans="2:15">
      <c r="B184" s="35" t="s">
        <v>138</v>
      </c>
      <c r="C184" s="35">
        <v>45</v>
      </c>
      <c r="D184" s="35" t="s">
        <v>142</v>
      </c>
      <c r="E184" s="35" t="str">
        <f t="shared" si="12"/>
        <v>Ontario,45,Yes</v>
      </c>
      <c r="F184" s="35" t="s">
        <v>435</v>
      </c>
      <c r="G184" s="35" t="str">
        <f t="shared" si="10"/>
        <v>Ontario, 45 MPa concrete with air GUL 35 SL</v>
      </c>
      <c r="H184" s="35" t="str">
        <f t="shared" si="11"/>
        <v/>
      </c>
      <c r="I184" s="35">
        <v>296.07</v>
      </c>
      <c r="J184" s="34" t="s">
        <v>246</v>
      </c>
      <c r="K184" s="35" t="s">
        <v>427</v>
      </c>
      <c r="O184" s="35"/>
    </row>
    <row r="185" spans="2:15">
      <c r="B185" s="35" t="s">
        <v>138</v>
      </c>
      <c r="C185" s="35">
        <v>45</v>
      </c>
      <c r="D185" s="35" t="s">
        <v>142</v>
      </c>
      <c r="E185" s="35" t="str">
        <f t="shared" si="12"/>
        <v>Ontario,45,Yes</v>
      </c>
      <c r="F185" s="35" t="s">
        <v>436</v>
      </c>
      <c r="G185" s="35" t="str">
        <f t="shared" si="10"/>
        <v>Ontario, 45 MPa concrete with air GUL 50 SL</v>
      </c>
      <c r="H185" s="35" t="str">
        <f t="shared" si="11"/>
        <v/>
      </c>
      <c r="I185" s="35">
        <v>252.15</v>
      </c>
      <c r="J185" s="34" t="s">
        <v>246</v>
      </c>
      <c r="K185" s="35" t="s">
        <v>427</v>
      </c>
      <c r="O185" s="35"/>
    </row>
    <row r="186" spans="2:15">
      <c r="B186" s="35" t="s">
        <v>138</v>
      </c>
      <c r="C186" s="35">
        <v>50</v>
      </c>
      <c r="D186" s="35" t="s">
        <v>142</v>
      </c>
      <c r="E186" s="35" t="str">
        <f t="shared" si="12"/>
        <v>Ontario,50,Yes</v>
      </c>
      <c r="F186" s="35" t="s">
        <v>437</v>
      </c>
      <c r="G186" s="35" t="str">
        <f t="shared" si="10"/>
        <v>Ontario, Baseline 50 MPa concrete with air GUbSF 20 SL</v>
      </c>
      <c r="H186" s="35" t="str">
        <f t="shared" si="11"/>
        <v>Ontario, Baseline 50 MPa concrete with air GUbSF 20 SL</v>
      </c>
      <c r="I186" s="35">
        <v>456.93</v>
      </c>
      <c r="J186" s="34" t="s">
        <v>246</v>
      </c>
      <c r="K186" s="35" t="s">
        <v>438</v>
      </c>
      <c r="O186" s="35"/>
    </row>
    <row r="187" spans="2:15">
      <c r="B187" s="35" t="s">
        <v>138</v>
      </c>
      <c r="C187" s="35">
        <v>50</v>
      </c>
      <c r="D187" s="35" t="s">
        <v>142</v>
      </c>
      <c r="E187" s="35" t="str">
        <f t="shared" si="12"/>
        <v>Ontario,50,Yes</v>
      </c>
      <c r="F187" s="35" t="s">
        <v>439</v>
      </c>
      <c r="G187" s="35" t="str">
        <f t="shared" si="10"/>
        <v xml:space="preserve">Ontario, 50 MPa concrete with air </v>
      </c>
      <c r="H187" s="35" t="str">
        <f t="shared" si="11"/>
        <v/>
      </c>
      <c r="I187" s="35">
        <v>535.65</v>
      </c>
      <c r="J187" s="34" t="s">
        <v>246</v>
      </c>
      <c r="K187" s="35" t="s">
        <v>438</v>
      </c>
      <c r="O187" s="35"/>
    </row>
    <row r="188" spans="2:15">
      <c r="B188" s="35" t="s">
        <v>138</v>
      </c>
      <c r="C188" s="35">
        <v>50</v>
      </c>
      <c r="D188" s="35" t="s">
        <v>142</v>
      </c>
      <c r="E188" s="35" t="str">
        <f t="shared" si="12"/>
        <v>Ontario,50,Yes</v>
      </c>
      <c r="F188" s="35" t="s">
        <v>440</v>
      </c>
      <c r="G188" s="35" t="str">
        <f t="shared" si="10"/>
        <v>Ontario, 50 MPa concrete with air GUbSF 15 SL</v>
      </c>
      <c r="H188" s="35" t="str">
        <f t="shared" si="11"/>
        <v/>
      </c>
      <c r="I188" s="35">
        <v>476.61</v>
      </c>
      <c r="J188" s="34" t="s">
        <v>246</v>
      </c>
      <c r="K188" s="35" t="s">
        <v>438</v>
      </c>
      <c r="O188" s="35"/>
    </row>
    <row r="189" spans="2:15">
      <c r="B189" s="35" t="s">
        <v>138</v>
      </c>
      <c r="C189" s="35">
        <v>50</v>
      </c>
      <c r="D189" s="35" t="s">
        <v>142</v>
      </c>
      <c r="E189" s="35" t="str">
        <f t="shared" si="12"/>
        <v>Ontario,50,Yes</v>
      </c>
      <c r="F189" s="35" t="s">
        <v>145</v>
      </c>
      <c r="G189" s="35" t="str">
        <f t="shared" si="10"/>
        <v>Ontario, 50 MPa concrete with air GUbSF 25 SL</v>
      </c>
      <c r="H189" s="35" t="str">
        <f t="shared" si="11"/>
        <v/>
      </c>
      <c r="I189" s="35">
        <v>437.25</v>
      </c>
      <c r="J189" s="34" t="s">
        <v>246</v>
      </c>
      <c r="K189" s="35" t="s">
        <v>438</v>
      </c>
      <c r="O189" s="35"/>
    </row>
    <row r="190" spans="2:15">
      <c r="B190" s="35" t="s">
        <v>138</v>
      </c>
      <c r="C190" s="35">
        <v>50</v>
      </c>
      <c r="D190" s="35" t="s">
        <v>142</v>
      </c>
      <c r="E190" s="35" t="str">
        <f t="shared" si="12"/>
        <v>Ontario,50,Yes</v>
      </c>
      <c r="F190" s="35" t="s">
        <v>441</v>
      </c>
      <c r="G190" s="35" t="str">
        <f t="shared" si="10"/>
        <v>Ontario, 50 MPa concrete with air GUbSF 35 SL</v>
      </c>
      <c r="H190" s="35" t="str">
        <f t="shared" si="11"/>
        <v/>
      </c>
      <c r="I190" s="35">
        <v>397.9</v>
      </c>
      <c r="J190" s="34" t="s">
        <v>246</v>
      </c>
      <c r="K190" s="35" t="s">
        <v>438</v>
      </c>
      <c r="O190" s="35"/>
    </row>
    <row r="191" spans="2:15">
      <c r="B191" s="35" t="s">
        <v>138</v>
      </c>
      <c r="C191" s="35">
        <v>50</v>
      </c>
      <c r="D191" s="35" t="s">
        <v>142</v>
      </c>
      <c r="E191" s="35" t="str">
        <f t="shared" si="12"/>
        <v>Ontario,50,Yes</v>
      </c>
      <c r="F191" s="35" t="s">
        <v>442</v>
      </c>
      <c r="G191" s="35" t="str">
        <f t="shared" si="10"/>
        <v>Ontario, 50 MPa concrete with air GUbSF 50 SL</v>
      </c>
      <c r="H191" s="35" t="str">
        <f t="shared" si="11"/>
        <v/>
      </c>
      <c r="I191" s="35">
        <v>338.86</v>
      </c>
      <c r="J191" s="34" t="s">
        <v>246</v>
      </c>
      <c r="K191" s="35" t="s">
        <v>438</v>
      </c>
      <c r="O191" s="35"/>
    </row>
    <row r="192" spans="2:15">
      <c r="B192" s="35" t="s">
        <v>138</v>
      </c>
      <c r="C192" s="35">
        <v>35</v>
      </c>
      <c r="D192" s="35" t="s">
        <v>142</v>
      </c>
      <c r="E192" s="35" t="str">
        <f t="shared" si="12"/>
        <v>Ontario,35,Yes</v>
      </c>
      <c r="F192" s="35" t="s">
        <v>443</v>
      </c>
      <c r="G192" s="35" t="str">
        <f t="shared" si="10"/>
        <v>Ontario, Baseline 35 MPa concrete with air &amp; 0.40 w/cm (C-1) SCC GU 25 SL</v>
      </c>
      <c r="H192" s="35" t="str">
        <f t="shared" si="11"/>
        <v>Ontario, Baseline 35 MPa concrete with air &amp; 0.40 w/cm (C-1) SCC GU 25 SL</v>
      </c>
      <c r="I192" s="35">
        <v>377.33</v>
      </c>
      <c r="J192" s="34" t="s">
        <v>246</v>
      </c>
      <c r="K192" s="35" t="s">
        <v>444</v>
      </c>
      <c r="O192" s="35"/>
    </row>
    <row r="193" spans="2:15">
      <c r="B193" s="35" t="s">
        <v>138</v>
      </c>
      <c r="C193" s="35">
        <v>35</v>
      </c>
      <c r="D193" s="35" t="s">
        <v>142</v>
      </c>
      <c r="E193" s="35" t="str">
        <f t="shared" si="12"/>
        <v>Ontario,35,Yes</v>
      </c>
      <c r="F193" s="35" t="s">
        <v>445</v>
      </c>
      <c r="G193" s="35" t="str">
        <f t="shared" si="10"/>
        <v>Ontario, 35 MPa concrete with air &amp; 0.40 w/cm (C-1) SCC GU 35 SL</v>
      </c>
      <c r="H193" s="35" t="str">
        <f t="shared" si="11"/>
        <v/>
      </c>
      <c r="I193" s="35">
        <v>342.46</v>
      </c>
      <c r="J193" s="34" t="s">
        <v>246</v>
      </c>
      <c r="K193" s="35" t="s">
        <v>444</v>
      </c>
      <c r="O193" s="35"/>
    </row>
    <row r="194" spans="2:15">
      <c r="B194" s="35" t="s">
        <v>138</v>
      </c>
      <c r="C194" s="35">
        <v>35</v>
      </c>
      <c r="D194" s="35" t="s">
        <v>142</v>
      </c>
      <c r="E194" s="35" t="str">
        <f t="shared" si="12"/>
        <v>Ontario,35,Yes</v>
      </c>
      <c r="F194" s="35" t="s">
        <v>446</v>
      </c>
      <c r="G194" s="35" t="str">
        <f t="shared" si="10"/>
        <v>Ontario, 35 MPa concrete with air &amp; 0.40 w/cm (C-1) SCC GU 50 SL</v>
      </c>
      <c r="H194" s="35" t="str">
        <f t="shared" si="11"/>
        <v/>
      </c>
      <c r="I194" s="35">
        <v>290.17</v>
      </c>
      <c r="J194" s="34" t="s">
        <v>246</v>
      </c>
      <c r="K194" s="35" t="s">
        <v>444</v>
      </c>
      <c r="O194" s="35"/>
    </row>
    <row r="195" spans="2:15">
      <c r="B195" s="35" t="s">
        <v>138</v>
      </c>
      <c r="C195" s="35">
        <v>35</v>
      </c>
      <c r="D195" s="35" t="s">
        <v>142</v>
      </c>
      <c r="E195" s="35" t="str">
        <f t="shared" si="12"/>
        <v>Ontario,35,Yes</v>
      </c>
      <c r="F195" s="35" t="s">
        <v>447</v>
      </c>
      <c r="G195" s="35" t="str">
        <f t="shared" si="10"/>
        <v>Ontario, 35 MPa concrete with air &amp; 0.40 w/cm (C-1) SCC GUL 25 SL</v>
      </c>
      <c r="H195" s="35" t="str">
        <f t="shared" si="11"/>
        <v/>
      </c>
      <c r="I195" s="35">
        <v>353.63</v>
      </c>
      <c r="J195" s="34" t="s">
        <v>246</v>
      </c>
      <c r="K195" s="35" t="s">
        <v>444</v>
      </c>
      <c r="O195" s="35"/>
    </row>
    <row r="196" spans="2:15">
      <c r="B196" s="35" t="s">
        <v>138</v>
      </c>
      <c r="C196" s="35">
        <v>35</v>
      </c>
      <c r="D196" s="35" t="s">
        <v>142</v>
      </c>
      <c r="E196" s="35" t="str">
        <f t="shared" si="12"/>
        <v>Ontario,35,Yes</v>
      </c>
      <c r="F196" s="35" t="s">
        <v>448</v>
      </c>
      <c r="G196" s="35" t="str">
        <f t="shared" si="10"/>
        <v>Ontario, 35 MPa concrete with air &amp; 0.40 w/cm (C-1) SCC GUL 35 SL</v>
      </c>
      <c r="H196" s="35" t="str">
        <f t="shared" si="11"/>
        <v/>
      </c>
      <c r="I196" s="35">
        <v>321.92</v>
      </c>
      <c r="J196" s="34" t="s">
        <v>246</v>
      </c>
      <c r="K196" s="35" t="s">
        <v>444</v>
      </c>
      <c r="O196" s="35"/>
    </row>
    <row r="197" spans="2:15">
      <c r="B197" s="35" t="s">
        <v>138</v>
      </c>
      <c r="C197" s="35">
        <v>35</v>
      </c>
      <c r="D197" s="35" t="s">
        <v>142</v>
      </c>
      <c r="E197" s="35" t="str">
        <f t="shared" si="12"/>
        <v>Ontario,35,Yes</v>
      </c>
      <c r="F197" s="35" t="s">
        <v>449</v>
      </c>
      <c r="G197" s="35" t="str">
        <f t="shared" si="10"/>
        <v>Ontario, 35 MPa concrete with air &amp; 0.40 w/cm (C-1) SCC GUL 50 SL</v>
      </c>
      <c r="H197" s="35" t="str">
        <f t="shared" si="11"/>
        <v/>
      </c>
      <c r="I197" s="35">
        <v>274.37</v>
      </c>
      <c r="J197" s="34" t="s">
        <v>246</v>
      </c>
      <c r="K197" s="35" t="s">
        <v>444</v>
      </c>
      <c r="O197" s="35"/>
    </row>
    <row r="198" spans="2:15">
      <c r="B198" s="35" t="s">
        <v>138</v>
      </c>
      <c r="C198" s="35">
        <v>35</v>
      </c>
      <c r="D198" s="35" t="s">
        <v>142</v>
      </c>
      <c r="E198" s="35" t="str">
        <f t="shared" si="12"/>
        <v>Ontario,35,Yes</v>
      </c>
      <c r="F198" s="35" t="s">
        <v>450</v>
      </c>
      <c r="G198" s="35" t="str">
        <f t="shared" si="10"/>
        <v>Ontario, Baseline 35 MPa concrete with air &amp; 0.40 w/cm (C-1) Shotcrete GU 25 SL</v>
      </c>
      <c r="H198" s="35" t="str">
        <f t="shared" si="11"/>
        <v>Ontario, Baseline 35 MPa concrete with air &amp; 0.40 w/cm (C-1) Shotcrete GU 25 SL</v>
      </c>
      <c r="I198" s="35">
        <v>343.5</v>
      </c>
      <c r="J198" s="34" t="s">
        <v>246</v>
      </c>
      <c r="K198" s="35" t="s">
        <v>451</v>
      </c>
      <c r="O198" s="35"/>
    </row>
    <row r="199" spans="2:15">
      <c r="B199" s="35" t="s">
        <v>138</v>
      </c>
      <c r="C199" s="35">
        <v>35</v>
      </c>
      <c r="D199" s="35" t="s">
        <v>142</v>
      </c>
      <c r="E199" s="35" t="str">
        <f t="shared" si="12"/>
        <v>Ontario,35,Yes</v>
      </c>
      <c r="F199" s="35" t="s">
        <v>452</v>
      </c>
      <c r="G199" s="35" t="str">
        <f t="shared" si="10"/>
        <v>Ontario, 35 MPa concrete with air &amp; 0.40 w/cm (C-1) Shotcrete GU 35 SL</v>
      </c>
      <c r="H199" s="35" t="str">
        <f t="shared" si="11"/>
        <v/>
      </c>
      <c r="I199" s="35">
        <v>311.42</v>
      </c>
      <c r="J199" s="34" t="s">
        <v>246</v>
      </c>
      <c r="K199" s="35" t="s">
        <v>451</v>
      </c>
      <c r="O199" s="35"/>
    </row>
    <row r="200" spans="2:15">
      <c r="B200" s="35" t="s">
        <v>138</v>
      </c>
      <c r="C200" s="35">
        <v>35</v>
      </c>
      <c r="D200" s="35" t="s">
        <v>142</v>
      </c>
      <c r="E200" s="35" t="str">
        <f t="shared" si="12"/>
        <v>Ontario,35,Yes</v>
      </c>
      <c r="F200" s="35" t="s">
        <v>453</v>
      </c>
      <c r="G200" s="35" t="str">
        <f t="shared" ref="G200:G263" si="13">CONCATENATE(B200,", ",F200)</f>
        <v>Ontario, 35 MPa concrete with air &amp; 0.40 w/cm (C-1) Shotcrete GU 50 SL</v>
      </c>
      <c r="H200" s="35" t="str">
        <f t="shared" ref="H200:H263" si="14">IF(ISNUMBER(SEARCH("Baseline",F200)),CONCATENATE(B200,", ",F200),"")</f>
        <v/>
      </c>
      <c r="I200" s="35">
        <v>263.3</v>
      </c>
      <c r="J200" s="34" t="s">
        <v>246</v>
      </c>
      <c r="K200" s="35" t="s">
        <v>451</v>
      </c>
      <c r="O200" s="35"/>
    </row>
    <row r="201" spans="2:15">
      <c r="B201" s="35" t="s">
        <v>138</v>
      </c>
      <c r="C201" s="35">
        <v>35</v>
      </c>
      <c r="D201" s="35" t="s">
        <v>142</v>
      </c>
      <c r="E201" s="35" t="str">
        <f t="shared" ref="E201:E264" si="15">CONCATENATE(B201,",",C201,",",D201)</f>
        <v>Ontario,35,Yes</v>
      </c>
      <c r="F201" s="35" t="s">
        <v>454</v>
      </c>
      <c r="G201" s="35" t="str">
        <f t="shared" si="13"/>
        <v>Ontario, 35 MPa concrete with air &amp; 0.40 w/cm (C-1) Shotcrete GUL 25 SL</v>
      </c>
      <c r="H201" s="35" t="str">
        <f t="shared" si="14"/>
        <v/>
      </c>
      <c r="I201" s="35">
        <v>321.69</v>
      </c>
      <c r="J201" s="34" t="s">
        <v>246</v>
      </c>
      <c r="K201" s="35" t="s">
        <v>451</v>
      </c>
      <c r="O201" s="35"/>
    </row>
    <row r="202" spans="2:15">
      <c r="B202" s="35" t="s">
        <v>138</v>
      </c>
      <c r="C202" s="35">
        <v>35</v>
      </c>
      <c r="D202" s="35" t="s">
        <v>142</v>
      </c>
      <c r="E202" s="35" t="str">
        <f t="shared" si="15"/>
        <v>Ontario,35,Yes</v>
      </c>
      <c r="F202" s="35" t="s">
        <v>455</v>
      </c>
      <c r="G202" s="35" t="str">
        <f t="shared" si="13"/>
        <v>Ontario, 35 MPa concrete with air &amp; 0.40 w/cm (C-1) Shotcrete GUL 35 SL</v>
      </c>
      <c r="H202" s="35" t="str">
        <f t="shared" si="14"/>
        <v/>
      </c>
      <c r="I202" s="35">
        <v>292.52</v>
      </c>
      <c r="J202" s="34" t="s">
        <v>246</v>
      </c>
      <c r="K202" s="35" t="s">
        <v>451</v>
      </c>
      <c r="O202" s="35"/>
    </row>
    <row r="203" spans="2:15">
      <c r="B203" s="35" t="s">
        <v>138</v>
      </c>
      <c r="C203" s="35">
        <v>35</v>
      </c>
      <c r="D203" s="35" t="s">
        <v>142</v>
      </c>
      <c r="E203" s="35" t="str">
        <f t="shared" si="15"/>
        <v>Ontario,35,Yes</v>
      </c>
      <c r="F203" s="35" t="s">
        <v>456</v>
      </c>
      <c r="G203" s="35" t="str">
        <f t="shared" si="13"/>
        <v>Ontario, 35 MPa concrete with air &amp; 0.40 w/cm (C-1) Shotcrete GUL 50 SL</v>
      </c>
      <c r="H203" s="35" t="str">
        <f t="shared" si="14"/>
        <v/>
      </c>
      <c r="I203" s="35">
        <v>248.76</v>
      </c>
      <c r="J203" s="34" t="s">
        <v>246</v>
      </c>
      <c r="K203" s="35" t="s">
        <v>451</v>
      </c>
      <c r="O203" s="35"/>
    </row>
    <row r="204" spans="2:15">
      <c r="B204" s="35" t="s">
        <v>138</v>
      </c>
      <c r="C204" s="35">
        <v>35</v>
      </c>
      <c r="D204" s="35" t="s">
        <v>142</v>
      </c>
      <c r="E204" s="35" t="str">
        <f t="shared" si="15"/>
        <v>Ontario,35,Yes</v>
      </c>
      <c r="F204" s="35" t="s">
        <v>457</v>
      </c>
      <c r="G204" s="35" t="str">
        <f t="shared" si="13"/>
        <v>Ontario, Baseline 35 MPa concrete with air &amp; 0.40 w/cm (C-1) Shotcrete GuBSF 10 SL</v>
      </c>
      <c r="H204" s="35" t="str">
        <f t="shared" si="14"/>
        <v>Ontario, Baseline 35 MPa concrete with air &amp; 0.40 w/cm (C-1) Shotcrete GuBSF 10 SL</v>
      </c>
      <c r="I204" s="35">
        <v>363.99</v>
      </c>
      <c r="J204" s="34" t="s">
        <v>246</v>
      </c>
      <c r="K204" s="35" t="s">
        <v>458</v>
      </c>
      <c r="O204" s="35"/>
    </row>
    <row r="205" spans="2:15">
      <c r="B205" s="35" t="s">
        <v>138</v>
      </c>
      <c r="C205" s="35">
        <v>35</v>
      </c>
      <c r="D205" s="35" t="s">
        <v>142</v>
      </c>
      <c r="E205" s="35" t="str">
        <f t="shared" si="15"/>
        <v>Ontario,35,Yes</v>
      </c>
      <c r="F205" s="35" t="s">
        <v>459</v>
      </c>
      <c r="G205" s="35" t="str">
        <f t="shared" si="13"/>
        <v>Ontario, 35 MPa concrete with air &amp; 0.40 w/cm (C-1) Shotcrete GUbSF</v>
      </c>
      <c r="H205" s="35" t="str">
        <f t="shared" si="14"/>
        <v/>
      </c>
      <c r="I205" s="35">
        <v>392.99</v>
      </c>
      <c r="J205" s="34" t="s">
        <v>246</v>
      </c>
      <c r="K205" s="35" t="s">
        <v>458</v>
      </c>
      <c r="O205" s="35"/>
    </row>
    <row r="206" spans="2:15">
      <c r="B206" s="35" t="s">
        <v>138</v>
      </c>
      <c r="C206" s="35">
        <v>35</v>
      </c>
      <c r="D206" s="35" t="s">
        <v>142</v>
      </c>
      <c r="E206" s="35" t="str">
        <f t="shared" si="15"/>
        <v>Ontario,35,Yes</v>
      </c>
      <c r="F206" s="35" t="s">
        <v>460</v>
      </c>
      <c r="G206" s="35" t="str">
        <f t="shared" si="13"/>
        <v>Ontario, 35 MPa concrete with air &amp; 0.40 w/cm (C-1) Shotcrete GUbSF 15 SL</v>
      </c>
      <c r="H206" s="35" t="str">
        <f t="shared" si="14"/>
        <v/>
      </c>
      <c r="I206" s="35">
        <v>349.48</v>
      </c>
      <c r="J206" s="34" t="s">
        <v>246</v>
      </c>
      <c r="K206" s="35" t="s">
        <v>458</v>
      </c>
      <c r="O206" s="35"/>
    </row>
    <row r="207" spans="2:15">
      <c r="B207" s="35" t="s">
        <v>138</v>
      </c>
      <c r="C207" s="35">
        <v>35</v>
      </c>
      <c r="D207" s="35" t="s">
        <v>142</v>
      </c>
      <c r="E207" s="35" t="str">
        <f t="shared" si="15"/>
        <v>Ontario,35,Yes</v>
      </c>
      <c r="F207" s="35" t="s">
        <v>461</v>
      </c>
      <c r="G207" s="35" t="str">
        <f t="shared" si="13"/>
        <v>Ontario, 35 MPa concrete with air &amp; 0.40 w/cm (C-1) Shotcrete GUbSF 25 SL</v>
      </c>
      <c r="H207" s="35" t="str">
        <f t="shared" si="14"/>
        <v/>
      </c>
      <c r="I207" s="35">
        <v>320.48</v>
      </c>
      <c r="J207" s="34" t="s">
        <v>246</v>
      </c>
      <c r="K207" s="35" t="s">
        <v>458</v>
      </c>
      <c r="O207" s="35"/>
    </row>
    <row r="208" spans="2:15">
      <c r="B208" s="35" t="s">
        <v>138</v>
      </c>
      <c r="C208" s="35">
        <v>35</v>
      </c>
      <c r="D208" s="35" t="s">
        <v>142</v>
      </c>
      <c r="E208" s="35" t="str">
        <f t="shared" si="15"/>
        <v>Ontario,35,Yes</v>
      </c>
      <c r="F208" s="35" t="s">
        <v>462</v>
      </c>
      <c r="G208" s="35" t="str">
        <f t="shared" si="13"/>
        <v>Ontario, 35 MPa concrete with air &amp; 0.40 w/cm (C-1) Shotcrete GUbSF 35 SL</v>
      </c>
      <c r="H208" s="35" t="str">
        <f t="shared" si="14"/>
        <v/>
      </c>
      <c r="I208" s="35">
        <v>291.48</v>
      </c>
      <c r="J208" s="34" t="s">
        <v>246</v>
      </c>
      <c r="K208" s="35" t="s">
        <v>458</v>
      </c>
      <c r="O208" s="35"/>
    </row>
    <row r="209" spans="2:15">
      <c r="B209" s="35" t="s">
        <v>138</v>
      </c>
      <c r="C209" s="35">
        <v>35</v>
      </c>
      <c r="D209" s="35" t="s">
        <v>142</v>
      </c>
      <c r="E209" s="35" t="str">
        <f t="shared" si="15"/>
        <v>Ontario,35,Yes</v>
      </c>
      <c r="F209" s="35" t="s">
        <v>463</v>
      </c>
      <c r="G209" s="35" t="str">
        <f t="shared" si="13"/>
        <v>Ontario, 35 MPa concrete with air &amp; 0.40 w/cm (C-1) Shotcrete GUbSF 50 SL</v>
      </c>
      <c r="H209" s="35" t="str">
        <f t="shared" si="14"/>
        <v/>
      </c>
      <c r="I209" s="35">
        <v>247.98</v>
      </c>
      <c r="J209" s="34" t="s">
        <v>246</v>
      </c>
      <c r="K209" s="35" t="s">
        <v>458</v>
      </c>
      <c r="O209" s="35"/>
    </row>
    <row r="210" spans="2:15">
      <c r="B210" s="35" t="s">
        <v>464</v>
      </c>
      <c r="C210" s="35">
        <v>20</v>
      </c>
      <c r="D210" s="35" t="s">
        <v>83</v>
      </c>
      <c r="E210" s="35" t="str">
        <f t="shared" si="15"/>
        <v>Atlantic,20,No</v>
      </c>
      <c r="F210" s="35" t="s">
        <v>465</v>
      </c>
      <c r="G210" s="35" t="str">
        <f t="shared" si="13"/>
        <v>Atlantic, Baseline 20 MPa concrete without air GU 10 FA</v>
      </c>
      <c r="H210" s="35" t="str">
        <f t="shared" si="14"/>
        <v>Atlantic, Baseline 20 MPa concrete without air GU 10 FA</v>
      </c>
      <c r="I210" s="35">
        <v>336.63</v>
      </c>
      <c r="J210" s="49" t="s">
        <v>466</v>
      </c>
      <c r="K210" s="35" t="s">
        <v>467</v>
      </c>
      <c r="O210" s="35"/>
    </row>
    <row r="211" spans="2:15">
      <c r="B211" s="35" t="s">
        <v>464</v>
      </c>
      <c r="C211" s="35">
        <v>20</v>
      </c>
      <c r="D211" s="35" t="s">
        <v>83</v>
      </c>
      <c r="E211" s="35" t="str">
        <f t="shared" si="15"/>
        <v>Atlantic,20,No</v>
      </c>
      <c r="F211" s="35" t="s">
        <v>248</v>
      </c>
      <c r="G211" s="35" t="str">
        <f t="shared" si="13"/>
        <v>Atlantic, 20 MPa concrete without air GU</v>
      </c>
      <c r="H211" s="35" t="str">
        <f t="shared" si="14"/>
        <v/>
      </c>
      <c r="I211" s="35">
        <v>364.04</v>
      </c>
      <c r="J211" s="49" t="s">
        <v>466</v>
      </c>
      <c r="K211" s="35" t="s">
        <v>467</v>
      </c>
      <c r="O211" s="35"/>
    </row>
    <row r="212" spans="2:15">
      <c r="B212" s="35" t="s">
        <v>464</v>
      </c>
      <c r="C212" s="35">
        <v>20</v>
      </c>
      <c r="D212" s="35" t="s">
        <v>83</v>
      </c>
      <c r="E212" s="35" t="str">
        <f t="shared" si="15"/>
        <v>Atlantic,20,No</v>
      </c>
      <c r="F212" s="35" t="s">
        <v>468</v>
      </c>
      <c r="G212" s="35" t="str">
        <f t="shared" si="13"/>
        <v>Atlantic, 20 MPa concrete without air GU 20 FA</v>
      </c>
      <c r="H212" s="35" t="str">
        <f t="shared" si="14"/>
        <v/>
      </c>
      <c r="I212" s="35">
        <v>309.22000000000003</v>
      </c>
      <c r="J212" s="49" t="s">
        <v>466</v>
      </c>
      <c r="K212" s="35" t="s">
        <v>467</v>
      </c>
      <c r="O212" s="35"/>
    </row>
    <row r="213" spans="2:15">
      <c r="B213" s="35" t="s">
        <v>464</v>
      </c>
      <c r="C213" s="35">
        <v>20</v>
      </c>
      <c r="D213" s="35" t="s">
        <v>83</v>
      </c>
      <c r="E213" s="35" t="str">
        <f t="shared" si="15"/>
        <v>Atlantic,20,No</v>
      </c>
      <c r="F213" s="35" t="s">
        <v>469</v>
      </c>
      <c r="G213" s="35" t="str">
        <f t="shared" si="13"/>
        <v>Atlantic, 20 MPa concrete without air GU 30 FA</v>
      </c>
      <c r="H213" s="35" t="str">
        <f t="shared" si="14"/>
        <v/>
      </c>
      <c r="I213" s="35">
        <v>281.81</v>
      </c>
      <c r="J213" s="49" t="s">
        <v>466</v>
      </c>
      <c r="K213" s="35" t="s">
        <v>467</v>
      </c>
      <c r="O213" s="35"/>
    </row>
    <row r="214" spans="2:15">
      <c r="B214" s="35" t="s">
        <v>464</v>
      </c>
      <c r="C214" s="35">
        <v>20</v>
      </c>
      <c r="D214" s="35" t="s">
        <v>83</v>
      </c>
      <c r="E214" s="35" t="str">
        <f t="shared" si="15"/>
        <v>Atlantic,20,No</v>
      </c>
      <c r="F214" s="35" t="s">
        <v>470</v>
      </c>
      <c r="G214" s="35" t="str">
        <f t="shared" si="13"/>
        <v>Atlantic, 20 MPa concrete without air GU 40 FA</v>
      </c>
      <c r="H214" s="35" t="str">
        <f t="shared" si="14"/>
        <v/>
      </c>
      <c r="I214" s="35">
        <v>254.41</v>
      </c>
      <c r="J214" s="49" t="s">
        <v>466</v>
      </c>
      <c r="K214" s="35" t="s">
        <v>467</v>
      </c>
      <c r="O214" s="35"/>
    </row>
    <row r="215" spans="2:15">
      <c r="B215" s="35" t="s">
        <v>464</v>
      </c>
      <c r="C215" s="35">
        <v>20</v>
      </c>
      <c r="D215" s="35" t="s">
        <v>83</v>
      </c>
      <c r="E215" s="35" t="str">
        <f t="shared" si="15"/>
        <v>Atlantic,20,No</v>
      </c>
      <c r="F215" s="35" t="s">
        <v>253</v>
      </c>
      <c r="G215" s="35" t="str">
        <f t="shared" si="13"/>
        <v>Atlantic, 20 MPa concrete without air GUL</v>
      </c>
      <c r="H215" s="35" t="str">
        <f t="shared" si="14"/>
        <v/>
      </c>
      <c r="I215" s="35">
        <v>339.04</v>
      </c>
      <c r="J215" s="49" t="s">
        <v>466</v>
      </c>
      <c r="K215" s="35" t="s">
        <v>467</v>
      </c>
      <c r="O215" s="35"/>
    </row>
    <row r="216" spans="2:15">
      <c r="B216" s="35" t="s">
        <v>464</v>
      </c>
      <c r="C216" s="35">
        <v>20</v>
      </c>
      <c r="D216" s="35" t="s">
        <v>83</v>
      </c>
      <c r="E216" s="35" t="str">
        <f t="shared" si="15"/>
        <v>Atlantic,20,No</v>
      </c>
      <c r="F216" s="35" t="s">
        <v>471</v>
      </c>
      <c r="G216" s="35" t="str">
        <f t="shared" si="13"/>
        <v>Atlantic, 20 MPa concrete without air GUL 10 FA</v>
      </c>
      <c r="H216" s="35" t="str">
        <f t="shared" si="14"/>
        <v/>
      </c>
      <c r="I216" s="35">
        <v>314.13</v>
      </c>
      <c r="J216" s="49" t="s">
        <v>466</v>
      </c>
      <c r="K216" s="35" t="s">
        <v>467</v>
      </c>
      <c r="O216" s="35"/>
    </row>
    <row r="217" spans="2:15">
      <c r="B217" s="35" t="s">
        <v>464</v>
      </c>
      <c r="C217" s="35">
        <v>20</v>
      </c>
      <c r="D217" s="35" t="s">
        <v>83</v>
      </c>
      <c r="E217" s="35" t="str">
        <f t="shared" si="15"/>
        <v>Atlantic,20,No</v>
      </c>
      <c r="F217" s="35" t="s">
        <v>472</v>
      </c>
      <c r="G217" s="35" t="str">
        <f t="shared" si="13"/>
        <v>Atlantic, 20 MPa concrete without air GUL 20 FA</v>
      </c>
      <c r="H217" s="35" t="str">
        <f t="shared" si="14"/>
        <v/>
      </c>
      <c r="I217" s="35">
        <v>289.22000000000003</v>
      </c>
      <c r="J217" s="49" t="s">
        <v>466</v>
      </c>
      <c r="K217" s="35" t="s">
        <v>467</v>
      </c>
      <c r="O217" s="35"/>
    </row>
    <row r="218" spans="2:15">
      <c r="B218" s="35" t="s">
        <v>464</v>
      </c>
      <c r="C218" s="35">
        <v>20</v>
      </c>
      <c r="D218" s="35" t="s">
        <v>83</v>
      </c>
      <c r="E218" s="35" t="str">
        <f t="shared" si="15"/>
        <v>Atlantic,20,No</v>
      </c>
      <c r="F218" s="35" t="s">
        <v>473</v>
      </c>
      <c r="G218" s="35" t="str">
        <f t="shared" si="13"/>
        <v>Atlantic, 20 MPa concrete without air GUL 30 FA</v>
      </c>
      <c r="H218" s="35" t="str">
        <f t="shared" si="14"/>
        <v/>
      </c>
      <c r="I218" s="35">
        <v>264.31</v>
      </c>
      <c r="J218" s="49" t="s">
        <v>466</v>
      </c>
      <c r="K218" s="35" t="s">
        <v>467</v>
      </c>
      <c r="O218" s="35"/>
    </row>
    <row r="219" spans="2:15">
      <c r="B219" s="35" t="s">
        <v>464</v>
      </c>
      <c r="C219" s="35">
        <v>20</v>
      </c>
      <c r="D219" s="35" t="s">
        <v>83</v>
      </c>
      <c r="E219" s="35" t="str">
        <f t="shared" si="15"/>
        <v>Atlantic,20,No</v>
      </c>
      <c r="F219" s="35" t="s">
        <v>474</v>
      </c>
      <c r="G219" s="35" t="str">
        <f t="shared" si="13"/>
        <v>Atlantic, 20 MPa concrete without air GUL 40 FA</v>
      </c>
      <c r="H219" s="35" t="str">
        <f t="shared" si="14"/>
        <v/>
      </c>
      <c r="I219" s="35">
        <v>239.41</v>
      </c>
      <c r="J219" s="49" t="s">
        <v>466</v>
      </c>
      <c r="K219" s="35" t="s">
        <v>467</v>
      </c>
      <c r="O219" s="35"/>
    </row>
    <row r="220" spans="2:15">
      <c r="B220" s="35" t="s">
        <v>464</v>
      </c>
      <c r="C220" s="35">
        <v>20</v>
      </c>
      <c r="D220" s="35" t="s">
        <v>142</v>
      </c>
      <c r="E220" s="35" t="str">
        <f t="shared" si="15"/>
        <v>Atlantic,20,Yes</v>
      </c>
      <c r="F220" s="35" t="s">
        <v>475</v>
      </c>
      <c r="G220" s="35" t="str">
        <f t="shared" si="13"/>
        <v>Atlantic, Baseline 20 MPa concrete with air GU 10 FA</v>
      </c>
      <c r="H220" s="35" t="str">
        <f t="shared" si="14"/>
        <v>Atlantic, Baseline 20 MPa concrete with air GU 10 FA</v>
      </c>
      <c r="I220" s="35">
        <v>343.96</v>
      </c>
      <c r="J220" s="49" t="s">
        <v>466</v>
      </c>
      <c r="K220" s="35" t="s">
        <v>247</v>
      </c>
      <c r="O220" s="35"/>
    </row>
    <row r="221" spans="2:15">
      <c r="B221" s="35" t="s">
        <v>464</v>
      </c>
      <c r="C221" s="35">
        <v>20</v>
      </c>
      <c r="D221" s="35" t="s">
        <v>142</v>
      </c>
      <c r="E221" s="35" t="str">
        <f t="shared" si="15"/>
        <v>Atlantic,20,Yes</v>
      </c>
      <c r="F221" s="35" t="s">
        <v>476</v>
      </c>
      <c r="G221" s="35" t="str">
        <f t="shared" si="13"/>
        <v>Atlantic, 20 MPa concrete with air GU</v>
      </c>
      <c r="H221" s="35" t="str">
        <f t="shared" si="14"/>
        <v/>
      </c>
      <c r="I221" s="35">
        <v>372.28</v>
      </c>
      <c r="J221" s="49" t="s">
        <v>466</v>
      </c>
      <c r="K221" s="35" t="s">
        <v>247</v>
      </c>
      <c r="O221" s="35"/>
    </row>
    <row r="222" spans="2:15">
      <c r="B222" s="35" t="s">
        <v>464</v>
      </c>
      <c r="C222" s="35">
        <v>20</v>
      </c>
      <c r="D222" s="35" t="s">
        <v>142</v>
      </c>
      <c r="E222" s="35" t="str">
        <f t="shared" si="15"/>
        <v>Atlantic,20,Yes</v>
      </c>
      <c r="F222" s="35" t="s">
        <v>477</v>
      </c>
      <c r="G222" s="35" t="str">
        <f t="shared" si="13"/>
        <v>Atlantic, 20 MPa concrete with air GU 20 FA</v>
      </c>
      <c r="H222" s="35" t="str">
        <f t="shared" si="14"/>
        <v/>
      </c>
      <c r="I222" s="35">
        <v>315.63</v>
      </c>
      <c r="J222" s="49" t="s">
        <v>466</v>
      </c>
      <c r="K222" s="35" t="s">
        <v>247</v>
      </c>
      <c r="O222" s="35"/>
    </row>
    <row r="223" spans="2:15">
      <c r="B223" s="35" t="s">
        <v>464</v>
      </c>
      <c r="C223" s="35">
        <v>20</v>
      </c>
      <c r="D223" s="35" t="s">
        <v>142</v>
      </c>
      <c r="E223" s="35" t="str">
        <f t="shared" si="15"/>
        <v>Atlantic,20,Yes</v>
      </c>
      <c r="F223" s="35" t="s">
        <v>478</v>
      </c>
      <c r="G223" s="35" t="str">
        <f t="shared" si="13"/>
        <v>Atlantic, 20 MPa concrete with air GU 30 FA</v>
      </c>
      <c r="H223" s="35" t="str">
        <f t="shared" si="14"/>
        <v/>
      </c>
      <c r="I223" s="35">
        <v>287.31</v>
      </c>
      <c r="J223" s="49" t="s">
        <v>466</v>
      </c>
      <c r="K223" s="35" t="s">
        <v>247</v>
      </c>
      <c r="O223" s="35"/>
    </row>
    <row r="224" spans="2:15">
      <c r="B224" s="35" t="s">
        <v>464</v>
      </c>
      <c r="C224" s="35">
        <v>20</v>
      </c>
      <c r="D224" s="35" t="s">
        <v>142</v>
      </c>
      <c r="E224" s="35" t="str">
        <f t="shared" si="15"/>
        <v>Atlantic,20,Yes</v>
      </c>
      <c r="F224" s="35" t="s">
        <v>479</v>
      </c>
      <c r="G224" s="35" t="str">
        <f t="shared" si="13"/>
        <v>Atlantic, 20 MPa concrete with air GU 40 FA</v>
      </c>
      <c r="H224" s="35" t="str">
        <f t="shared" si="14"/>
        <v/>
      </c>
      <c r="I224" s="35">
        <v>258.99</v>
      </c>
      <c r="J224" s="49" t="s">
        <v>466</v>
      </c>
      <c r="K224" s="35" t="s">
        <v>247</v>
      </c>
      <c r="O224" s="35"/>
    </row>
    <row r="225" spans="2:15">
      <c r="B225" s="35" t="s">
        <v>464</v>
      </c>
      <c r="C225" s="35">
        <v>20</v>
      </c>
      <c r="D225" s="35" t="s">
        <v>142</v>
      </c>
      <c r="E225" s="35" t="str">
        <f t="shared" si="15"/>
        <v>Atlantic,20,Yes</v>
      </c>
      <c r="F225" s="35" t="s">
        <v>480</v>
      </c>
      <c r="G225" s="35" t="str">
        <f t="shared" si="13"/>
        <v>Atlantic, 20 MPa concrete with air GUL</v>
      </c>
      <c r="H225" s="35" t="str">
        <f t="shared" si="14"/>
        <v/>
      </c>
      <c r="I225" s="35">
        <v>346.45</v>
      </c>
      <c r="J225" s="49" t="s">
        <v>466</v>
      </c>
      <c r="K225" s="35" t="s">
        <v>247</v>
      </c>
      <c r="O225" s="35"/>
    </row>
    <row r="226" spans="2:15">
      <c r="B226" s="35" t="s">
        <v>464</v>
      </c>
      <c r="C226" s="35">
        <v>20</v>
      </c>
      <c r="D226" s="35" t="s">
        <v>142</v>
      </c>
      <c r="E226" s="35" t="str">
        <f t="shared" si="15"/>
        <v>Atlantic,20,Yes</v>
      </c>
      <c r="F226" s="35" t="s">
        <v>481</v>
      </c>
      <c r="G226" s="35" t="str">
        <f t="shared" si="13"/>
        <v>Atlantic, 20 MPa concrete with air GUL 10 FA</v>
      </c>
      <c r="H226" s="35" t="str">
        <f t="shared" si="14"/>
        <v/>
      </c>
      <c r="I226" s="35">
        <v>320.70999999999998</v>
      </c>
      <c r="J226" s="49" t="s">
        <v>466</v>
      </c>
      <c r="K226" s="35" t="s">
        <v>247</v>
      </c>
      <c r="O226" s="35"/>
    </row>
    <row r="227" spans="2:15">
      <c r="B227" s="35" t="s">
        <v>464</v>
      </c>
      <c r="C227" s="35">
        <v>20</v>
      </c>
      <c r="D227" s="35" t="s">
        <v>142</v>
      </c>
      <c r="E227" s="35" t="str">
        <f t="shared" si="15"/>
        <v>Atlantic,20,Yes</v>
      </c>
      <c r="F227" s="35" t="s">
        <v>482</v>
      </c>
      <c r="G227" s="35" t="str">
        <f t="shared" si="13"/>
        <v>Atlantic, 20 MPa concrete with air GUL 20 FA</v>
      </c>
      <c r="H227" s="35" t="str">
        <f t="shared" si="14"/>
        <v/>
      </c>
      <c r="I227" s="35">
        <v>294.97000000000003</v>
      </c>
      <c r="J227" s="49" t="s">
        <v>466</v>
      </c>
      <c r="K227" s="35" t="s">
        <v>247</v>
      </c>
      <c r="O227" s="35"/>
    </row>
    <row r="228" spans="2:15">
      <c r="B228" s="35" t="s">
        <v>464</v>
      </c>
      <c r="C228" s="35">
        <v>20</v>
      </c>
      <c r="D228" s="35" t="s">
        <v>142</v>
      </c>
      <c r="E228" s="35" t="str">
        <f t="shared" si="15"/>
        <v>Atlantic,20,Yes</v>
      </c>
      <c r="F228" s="35" t="s">
        <v>483</v>
      </c>
      <c r="G228" s="35" t="str">
        <f t="shared" si="13"/>
        <v>Atlantic, 20 MPa concrete with air GUL 30 FA</v>
      </c>
      <c r="H228" s="35" t="str">
        <f t="shared" si="14"/>
        <v/>
      </c>
      <c r="I228" s="35">
        <v>269.23</v>
      </c>
      <c r="J228" s="49" t="s">
        <v>466</v>
      </c>
      <c r="K228" s="35" t="s">
        <v>247</v>
      </c>
      <c r="O228" s="35"/>
    </row>
    <row r="229" spans="2:15">
      <c r="B229" s="35" t="s">
        <v>464</v>
      </c>
      <c r="C229" s="35">
        <v>20</v>
      </c>
      <c r="D229" s="35" t="s">
        <v>142</v>
      </c>
      <c r="E229" s="35" t="str">
        <f t="shared" si="15"/>
        <v>Atlantic,20,Yes</v>
      </c>
      <c r="F229" s="35" t="s">
        <v>484</v>
      </c>
      <c r="G229" s="35" t="str">
        <f t="shared" si="13"/>
        <v>Atlantic, 20 MPa concrete with air GUL 40 FA</v>
      </c>
      <c r="H229" s="35" t="str">
        <f t="shared" si="14"/>
        <v/>
      </c>
      <c r="I229" s="35">
        <v>243.49</v>
      </c>
      <c r="J229" s="49" t="s">
        <v>466</v>
      </c>
      <c r="K229" s="35" t="s">
        <v>247</v>
      </c>
      <c r="O229" s="35"/>
    </row>
    <row r="230" spans="2:15">
      <c r="B230" s="35" t="s">
        <v>464</v>
      </c>
      <c r="C230" s="35">
        <v>25</v>
      </c>
      <c r="D230" s="35" t="s">
        <v>83</v>
      </c>
      <c r="E230" s="35" t="str">
        <f t="shared" si="15"/>
        <v>Atlantic,25,No</v>
      </c>
      <c r="F230" s="35" t="s">
        <v>485</v>
      </c>
      <c r="G230" s="35" t="str">
        <f t="shared" si="13"/>
        <v>Atlantic, Baseline 25 MPa concrete without air GU 10 FA</v>
      </c>
      <c r="H230" s="35" t="str">
        <f t="shared" si="14"/>
        <v>Atlantic, Baseline 25 MPa concrete without air GU 10 FA</v>
      </c>
      <c r="I230" s="35">
        <v>354.02</v>
      </c>
      <c r="J230" s="49" t="s">
        <v>466</v>
      </c>
      <c r="K230" s="35" t="s">
        <v>259</v>
      </c>
      <c r="O230" s="35"/>
    </row>
    <row r="231" spans="2:15">
      <c r="B231" s="35" t="s">
        <v>464</v>
      </c>
      <c r="C231" s="35">
        <v>25</v>
      </c>
      <c r="D231" s="35" t="s">
        <v>83</v>
      </c>
      <c r="E231" s="35" t="str">
        <f t="shared" si="15"/>
        <v>Atlantic,25,No</v>
      </c>
      <c r="F231" s="35" t="s">
        <v>260</v>
      </c>
      <c r="G231" s="35" t="str">
        <f t="shared" si="13"/>
        <v>Atlantic, 25 MPa concrete without air GU</v>
      </c>
      <c r="H231" s="35" t="str">
        <f t="shared" si="14"/>
        <v/>
      </c>
      <c r="I231" s="35">
        <v>383.26</v>
      </c>
      <c r="J231" s="49" t="s">
        <v>466</v>
      </c>
      <c r="K231" s="35" t="s">
        <v>259</v>
      </c>
      <c r="O231" s="35"/>
    </row>
    <row r="232" spans="2:15">
      <c r="B232" s="35" t="s">
        <v>464</v>
      </c>
      <c r="C232" s="35">
        <v>25</v>
      </c>
      <c r="D232" s="35" t="s">
        <v>83</v>
      </c>
      <c r="E232" s="35" t="str">
        <f t="shared" si="15"/>
        <v>Atlantic,25,No</v>
      </c>
      <c r="F232" s="35" t="s">
        <v>486</v>
      </c>
      <c r="G232" s="35" t="str">
        <f t="shared" si="13"/>
        <v>Atlantic, 25 MPa concrete without air GU 20 FA</v>
      </c>
      <c r="H232" s="35" t="str">
        <f t="shared" si="14"/>
        <v/>
      </c>
      <c r="I232" s="35">
        <v>324.79000000000002</v>
      </c>
      <c r="J232" s="49" t="s">
        <v>466</v>
      </c>
      <c r="K232" s="35" t="s">
        <v>259</v>
      </c>
      <c r="O232" s="35"/>
    </row>
    <row r="233" spans="2:15">
      <c r="B233" s="35" t="s">
        <v>464</v>
      </c>
      <c r="C233" s="35">
        <v>25</v>
      </c>
      <c r="D233" s="35" t="s">
        <v>83</v>
      </c>
      <c r="E233" s="35" t="str">
        <f t="shared" si="15"/>
        <v>Atlantic,25,No</v>
      </c>
      <c r="F233" s="35" t="s">
        <v>487</v>
      </c>
      <c r="G233" s="35" t="str">
        <f t="shared" si="13"/>
        <v>Atlantic, 25 MPa concrete without air GU 30 FA</v>
      </c>
      <c r="H233" s="35" t="str">
        <f t="shared" si="14"/>
        <v/>
      </c>
      <c r="I233" s="35">
        <v>295.55</v>
      </c>
      <c r="J233" s="49" t="s">
        <v>466</v>
      </c>
      <c r="K233" s="35" t="s">
        <v>259</v>
      </c>
      <c r="O233" s="35"/>
    </row>
    <row r="234" spans="2:15">
      <c r="B234" s="35" t="s">
        <v>464</v>
      </c>
      <c r="C234" s="35">
        <v>25</v>
      </c>
      <c r="D234" s="35" t="s">
        <v>83</v>
      </c>
      <c r="E234" s="35" t="str">
        <f t="shared" si="15"/>
        <v>Atlantic,25,No</v>
      </c>
      <c r="F234" s="35" t="s">
        <v>488</v>
      </c>
      <c r="G234" s="35" t="str">
        <f t="shared" si="13"/>
        <v>Atlantic, 25 MPa concrete without air GU 40 FA</v>
      </c>
      <c r="H234" s="35" t="str">
        <f t="shared" si="14"/>
        <v/>
      </c>
      <c r="I234" s="35">
        <v>266.32</v>
      </c>
      <c r="J234" s="49" t="s">
        <v>466</v>
      </c>
      <c r="K234" s="35" t="s">
        <v>259</v>
      </c>
      <c r="O234" s="35"/>
    </row>
    <row r="235" spans="2:15">
      <c r="B235" s="35" t="s">
        <v>464</v>
      </c>
      <c r="C235" s="35">
        <v>25</v>
      </c>
      <c r="D235" s="35" t="s">
        <v>83</v>
      </c>
      <c r="E235" s="35" t="str">
        <f t="shared" si="15"/>
        <v>Atlantic,25,No</v>
      </c>
      <c r="F235" s="35" t="s">
        <v>264</v>
      </c>
      <c r="G235" s="35" t="str">
        <f t="shared" si="13"/>
        <v>Atlantic, 25 MPa concrete without air GUL</v>
      </c>
      <c r="H235" s="35" t="str">
        <f t="shared" si="14"/>
        <v/>
      </c>
      <c r="I235" s="35">
        <v>356.59</v>
      </c>
      <c r="J235" s="49" t="s">
        <v>466</v>
      </c>
      <c r="K235" s="35" t="s">
        <v>259</v>
      </c>
      <c r="O235" s="35"/>
    </row>
    <row r="236" spans="2:15">
      <c r="B236" s="35" t="s">
        <v>464</v>
      </c>
      <c r="C236" s="35">
        <v>25</v>
      </c>
      <c r="D236" s="35" t="s">
        <v>83</v>
      </c>
      <c r="E236" s="35" t="str">
        <f t="shared" si="15"/>
        <v>Atlantic,25,No</v>
      </c>
      <c r="F236" s="35" t="s">
        <v>489</v>
      </c>
      <c r="G236" s="35" t="str">
        <f t="shared" si="13"/>
        <v>Atlantic, 25 MPa concrete without air GUL 10 FA</v>
      </c>
      <c r="H236" s="35" t="str">
        <f t="shared" si="14"/>
        <v/>
      </c>
      <c r="I236" s="35">
        <v>330.02</v>
      </c>
      <c r="J236" s="49" t="s">
        <v>466</v>
      </c>
      <c r="K236" s="35" t="s">
        <v>259</v>
      </c>
      <c r="O236" s="35"/>
    </row>
    <row r="237" spans="2:15">
      <c r="B237" s="35" t="s">
        <v>464</v>
      </c>
      <c r="C237" s="35">
        <v>25</v>
      </c>
      <c r="D237" s="35" t="s">
        <v>83</v>
      </c>
      <c r="E237" s="35" t="str">
        <f t="shared" si="15"/>
        <v>Atlantic,25,No</v>
      </c>
      <c r="F237" s="35" t="s">
        <v>490</v>
      </c>
      <c r="G237" s="35" t="str">
        <f t="shared" si="13"/>
        <v>Atlantic, 25 MPa concrete without air GUL 20 FA</v>
      </c>
      <c r="H237" s="35" t="str">
        <f t="shared" si="14"/>
        <v/>
      </c>
      <c r="I237" s="35">
        <v>303.45</v>
      </c>
      <c r="J237" s="49" t="s">
        <v>466</v>
      </c>
      <c r="K237" s="35" t="s">
        <v>259</v>
      </c>
      <c r="O237" s="35"/>
    </row>
    <row r="238" spans="2:15">
      <c r="B238" s="35" t="s">
        <v>464</v>
      </c>
      <c r="C238" s="35">
        <v>25</v>
      </c>
      <c r="D238" s="35" t="s">
        <v>83</v>
      </c>
      <c r="E238" s="35" t="str">
        <f t="shared" si="15"/>
        <v>Atlantic,25,No</v>
      </c>
      <c r="F238" s="35" t="s">
        <v>491</v>
      </c>
      <c r="G238" s="35" t="str">
        <f t="shared" si="13"/>
        <v>Atlantic, 25 MPa concrete without air GUL 30 FA</v>
      </c>
      <c r="H238" s="35" t="str">
        <f t="shared" si="14"/>
        <v/>
      </c>
      <c r="I238" s="35">
        <v>276.89</v>
      </c>
      <c r="J238" s="49" t="s">
        <v>466</v>
      </c>
      <c r="K238" s="35" t="s">
        <v>259</v>
      </c>
      <c r="O238" s="35"/>
    </row>
    <row r="239" spans="2:15">
      <c r="B239" s="35" t="s">
        <v>464</v>
      </c>
      <c r="C239" s="35">
        <v>25</v>
      </c>
      <c r="D239" s="35" t="s">
        <v>83</v>
      </c>
      <c r="E239" s="35" t="str">
        <f t="shared" si="15"/>
        <v>Atlantic,25,No</v>
      </c>
      <c r="F239" s="35" t="s">
        <v>492</v>
      </c>
      <c r="G239" s="35" t="str">
        <f t="shared" si="13"/>
        <v>Atlantic, 25 MPa concrete without air GUL 40 FA</v>
      </c>
      <c r="H239" s="35" t="str">
        <f t="shared" si="14"/>
        <v/>
      </c>
      <c r="I239" s="35">
        <v>250.32</v>
      </c>
      <c r="J239" s="49" t="s">
        <v>466</v>
      </c>
      <c r="K239" s="35" t="s">
        <v>259</v>
      </c>
      <c r="O239" s="35"/>
    </row>
    <row r="240" spans="2:15">
      <c r="B240" s="35" t="s">
        <v>464</v>
      </c>
      <c r="C240" s="35">
        <v>25</v>
      </c>
      <c r="D240" s="35" t="s">
        <v>142</v>
      </c>
      <c r="E240" s="35" t="str">
        <f t="shared" si="15"/>
        <v>Atlantic,25,Yes</v>
      </c>
      <c r="F240" s="35" t="s">
        <v>493</v>
      </c>
      <c r="G240" s="35" t="str">
        <f t="shared" si="13"/>
        <v>Atlantic, Baseline 25 MPa concrete with air GU 10 FA</v>
      </c>
      <c r="H240" s="35" t="str">
        <f t="shared" si="14"/>
        <v>Atlantic, Baseline 25 MPa concrete with air GU 10 FA</v>
      </c>
      <c r="I240" s="35">
        <v>360.99</v>
      </c>
      <c r="J240" s="49" t="s">
        <v>466</v>
      </c>
      <c r="K240" s="35" t="s">
        <v>270</v>
      </c>
      <c r="O240" s="35"/>
    </row>
    <row r="241" spans="2:15">
      <c r="B241" s="35" t="s">
        <v>464</v>
      </c>
      <c r="C241" s="35">
        <v>25</v>
      </c>
      <c r="D241" s="35" t="s">
        <v>142</v>
      </c>
      <c r="E241" s="35" t="str">
        <f t="shared" si="15"/>
        <v>Atlantic,25,Yes</v>
      </c>
      <c r="F241" s="35" t="s">
        <v>494</v>
      </c>
      <c r="G241" s="35" t="str">
        <f t="shared" si="13"/>
        <v>Atlantic, 25 MPa concrete with air GU</v>
      </c>
      <c r="H241" s="35" t="str">
        <f t="shared" si="14"/>
        <v/>
      </c>
      <c r="I241" s="35">
        <v>391.14</v>
      </c>
      <c r="J241" s="49" t="s">
        <v>466</v>
      </c>
      <c r="K241" s="35" t="s">
        <v>270</v>
      </c>
      <c r="O241" s="35"/>
    </row>
    <row r="242" spans="2:15">
      <c r="B242" s="35" t="s">
        <v>464</v>
      </c>
      <c r="C242" s="35">
        <v>25</v>
      </c>
      <c r="D242" s="35" t="s">
        <v>142</v>
      </c>
      <c r="E242" s="35" t="str">
        <f t="shared" si="15"/>
        <v>Atlantic,25,Yes</v>
      </c>
      <c r="F242" s="35" t="s">
        <v>495</v>
      </c>
      <c r="G242" s="35" t="str">
        <f t="shared" si="13"/>
        <v>Atlantic, 25 MPa concrete with air GU 20 FA</v>
      </c>
      <c r="H242" s="35" t="str">
        <f t="shared" si="14"/>
        <v/>
      </c>
      <c r="I242" s="35">
        <v>330.84</v>
      </c>
      <c r="J242" s="49" t="s">
        <v>466</v>
      </c>
      <c r="K242" s="35" t="s">
        <v>270</v>
      </c>
      <c r="O242" s="35"/>
    </row>
    <row r="243" spans="2:15">
      <c r="B243" s="35" t="s">
        <v>464</v>
      </c>
      <c r="C243" s="35">
        <v>25</v>
      </c>
      <c r="D243" s="35" t="s">
        <v>142</v>
      </c>
      <c r="E243" s="35" t="str">
        <f t="shared" si="15"/>
        <v>Atlantic,25,Yes</v>
      </c>
      <c r="F243" s="35" t="s">
        <v>496</v>
      </c>
      <c r="G243" s="35" t="str">
        <f t="shared" si="13"/>
        <v>Atlantic, 25 MPa concrete with air GU 30 FA</v>
      </c>
      <c r="H243" s="35" t="str">
        <f t="shared" si="14"/>
        <v/>
      </c>
      <c r="I243" s="35">
        <v>300.69</v>
      </c>
      <c r="J243" s="49" t="s">
        <v>466</v>
      </c>
      <c r="K243" s="35" t="s">
        <v>270</v>
      </c>
      <c r="O243" s="35"/>
    </row>
    <row r="244" spans="2:15">
      <c r="B244" s="35" t="s">
        <v>464</v>
      </c>
      <c r="C244" s="35">
        <v>25</v>
      </c>
      <c r="D244" s="35" t="s">
        <v>142</v>
      </c>
      <c r="E244" s="35" t="str">
        <f t="shared" si="15"/>
        <v>Atlantic,25,Yes</v>
      </c>
      <c r="F244" s="35" t="s">
        <v>497</v>
      </c>
      <c r="G244" s="35" t="str">
        <f t="shared" si="13"/>
        <v>Atlantic, 25 MPa concrete with air GU 40 FA</v>
      </c>
      <c r="H244" s="35" t="str">
        <f t="shared" si="14"/>
        <v/>
      </c>
      <c r="I244" s="35">
        <v>270.54000000000002</v>
      </c>
      <c r="J244" s="49" t="s">
        <v>466</v>
      </c>
      <c r="K244" s="35" t="s">
        <v>270</v>
      </c>
      <c r="O244" s="35"/>
    </row>
    <row r="245" spans="2:15">
      <c r="B245" s="35" t="s">
        <v>464</v>
      </c>
      <c r="C245" s="35">
        <v>25</v>
      </c>
      <c r="D245" s="35" t="s">
        <v>142</v>
      </c>
      <c r="E245" s="35" t="str">
        <f t="shared" si="15"/>
        <v>Atlantic,25,Yes</v>
      </c>
      <c r="F245" s="35" t="s">
        <v>498</v>
      </c>
      <c r="G245" s="35" t="str">
        <f t="shared" si="13"/>
        <v>Atlantic, 25 MPa concrete with air GUL</v>
      </c>
      <c r="H245" s="35" t="str">
        <f t="shared" si="14"/>
        <v/>
      </c>
      <c r="I245" s="35">
        <v>363.64</v>
      </c>
      <c r="J245" s="49" t="s">
        <v>466</v>
      </c>
      <c r="K245" s="35" t="s">
        <v>270</v>
      </c>
      <c r="O245" s="35"/>
    </row>
    <row r="246" spans="2:15">
      <c r="B246" s="35" t="s">
        <v>464</v>
      </c>
      <c r="C246" s="35">
        <v>25</v>
      </c>
      <c r="D246" s="35" t="s">
        <v>142</v>
      </c>
      <c r="E246" s="35" t="str">
        <f t="shared" si="15"/>
        <v>Atlantic,25,Yes</v>
      </c>
      <c r="F246" s="35" t="s">
        <v>499</v>
      </c>
      <c r="G246" s="35" t="str">
        <f t="shared" si="13"/>
        <v>Atlantic, 25 MPa concrete with air GUL 10 FA</v>
      </c>
      <c r="H246" s="35" t="str">
        <f t="shared" si="14"/>
        <v/>
      </c>
      <c r="I246" s="35">
        <v>336.24</v>
      </c>
      <c r="J246" s="49" t="s">
        <v>466</v>
      </c>
      <c r="K246" s="35" t="s">
        <v>270</v>
      </c>
      <c r="O246" s="35"/>
    </row>
    <row r="247" spans="2:15">
      <c r="B247" s="35" t="s">
        <v>464</v>
      </c>
      <c r="C247" s="35">
        <v>25</v>
      </c>
      <c r="D247" s="35" t="s">
        <v>142</v>
      </c>
      <c r="E247" s="35" t="str">
        <f t="shared" si="15"/>
        <v>Atlantic,25,Yes</v>
      </c>
      <c r="F247" s="35" t="s">
        <v>500</v>
      </c>
      <c r="G247" s="35" t="str">
        <f t="shared" si="13"/>
        <v>Atlantic, 25 MPa concrete with air GUL 20 FA</v>
      </c>
      <c r="H247" s="35" t="str">
        <f t="shared" si="14"/>
        <v/>
      </c>
      <c r="I247" s="35">
        <v>308.83999999999997</v>
      </c>
      <c r="J247" s="49" t="s">
        <v>466</v>
      </c>
      <c r="K247" s="35" t="s">
        <v>270</v>
      </c>
      <c r="O247" s="35"/>
    </row>
    <row r="248" spans="2:15">
      <c r="B248" s="35" t="s">
        <v>464</v>
      </c>
      <c r="C248" s="35">
        <v>25</v>
      </c>
      <c r="D248" s="35" t="s">
        <v>142</v>
      </c>
      <c r="E248" s="35" t="str">
        <f t="shared" si="15"/>
        <v>Atlantic,25,Yes</v>
      </c>
      <c r="F248" s="35" t="s">
        <v>501</v>
      </c>
      <c r="G248" s="35" t="str">
        <f t="shared" si="13"/>
        <v>Atlantic, 25 MPa concrete with air GUL 30 FA</v>
      </c>
      <c r="H248" s="35" t="str">
        <f t="shared" si="14"/>
        <v/>
      </c>
      <c r="I248" s="35">
        <v>281.44</v>
      </c>
      <c r="J248" s="49" t="s">
        <v>466</v>
      </c>
      <c r="K248" s="35" t="s">
        <v>270</v>
      </c>
      <c r="O248" s="35"/>
    </row>
    <row r="249" spans="2:15">
      <c r="B249" s="35" t="s">
        <v>464</v>
      </c>
      <c r="C249" s="35">
        <v>25</v>
      </c>
      <c r="D249" s="35" t="s">
        <v>142</v>
      </c>
      <c r="E249" s="35" t="str">
        <f t="shared" si="15"/>
        <v>Atlantic,25,Yes</v>
      </c>
      <c r="F249" s="35" t="s">
        <v>502</v>
      </c>
      <c r="G249" s="35" t="str">
        <f t="shared" si="13"/>
        <v>Atlantic, 25 MPa concrete with air GUL 40 FA</v>
      </c>
      <c r="H249" s="35" t="str">
        <f t="shared" si="14"/>
        <v/>
      </c>
      <c r="I249" s="35">
        <v>254.04</v>
      </c>
      <c r="J249" s="49" t="s">
        <v>466</v>
      </c>
      <c r="K249" s="35" t="s">
        <v>270</v>
      </c>
      <c r="O249" s="35"/>
    </row>
    <row r="250" spans="2:15">
      <c r="B250" s="35" t="s">
        <v>464</v>
      </c>
      <c r="C250" s="35">
        <v>25</v>
      </c>
      <c r="D250" s="35" t="s">
        <v>142</v>
      </c>
      <c r="E250" s="35" t="str">
        <f t="shared" si="15"/>
        <v>Atlantic,25,Yes</v>
      </c>
      <c r="F250" s="35" t="s">
        <v>503</v>
      </c>
      <c r="G250" s="35" t="str">
        <f t="shared" si="13"/>
        <v>Atlantic, Baseline 25 MPa concrete with air &amp; 0.55 w/cm (C-4, F-2) GU 10 SL GA</v>
      </c>
      <c r="H250" s="35" t="str">
        <f t="shared" si="14"/>
        <v>Atlantic, Baseline 25 MPa concrete with air &amp; 0.55 w/cm (C-4, F-2) GU 10 SL GA</v>
      </c>
      <c r="I250" s="35">
        <v>370.25</v>
      </c>
      <c r="J250" s="49" t="s">
        <v>466</v>
      </c>
      <c r="K250" s="35" t="s">
        <v>280</v>
      </c>
      <c r="O250" s="35"/>
    </row>
    <row r="251" spans="2:15">
      <c r="B251" s="35" t="s">
        <v>464</v>
      </c>
      <c r="C251" s="35">
        <v>25</v>
      </c>
      <c r="D251" s="35" t="s">
        <v>142</v>
      </c>
      <c r="E251" s="35" t="str">
        <f t="shared" si="15"/>
        <v>Atlantic,25,Yes</v>
      </c>
      <c r="F251" s="35" t="s">
        <v>504</v>
      </c>
      <c r="G251" s="35" t="str">
        <f t="shared" si="13"/>
        <v>Atlantic, 25 MPa concrete with air &amp; 0.55 w/cm (C-4, F-2) GU</v>
      </c>
      <c r="H251" s="35" t="str">
        <f t="shared" si="14"/>
        <v/>
      </c>
      <c r="I251" s="35">
        <v>401.32</v>
      </c>
      <c r="J251" s="49" t="s">
        <v>466</v>
      </c>
      <c r="K251" s="35" t="s">
        <v>280</v>
      </c>
      <c r="O251" s="35"/>
    </row>
    <row r="252" spans="2:15">
      <c r="B252" s="35" t="s">
        <v>464</v>
      </c>
      <c r="C252" s="35">
        <v>25</v>
      </c>
      <c r="D252" s="35" t="s">
        <v>142</v>
      </c>
      <c r="E252" s="35" t="str">
        <f t="shared" si="15"/>
        <v>Atlantic,25,Yes</v>
      </c>
      <c r="F252" s="35" t="s">
        <v>505</v>
      </c>
      <c r="G252" s="35" t="str">
        <f t="shared" si="13"/>
        <v>Atlantic, 25 MPa concrete with air &amp; 0.55 w/cm (C-4, F-2) GU 20 SL GA</v>
      </c>
      <c r="H252" s="35" t="str">
        <f t="shared" si="14"/>
        <v/>
      </c>
      <c r="I252" s="35">
        <v>339.19</v>
      </c>
      <c r="J252" s="49" t="s">
        <v>466</v>
      </c>
      <c r="K252" s="35" t="s">
        <v>280</v>
      </c>
      <c r="O252" s="35"/>
    </row>
    <row r="253" spans="2:15">
      <c r="B253" s="35" t="s">
        <v>464</v>
      </c>
      <c r="C253" s="35">
        <v>25</v>
      </c>
      <c r="D253" s="35" t="s">
        <v>142</v>
      </c>
      <c r="E253" s="35" t="str">
        <f t="shared" si="15"/>
        <v>Atlantic,25,Yes</v>
      </c>
      <c r="F253" s="35" t="s">
        <v>506</v>
      </c>
      <c r="G253" s="35" t="str">
        <f t="shared" si="13"/>
        <v>Atlantic, 25 MPa concrete with air &amp; 0.55 w/cm (C-4, F-2) GU 30 SL GA</v>
      </c>
      <c r="H253" s="35" t="str">
        <f t="shared" si="14"/>
        <v/>
      </c>
      <c r="I253" s="35">
        <v>308.13</v>
      </c>
      <c r="J253" s="49" t="s">
        <v>466</v>
      </c>
      <c r="K253" s="35" t="s">
        <v>280</v>
      </c>
      <c r="O253" s="35"/>
    </row>
    <row r="254" spans="2:15">
      <c r="B254" s="35" t="s">
        <v>464</v>
      </c>
      <c r="C254" s="35">
        <v>25</v>
      </c>
      <c r="D254" s="35" t="s">
        <v>142</v>
      </c>
      <c r="E254" s="35" t="str">
        <f t="shared" si="15"/>
        <v>Atlantic,25,Yes</v>
      </c>
      <c r="F254" s="35" t="s">
        <v>507</v>
      </c>
      <c r="G254" s="35" t="str">
        <f t="shared" si="13"/>
        <v>Atlantic, 25 MPa concrete with air &amp; 0.55 w/cm (C-4, F-2) GU 40 SL GA</v>
      </c>
      <c r="H254" s="35" t="str">
        <f t="shared" si="14"/>
        <v/>
      </c>
      <c r="I254" s="35">
        <v>277.06</v>
      </c>
      <c r="J254" s="49" t="s">
        <v>466</v>
      </c>
      <c r="K254" s="35" t="s">
        <v>280</v>
      </c>
      <c r="O254" s="35"/>
    </row>
    <row r="255" spans="2:15">
      <c r="B255" s="35" t="s">
        <v>464</v>
      </c>
      <c r="C255" s="35">
        <v>25</v>
      </c>
      <c r="D255" s="35" t="s">
        <v>142</v>
      </c>
      <c r="E255" s="35" t="str">
        <f t="shared" si="15"/>
        <v>Atlantic,25,Yes</v>
      </c>
      <c r="F255" s="35" t="s">
        <v>508</v>
      </c>
      <c r="G255" s="35" t="str">
        <f t="shared" si="13"/>
        <v>Atlantic, 25 MPa concrete with air &amp; 0.55 w/cm (C-4, F-2) GUL</v>
      </c>
      <c r="H255" s="35" t="str">
        <f t="shared" si="14"/>
        <v/>
      </c>
      <c r="I255" s="35">
        <v>372.98</v>
      </c>
      <c r="J255" s="49" t="s">
        <v>466</v>
      </c>
      <c r="K255" s="35" t="s">
        <v>280</v>
      </c>
      <c r="O255" s="35"/>
    </row>
    <row r="256" spans="2:15">
      <c r="B256" s="35" t="s">
        <v>464</v>
      </c>
      <c r="C256" s="35">
        <v>25</v>
      </c>
      <c r="D256" s="35" t="s">
        <v>142</v>
      </c>
      <c r="E256" s="35" t="str">
        <f t="shared" si="15"/>
        <v>Atlantic,25,Yes</v>
      </c>
      <c r="F256" s="35" t="s">
        <v>509</v>
      </c>
      <c r="G256" s="35" t="str">
        <f t="shared" si="13"/>
        <v>Atlantic, 25 MPa concrete with air &amp; 0.55 w/cm (C-4, F-2) GUL 10 FA</v>
      </c>
      <c r="H256" s="35" t="str">
        <f t="shared" si="14"/>
        <v/>
      </c>
      <c r="I256" s="35">
        <v>344.75</v>
      </c>
      <c r="J256" s="49" t="s">
        <v>466</v>
      </c>
      <c r="K256" s="35" t="s">
        <v>280</v>
      </c>
      <c r="O256" s="35"/>
    </row>
    <row r="257" spans="2:15">
      <c r="B257" s="35" t="s">
        <v>464</v>
      </c>
      <c r="C257" s="35">
        <v>25</v>
      </c>
      <c r="D257" s="35" t="s">
        <v>142</v>
      </c>
      <c r="E257" s="35" t="str">
        <f t="shared" si="15"/>
        <v>Atlantic,25,Yes</v>
      </c>
      <c r="F257" s="35" t="s">
        <v>510</v>
      </c>
      <c r="G257" s="35" t="str">
        <f t="shared" si="13"/>
        <v>Atlantic, 25 MPa concrete with air &amp; 0.55 w/cm (C-4, F-2) GUL 20 FA</v>
      </c>
      <c r="H257" s="35" t="str">
        <f t="shared" si="14"/>
        <v/>
      </c>
      <c r="I257" s="35">
        <v>316.52</v>
      </c>
      <c r="J257" s="49" t="s">
        <v>466</v>
      </c>
      <c r="K257" s="35" t="s">
        <v>280</v>
      </c>
      <c r="O257" s="35"/>
    </row>
    <row r="258" spans="2:15">
      <c r="B258" s="35" t="s">
        <v>464</v>
      </c>
      <c r="C258" s="35">
        <v>25</v>
      </c>
      <c r="D258" s="35" t="s">
        <v>142</v>
      </c>
      <c r="E258" s="35" t="str">
        <f t="shared" si="15"/>
        <v>Atlantic,25,Yes</v>
      </c>
      <c r="F258" s="35" t="s">
        <v>511</v>
      </c>
      <c r="G258" s="35" t="str">
        <f t="shared" si="13"/>
        <v>Atlantic, 25 MPa concrete with air &amp; 0.55 w/cm (C-4, F-2) GUL 30 FA</v>
      </c>
      <c r="H258" s="35" t="str">
        <f t="shared" si="14"/>
        <v/>
      </c>
      <c r="I258" s="35">
        <v>288.29000000000002</v>
      </c>
      <c r="J258" s="49" t="s">
        <v>466</v>
      </c>
      <c r="K258" s="35" t="s">
        <v>280</v>
      </c>
      <c r="O258" s="35"/>
    </row>
    <row r="259" spans="2:15">
      <c r="B259" s="35" t="s">
        <v>464</v>
      </c>
      <c r="C259" s="35">
        <v>25</v>
      </c>
      <c r="D259" s="35" t="s">
        <v>142</v>
      </c>
      <c r="E259" s="35" t="str">
        <f t="shared" si="15"/>
        <v>Atlantic,25,Yes</v>
      </c>
      <c r="F259" s="35" t="s">
        <v>512</v>
      </c>
      <c r="G259" s="35" t="str">
        <f t="shared" si="13"/>
        <v>Atlantic, 25 MPa concrete with air &amp; 0.55 w/cm (C-4, F-2) GUL 40 FA</v>
      </c>
      <c r="H259" s="35" t="str">
        <f t="shared" si="14"/>
        <v/>
      </c>
      <c r="I259" s="35">
        <v>260.06</v>
      </c>
      <c r="J259" s="49" t="s">
        <v>466</v>
      </c>
      <c r="K259" s="35" t="s">
        <v>280</v>
      </c>
      <c r="O259" s="35"/>
    </row>
    <row r="260" spans="2:15">
      <c r="B260" s="35" t="s">
        <v>464</v>
      </c>
      <c r="C260" s="35">
        <v>30</v>
      </c>
      <c r="D260" s="35" t="s">
        <v>83</v>
      </c>
      <c r="E260" s="35" t="str">
        <f t="shared" si="15"/>
        <v>Atlantic,30,No</v>
      </c>
      <c r="F260" s="35" t="s">
        <v>513</v>
      </c>
      <c r="G260" s="35" t="str">
        <f t="shared" si="13"/>
        <v>Atlantic, Baseline 30 MPa concrete without air GU 10 FA</v>
      </c>
      <c r="H260" s="35" t="str">
        <f t="shared" si="14"/>
        <v>Atlantic, Baseline 30 MPa concrete without air GU 10 FA</v>
      </c>
      <c r="I260" s="35">
        <v>379.12</v>
      </c>
      <c r="J260" s="49" t="s">
        <v>466</v>
      </c>
      <c r="K260" s="35" t="s">
        <v>291</v>
      </c>
      <c r="O260" s="35"/>
    </row>
    <row r="261" spans="2:15">
      <c r="B261" s="35" t="s">
        <v>464</v>
      </c>
      <c r="C261" s="35">
        <v>30</v>
      </c>
      <c r="D261" s="35" t="s">
        <v>83</v>
      </c>
      <c r="E261" s="35" t="str">
        <f t="shared" si="15"/>
        <v>Atlantic,30,No</v>
      </c>
      <c r="F261" s="35" t="s">
        <v>281</v>
      </c>
      <c r="G261" s="35" t="str">
        <f t="shared" si="13"/>
        <v>Atlantic, 30 MPa concrete without air GU</v>
      </c>
      <c r="H261" s="35" t="str">
        <f t="shared" si="14"/>
        <v/>
      </c>
      <c r="I261" s="35">
        <v>411.09</v>
      </c>
      <c r="J261" s="49" t="s">
        <v>466</v>
      </c>
      <c r="K261" s="35" t="s">
        <v>291</v>
      </c>
      <c r="O261" s="35"/>
    </row>
    <row r="262" spans="2:15">
      <c r="B262" s="35" t="s">
        <v>464</v>
      </c>
      <c r="C262" s="35">
        <v>30</v>
      </c>
      <c r="D262" s="35" t="s">
        <v>83</v>
      </c>
      <c r="E262" s="35" t="str">
        <f t="shared" si="15"/>
        <v>Atlantic,30,No</v>
      </c>
      <c r="F262" s="35" t="s">
        <v>514</v>
      </c>
      <c r="G262" s="35" t="str">
        <f t="shared" si="13"/>
        <v>Atlantic, 30 MPa concrete without air GU 20 FA</v>
      </c>
      <c r="H262" s="35" t="str">
        <f t="shared" si="14"/>
        <v/>
      </c>
      <c r="I262" s="35">
        <v>347.14</v>
      </c>
      <c r="J262" s="49" t="s">
        <v>466</v>
      </c>
      <c r="K262" s="35" t="s">
        <v>291</v>
      </c>
      <c r="O262" s="35"/>
    </row>
    <row r="263" spans="2:15">
      <c r="B263" s="35" t="s">
        <v>464</v>
      </c>
      <c r="C263" s="35">
        <v>30</v>
      </c>
      <c r="D263" s="35" t="s">
        <v>83</v>
      </c>
      <c r="E263" s="35" t="str">
        <f t="shared" si="15"/>
        <v>Atlantic,30,No</v>
      </c>
      <c r="F263" s="35" t="s">
        <v>515</v>
      </c>
      <c r="G263" s="35" t="str">
        <f t="shared" si="13"/>
        <v>Atlantic, 30 MPa concrete without air GU 30 FA</v>
      </c>
      <c r="H263" s="35" t="str">
        <f t="shared" si="14"/>
        <v/>
      </c>
      <c r="I263" s="35">
        <v>315.16000000000003</v>
      </c>
      <c r="J263" s="49" t="s">
        <v>466</v>
      </c>
      <c r="K263" s="35" t="s">
        <v>291</v>
      </c>
      <c r="O263" s="35"/>
    </row>
    <row r="264" spans="2:15">
      <c r="B264" s="35" t="s">
        <v>464</v>
      </c>
      <c r="C264" s="35">
        <v>30</v>
      </c>
      <c r="D264" s="35" t="s">
        <v>83</v>
      </c>
      <c r="E264" s="35" t="str">
        <f t="shared" si="15"/>
        <v>Atlantic,30,No</v>
      </c>
      <c r="F264" s="35" t="s">
        <v>516</v>
      </c>
      <c r="G264" s="35" t="str">
        <f t="shared" ref="G264:G327" si="16">CONCATENATE(B264,", ",F264)</f>
        <v>Atlantic, 30 MPa concrete without air GU 40 FA</v>
      </c>
      <c r="H264" s="35" t="str">
        <f t="shared" ref="H264:H327" si="17">IF(ISNUMBER(SEARCH("Baseline",F264)),CONCATENATE(B264,", ",F264),"")</f>
        <v/>
      </c>
      <c r="I264" s="35">
        <v>283.19</v>
      </c>
      <c r="J264" s="49" t="s">
        <v>466</v>
      </c>
      <c r="K264" s="35" t="s">
        <v>291</v>
      </c>
      <c r="O264" s="35"/>
    </row>
    <row r="265" spans="2:15">
      <c r="B265" s="35" t="s">
        <v>464</v>
      </c>
      <c r="C265" s="35">
        <v>30</v>
      </c>
      <c r="D265" s="35" t="s">
        <v>83</v>
      </c>
      <c r="E265" s="35" t="str">
        <f t="shared" ref="E265:E328" si="18">CONCATENATE(B265,",",C265,",",D265)</f>
        <v>Atlantic,30,No</v>
      </c>
      <c r="F265" s="35" t="s">
        <v>285</v>
      </c>
      <c r="G265" s="35" t="str">
        <f t="shared" si="16"/>
        <v>Atlantic, 30 MPa concrete without air GUL</v>
      </c>
      <c r="H265" s="35" t="str">
        <f t="shared" si="17"/>
        <v/>
      </c>
      <c r="I265" s="35">
        <v>381.93</v>
      </c>
      <c r="J265" s="49" t="s">
        <v>466</v>
      </c>
      <c r="K265" s="35" t="s">
        <v>291</v>
      </c>
      <c r="O265" s="35"/>
    </row>
    <row r="266" spans="2:15">
      <c r="B266" s="35" t="s">
        <v>464</v>
      </c>
      <c r="C266" s="35">
        <v>30</v>
      </c>
      <c r="D266" s="35" t="s">
        <v>83</v>
      </c>
      <c r="E266" s="35" t="str">
        <f t="shared" si="18"/>
        <v>Atlantic,30,No</v>
      </c>
      <c r="F266" s="35" t="s">
        <v>517</v>
      </c>
      <c r="G266" s="35" t="str">
        <f t="shared" si="16"/>
        <v>Atlantic, 30 MPa concrete without air GUL 10 FA</v>
      </c>
      <c r="H266" s="35" t="str">
        <f t="shared" si="17"/>
        <v/>
      </c>
      <c r="I266" s="35">
        <v>352.87</v>
      </c>
      <c r="J266" s="49" t="s">
        <v>466</v>
      </c>
      <c r="K266" s="35" t="s">
        <v>291</v>
      </c>
      <c r="O266" s="35"/>
    </row>
    <row r="267" spans="2:15">
      <c r="B267" s="35" t="s">
        <v>464</v>
      </c>
      <c r="C267" s="35">
        <v>30</v>
      </c>
      <c r="D267" s="35" t="s">
        <v>83</v>
      </c>
      <c r="E267" s="35" t="str">
        <f t="shared" si="18"/>
        <v>Atlantic,30,No</v>
      </c>
      <c r="F267" s="35" t="s">
        <v>518</v>
      </c>
      <c r="G267" s="35" t="str">
        <f t="shared" si="16"/>
        <v>Atlantic, 30 MPa concrete without air GUL 20 FA</v>
      </c>
      <c r="H267" s="35" t="str">
        <f t="shared" si="17"/>
        <v/>
      </c>
      <c r="I267" s="35">
        <v>323.81</v>
      </c>
      <c r="J267" s="49" t="s">
        <v>466</v>
      </c>
      <c r="K267" s="35" t="s">
        <v>291</v>
      </c>
      <c r="O267" s="35"/>
    </row>
    <row r="268" spans="2:15">
      <c r="B268" s="35" t="s">
        <v>464</v>
      </c>
      <c r="C268" s="35">
        <v>30</v>
      </c>
      <c r="D268" s="35" t="s">
        <v>83</v>
      </c>
      <c r="E268" s="35" t="str">
        <f t="shared" si="18"/>
        <v>Atlantic,30,No</v>
      </c>
      <c r="F268" s="35" t="s">
        <v>519</v>
      </c>
      <c r="G268" s="35" t="str">
        <f t="shared" si="16"/>
        <v>Atlantic, 30 MPa concrete without air GUL 30 FA</v>
      </c>
      <c r="H268" s="35" t="str">
        <f t="shared" si="17"/>
        <v/>
      </c>
      <c r="I268" s="35">
        <v>294.75</v>
      </c>
      <c r="J268" s="49" t="s">
        <v>466</v>
      </c>
      <c r="K268" s="35" t="s">
        <v>291</v>
      </c>
      <c r="O268" s="35"/>
    </row>
    <row r="269" spans="2:15">
      <c r="B269" s="35" t="s">
        <v>464</v>
      </c>
      <c r="C269" s="35">
        <v>30</v>
      </c>
      <c r="D269" s="35" t="s">
        <v>83</v>
      </c>
      <c r="E269" s="35" t="str">
        <f t="shared" si="18"/>
        <v>Atlantic,30,No</v>
      </c>
      <c r="F269" s="35" t="s">
        <v>520</v>
      </c>
      <c r="G269" s="35" t="str">
        <f t="shared" si="16"/>
        <v>Atlantic, 30 MPa concrete without air GUL 40 FA</v>
      </c>
      <c r="H269" s="35" t="str">
        <f t="shared" si="17"/>
        <v/>
      </c>
      <c r="I269" s="35">
        <v>265.69</v>
      </c>
      <c r="J269" s="49" t="s">
        <v>466</v>
      </c>
      <c r="K269" s="35" t="s">
        <v>291</v>
      </c>
      <c r="O269" s="35"/>
    </row>
    <row r="270" spans="2:15">
      <c r="B270" s="35" t="s">
        <v>464</v>
      </c>
      <c r="C270" s="35">
        <v>30</v>
      </c>
      <c r="D270" s="35" t="s">
        <v>142</v>
      </c>
      <c r="E270" s="35" t="str">
        <f t="shared" si="18"/>
        <v>Atlantic,30,Yes</v>
      </c>
      <c r="F270" s="35" t="s">
        <v>521</v>
      </c>
      <c r="G270" s="35" t="str">
        <f t="shared" ref="G270:G280" si="19">CONCATENATE(B270,", ",F270)</f>
        <v>Atlantic, Baseline 30 MPa concrete with air GU 10 FA</v>
      </c>
      <c r="H270" s="35" t="str">
        <f t="shared" si="17"/>
        <v>Atlantic, Baseline 30 MPa concrete with air GU 10 FA</v>
      </c>
      <c r="I270" s="35">
        <v>394.38</v>
      </c>
      <c r="J270" s="49" t="s">
        <v>466</v>
      </c>
      <c r="K270" s="35" t="s">
        <v>302</v>
      </c>
      <c r="O270" s="35"/>
    </row>
    <row r="271" spans="2:15">
      <c r="B271" s="35" t="s">
        <v>464</v>
      </c>
      <c r="C271" s="35">
        <v>30</v>
      </c>
      <c r="D271" s="35" t="s">
        <v>142</v>
      </c>
      <c r="E271" s="35" t="str">
        <f t="shared" si="18"/>
        <v>Atlantic,30,Yes</v>
      </c>
      <c r="F271" s="35" t="s">
        <v>522</v>
      </c>
      <c r="G271" s="35" t="str">
        <f t="shared" si="19"/>
        <v>Atlantic, 30 MPa concrete with air GU</v>
      </c>
      <c r="H271" s="35" t="str">
        <f t="shared" si="17"/>
        <v/>
      </c>
      <c r="I271" s="35">
        <v>418.18</v>
      </c>
      <c r="J271" s="49" t="s">
        <v>466</v>
      </c>
      <c r="K271" s="35" t="s">
        <v>302</v>
      </c>
      <c r="O271" s="35"/>
    </row>
    <row r="272" spans="2:15">
      <c r="B272" s="35" t="s">
        <v>464</v>
      </c>
      <c r="C272" s="35">
        <v>30</v>
      </c>
      <c r="D272" s="35" t="s">
        <v>142</v>
      </c>
      <c r="E272" s="35" t="str">
        <f t="shared" si="18"/>
        <v>Atlantic,30,Yes</v>
      </c>
      <c r="F272" s="35" t="s">
        <v>523</v>
      </c>
      <c r="G272" s="35" t="str">
        <f t="shared" si="19"/>
        <v>Atlantic, 30 MPa concrete with air GU 20 FA</v>
      </c>
      <c r="H272" s="35" t="str">
        <f t="shared" si="17"/>
        <v/>
      </c>
      <c r="I272" s="35">
        <v>360.58</v>
      </c>
      <c r="J272" s="49" t="s">
        <v>466</v>
      </c>
      <c r="K272" s="35" t="s">
        <v>302</v>
      </c>
      <c r="O272" s="35"/>
    </row>
    <row r="273" spans="2:15">
      <c r="B273" s="35" t="s">
        <v>464</v>
      </c>
      <c r="C273" s="35">
        <v>30</v>
      </c>
      <c r="D273" s="35" t="s">
        <v>142</v>
      </c>
      <c r="E273" s="35" t="str">
        <f t="shared" si="18"/>
        <v>Atlantic,30,Yes</v>
      </c>
      <c r="F273" s="35" t="s">
        <v>524</v>
      </c>
      <c r="G273" s="35" t="str">
        <f t="shared" si="19"/>
        <v>Atlantic, 30 MPa concrete with air GU 30 FA</v>
      </c>
      <c r="H273" s="35" t="str">
        <f t="shared" si="17"/>
        <v/>
      </c>
      <c r="I273" s="35">
        <v>326.77</v>
      </c>
      <c r="J273" s="49" t="s">
        <v>466</v>
      </c>
      <c r="K273" s="35" t="s">
        <v>302</v>
      </c>
      <c r="O273" s="35"/>
    </row>
    <row r="274" spans="2:15">
      <c r="B274" s="35" t="s">
        <v>464</v>
      </c>
      <c r="C274" s="35">
        <v>30</v>
      </c>
      <c r="D274" s="35" t="s">
        <v>142</v>
      </c>
      <c r="E274" s="35" t="str">
        <f t="shared" si="18"/>
        <v>Atlantic,30,Yes</v>
      </c>
      <c r="F274" s="35" t="s">
        <v>525</v>
      </c>
      <c r="G274" s="35" t="str">
        <f t="shared" si="19"/>
        <v>Atlantic, 30 MPa concrete with air GU 40 FA</v>
      </c>
      <c r="H274" s="35" t="str">
        <f t="shared" si="17"/>
        <v/>
      </c>
      <c r="I274" s="35">
        <v>292.97000000000003</v>
      </c>
      <c r="J274" s="49" t="s">
        <v>466</v>
      </c>
      <c r="K274" s="35" t="s">
        <v>302</v>
      </c>
      <c r="O274" s="35"/>
    </row>
    <row r="275" spans="2:15">
      <c r="B275" s="35" t="s">
        <v>464</v>
      </c>
      <c r="C275" s="35">
        <v>30</v>
      </c>
      <c r="D275" s="35" t="s">
        <v>142</v>
      </c>
      <c r="E275" s="35" t="str">
        <f t="shared" si="18"/>
        <v>Atlantic,30,Yes</v>
      </c>
      <c r="F275" s="35" t="s">
        <v>526</v>
      </c>
      <c r="G275" s="35" t="str">
        <f t="shared" si="19"/>
        <v>Atlantic, 30 MPa concrete with air GUL</v>
      </c>
      <c r="H275" s="35" t="str">
        <f t="shared" si="17"/>
        <v/>
      </c>
      <c r="I275" s="35">
        <v>397.35</v>
      </c>
      <c r="J275" s="49" t="s">
        <v>466</v>
      </c>
      <c r="K275" s="35" t="s">
        <v>302</v>
      </c>
      <c r="O275" s="35"/>
    </row>
    <row r="276" spans="2:15">
      <c r="B276" s="35" t="s">
        <v>464</v>
      </c>
      <c r="C276" s="35">
        <v>30</v>
      </c>
      <c r="D276" s="35" t="s">
        <v>142</v>
      </c>
      <c r="E276" s="35" t="str">
        <f t="shared" si="18"/>
        <v>Atlantic,30,Yes</v>
      </c>
      <c r="F276" s="35" t="s">
        <v>527</v>
      </c>
      <c r="G276" s="35" t="str">
        <f t="shared" si="19"/>
        <v>Atlantic, 30 MPa concrete with air GUL 10 FA</v>
      </c>
      <c r="H276" s="35" t="str">
        <f t="shared" si="17"/>
        <v/>
      </c>
      <c r="I276" s="35">
        <v>366.63</v>
      </c>
      <c r="J276" s="49" t="s">
        <v>466</v>
      </c>
      <c r="K276" s="35" t="s">
        <v>302</v>
      </c>
      <c r="O276" s="35"/>
    </row>
    <row r="277" spans="2:15">
      <c r="B277" s="35" t="s">
        <v>464</v>
      </c>
      <c r="C277" s="35">
        <v>30</v>
      </c>
      <c r="D277" s="35" t="s">
        <v>142</v>
      </c>
      <c r="E277" s="35" t="str">
        <f t="shared" si="18"/>
        <v>Atlantic,30,Yes</v>
      </c>
      <c r="F277" s="35" t="s">
        <v>528</v>
      </c>
      <c r="G277" s="35" t="str">
        <f t="shared" si="19"/>
        <v>Atlantic, 30 MPa concrete with air GUL 20 FA</v>
      </c>
      <c r="H277" s="35" t="str">
        <f t="shared" si="17"/>
        <v/>
      </c>
      <c r="I277" s="35">
        <v>335.91</v>
      </c>
      <c r="J277" s="49" t="s">
        <v>466</v>
      </c>
      <c r="K277" s="35" t="s">
        <v>302</v>
      </c>
      <c r="O277" s="35"/>
    </row>
    <row r="278" spans="2:15">
      <c r="B278" s="35" t="s">
        <v>464</v>
      </c>
      <c r="C278" s="35">
        <v>30</v>
      </c>
      <c r="D278" s="35" t="s">
        <v>142</v>
      </c>
      <c r="E278" s="35" t="str">
        <f t="shared" si="18"/>
        <v>Atlantic,30,Yes</v>
      </c>
      <c r="F278" s="35" t="s">
        <v>529</v>
      </c>
      <c r="G278" s="35" t="str">
        <f t="shared" si="19"/>
        <v>Atlantic, 30 MPa concrete with air GUL 30 FA</v>
      </c>
      <c r="H278" s="35" t="str">
        <f t="shared" si="17"/>
        <v/>
      </c>
      <c r="I278" s="35">
        <v>305.19</v>
      </c>
      <c r="J278" s="49" t="s">
        <v>466</v>
      </c>
      <c r="K278" s="35" t="s">
        <v>302</v>
      </c>
      <c r="O278" s="35"/>
    </row>
    <row r="279" spans="2:15">
      <c r="B279" s="35" t="s">
        <v>464</v>
      </c>
      <c r="C279" s="35">
        <v>30</v>
      </c>
      <c r="D279" s="35" t="s">
        <v>142</v>
      </c>
      <c r="E279" s="35" t="str">
        <f t="shared" si="18"/>
        <v>Atlantic,30,Yes</v>
      </c>
      <c r="F279" s="35" t="s">
        <v>530</v>
      </c>
      <c r="G279" s="35" t="str">
        <f t="shared" si="19"/>
        <v>Atlantic, 30 MPa concrete with air GUL 40 FA</v>
      </c>
      <c r="H279" s="35" t="str">
        <f t="shared" si="17"/>
        <v/>
      </c>
      <c r="I279" s="35">
        <v>274.47000000000003</v>
      </c>
      <c r="J279" s="49" t="s">
        <v>466</v>
      </c>
      <c r="K279" s="35" t="s">
        <v>302</v>
      </c>
      <c r="O279" s="35"/>
    </row>
    <row r="280" spans="2:15">
      <c r="B280" s="35" t="s">
        <v>464</v>
      </c>
      <c r="C280" s="35">
        <v>32</v>
      </c>
      <c r="D280" s="35" t="s">
        <v>142</v>
      </c>
      <c r="E280" s="35" t="str">
        <f t="shared" si="18"/>
        <v>Atlantic,32,Yes</v>
      </c>
      <c r="F280" s="35" t="s">
        <v>531</v>
      </c>
      <c r="G280" s="35" t="str">
        <f t="shared" si="19"/>
        <v>Atlantic, Baseline 32 MPa concrete with air &amp; 0.45 w/cm (C-2) GU 10 FA</v>
      </c>
      <c r="H280" s="35" t="str">
        <f t="shared" si="17"/>
        <v>Atlantic, Baseline 32 MPa concrete with air &amp; 0.45 w/cm (C-2) GU 10 FA</v>
      </c>
      <c r="I280" s="35">
        <v>438.78</v>
      </c>
      <c r="J280" s="49" t="s">
        <v>466</v>
      </c>
      <c r="K280" s="35" t="s">
        <v>313</v>
      </c>
      <c r="O280" s="35"/>
    </row>
    <row r="281" spans="2:15">
      <c r="B281" s="35" t="s">
        <v>464</v>
      </c>
      <c r="C281" s="35">
        <v>32</v>
      </c>
      <c r="D281" s="35" t="s">
        <v>142</v>
      </c>
      <c r="E281" s="35" t="str">
        <f t="shared" si="18"/>
        <v>Atlantic,32,Yes</v>
      </c>
      <c r="F281" s="35" t="s">
        <v>388</v>
      </c>
      <c r="G281" s="35" t="str">
        <f t="shared" si="16"/>
        <v>Atlantic, 32 MPa concrete with air &amp; 0.45 w/cm (C-2) GU</v>
      </c>
      <c r="H281" s="35" t="str">
        <f t="shared" si="17"/>
        <v/>
      </c>
      <c r="I281" s="35">
        <v>477.15</v>
      </c>
      <c r="J281" s="49" t="s">
        <v>466</v>
      </c>
      <c r="K281" s="35" t="s">
        <v>313</v>
      </c>
      <c r="O281" s="35"/>
    </row>
    <row r="282" spans="2:15">
      <c r="B282" s="35" t="s">
        <v>464</v>
      </c>
      <c r="C282" s="35">
        <v>32</v>
      </c>
      <c r="D282" s="35" t="s">
        <v>142</v>
      </c>
      <c r="E282" s="35" t="str">
        <f t="shared" si="18"/>
        <v>Atlantic,32,Yes</v>
      </c>
      <c r="F282" s="35" t="s">
        <v>532</v>
      </c>
      <c r="G282" s="35" t="str">
        <f t="shared" si="16"/>
        <v>Atlantic, 32 MPa concrete with air &amp; 0.45 w/cm (C-2) GU 20 FA</v>
      </c>
      <c r="H282" s="35" t="str">
        <f t="shared" si="17"/>
        <v/>
      </c>
      <c r="I282" s="35">
        <v>400.4</v>
      </c>
      <c r="J282" s="49" t="s">
        <v>466</v>
      </c>
      <c r="K282" s="35" t="s">
        <v>313</v>
      </c>
      <c r="O282" s="35"/>
    </row>
    <row r="283" spans="2:15">
      <c r="B283" s="35" t="s">
        <v>464</v>
      </c>
      <c r="C283" s="35">
        <v>32</v>
      </c>
      <c r="D283" s="35" t="s">
        <v>142</v>
      </c>
      <c r="E283" s="35" t="str">
        <f t="shared" si="18"/>
        <v>Atlantic,32,Yes</v>
      </c>
      <c r="F283" s="35" t="s">
        <v>533</v>
      </c>
      <c r="G283" s="35" t="str">
        <f t="shared" si="16"/>
        <v>Atlantic, 32 MPa concrete with air &amp; 0.45 w/cm (C-2) GU 30 FA</v>
      </c>
      <c r="H283" s="35" t="str">
        <f t="shared" si="17"/>
        <v/>
      </c>
      <c r="I283" s="35">
        <v>362.03</v>
      </c>
      <c r="J283" s="49" t="s">
        <v>466</v>
      </c>
      <c r="K283" s="35" t="s">
        <v>313</v>
      </c>
      <c r="O283" s="35"/>
    </row>
    <row r="284" spans="2:15">
      <c r="B284" s="35" t="s">
        <v>464</v>
      </c>
      <c r="C284" s="35">
        <v>32</v>
      </c>
      <c r="D284" s="35" t="s">
        <v>142</v>
      </c>
      <c r="E284" s="35" t="str">
        <f t="shared" si="18"/>
        <v>Atlantic,32,Yes</v>
      </c>
      <c r="F284" s="35" t="s">
        <v>534</v>
      </c>
      <c r="G284" s="35" t="str">
        <f t="shared" si="16"/>
        <v>Atlantic, 32 MPa concrete with air &amp; 0.45 w/cm (C-2) GU 40 FA</v>
      </c>
      <c r="H284" s="35" t="str">
        <f t="shared" si="17"/>
        <v/>
      </c>
      <c r="I284" s="35">
        <v>323.66000000000003</v>
      </c>
      <c r="J284" s="49" t="s">
        <v>466</v>
      </c>
      <c r="K284" s="35" t="s">
        <v>313</v>
      </c>
      <c r="O284" s="35"/>
    </row>
    <row r="285" spans="2:15">
      <c r="B285" s="35" t="s">
        <v>464</v>
      </c>
      <c r="C285" s="35">
        <v>32</v>
      </c>
      <c r="D285" s="35" t="s">
        <v>142</v>
      </c>
      <c r="E285" s="35" t="str">
        <f t="shared" si="18"/>
        <v>Atlantic,32,Yes</v>
      </c>
      <c r="F285" s="35" t="s">
        <v>393</v>
      </c>
      <c r="G285" s="35" t="str">
        <f t="shared" si="16"/>
        <v>Atlantic, 32 MPa concrete with air &amp; 0.45 w/cm (C-2) GUL</v>
      </c>
      <c r="H285" s="35" t="str">
        <f t="shared" si="17"/>
        <v/>
      </c>
      <c r="I285" s="35">
        <v>442.15</v>
      </c>
      <c r="J285" s="49" t="s">
        <v>466</v>
      </c>
      <c r="K285" s="35" t="s">
        <v>313</v>
      </c>
      <c r="O285" s="35"/>
    </row>
    <row r="286" spans="2:15">
      <c r="B286" s="35" t="s">
        <v>464</v>
      </c>
      <c r="C286" s="35">
        <v>32</v>
      </c>
      <c r="D286" s="35" t="s">
        <v>142</v>
      </c>
      <c r="E286" s="35" t="str">
        <f t="shared" si="18"/>
        <v>Atlantic,32,Yes</v>
      </c>
      <c r="F286" s="35" t="s">
        <v>535</v>
      </c>
      <c r="G286" s="35" t="str">
        <f t="shared" si="16"/>
        <v>Atlantic, 32 MPa concrete with air &amp; 0.45 w/cm (C-2) GUL 10 FA</v>
      </c>
      <c r="H286" s="35" t="str">
        <f t="shared" si="17"/>
        <v/>
      </c>
      <c r="I286" s="35">
        <v>407.28</v>
      </c>
      <c r="J286" s="49" t="s">
        <v>466</v>
      </c>
      <c r="K286" s="35" t="s">
        <v>313</v>
      </c>
      <c r="O286" s="35"/>
    </row>
    <row r="287" spans="2:15">
      <c r="B287" s="35" t="s">
        <v>464</v>
      </c>
      <c r="C287" s="35">
        <v>32</v>
      </c>
      <c r="D287" s="35" t="s">
        <v>142</v>
      </c>
      <c r="E287" s="35" t="str">
        <f t="shared" si="18"/>
        <v>Atlantic,32,Yes</v>
      </c>
      <c r="F287" s="35" t="s">
        <v>536</v>
      </c>
      <c r="G287" s="35" t="str">
        <f t="shared" si="16"/>
        <v>Atlantic, 32 MPa concrete with air &amp; 0.45 w/cm (C-2) GUL 20 FA</v>
      </c>
      <c r="H287" s="35" t="str">
        <f t="shared" si="17"/>
        <v/>
      </c>
      <c r="I287" s="35">
        <v>372.4</v>
      </c>
      <c r="J287" s="49" t="s">
        <v>466</v>
      </c>
      <c r="K287" s="35" t="s">
        <v>313</v>
      </c>
      <c r="O287" s="35"/>
    </row>
    <row r="288" spans="2:15">
      <c r="B288" s="35" t="s">
        <v>464</v>
      </c>
      <c r="C288" s="35">
        <v>32</v>
      </c>
      <c r="D288" s="35" t="s">
        <v>142</v>
      </c>
      <c r="E288" s="35" t="str">
        <f t="shared" si="18"/>
        <v>Atlantic,32,Yes</v>
      </c>
      <c r="F288" s="35" t="s">
        <v>537</v>
      </c>
      <c r="G288" s="35" t="str">
        <f t="shared" si="16"/>
        <v>Atlantic, 32 MPa concrete with air &amp; 0.45 w/cm (C-2) GUL 30 FA</v>
      </c>
      <c r="H288" s="35" t="str">
        <f t="shared" si="17"/>
        <v/>
      </c>
      <c r="I288" s="35">
        <v>337.53</v>
      </c>
      <c r="J288" s="49" t="s">
        <v>466</v>
      </c>
      <c r="K288" s="35" t="s">
        <v>313</v>
      </c>
      <c r="O288" s="35"/>
    </row>
    <row r="289" spans="2:15">
      <c r="B289" s="35" t="s">
        <v>464</v>
      </c>
      <c r="C289" s="35">
        <v>32</v>
      </c>
      <c r="D289" s="35" t="s">
        <v>142</v>
      </c>
      <c r="E289" s="35" t="str">
        <f t="shared" si="18"/>
        <v>Atlantic,32,Yes</v>
      </c>
      <c r="F289" s="35" t="s">
        <v>538</v>
      </c>
      <c r="G289" s="35" t="str">
        <f t="shared" si="16"/>
        <v>Atlantic, 32 MPa concrete with air &amp; 0.45 w/cm (C-2) GUL 40 FA</v>
      </c>
      <c r="H289" s="35" t="str">
        <f t="shared" si="17"/>
        <v/>
      </c>
      <c r="I289" s="35">
        <v>302.66000000000003</v>
      </c>
      <c r="J289" s="49" t="s">
        <v>466</v>
      </c>
      <c r="K289" s="35" t="s">
        <v>313</v>
      </c>
      <c r="O289" s="35"/>
    </row>
    <row r="290" spans="2:15">
      <c r="B290" s="35" t="s">
        <v>464</v>
      </c>
      <c r="C290" s="35">
        <v>35</v>
      </c>
      <c r="D290" s="35" t="s">
        <v>83</v>
      </c>
      <c r="E290" s="35" t="str">
        <f t="shared" si="18"/>
        <v>Atlantic,35,No</v>
      </c>
      <c r="F290" s="35" t="s">
        <v>539</v>
      </c>
      <c r="G290" s="35" t="str">
        <f t="shared" si="16"/>
        <v>Atlantic, Baseline 35 MPa concrete without air GU 10 FA</v>
      </c>
      <c r="H290" s="35" t="str">
        <f t="shared" si="17"/>
        <v>Atlantic, Baseline 35 MPa concrete without air GU 10 FA</v>
      </c>
      <c r="I290" s="35">
        <v>422.25</v>
      </c>
      <c r="J290" s="49" t="s">
        <v>466</v>
      </c>
      <c r="K290" s="35" t="s">
        <v>325</v>
      </c>
      <c r="O290" s="35"/>
    </row>
    <row r="291" spans="2:15">
      <c r="B291" s="35" t="s">
        <v>464</v>
      </c>
      <c r="C291" s="35">
        <v>35</v>
      </c>
      <c r="D291" s="35" t="s">
        <v>83</v>
      </c>
      <c r="E291" s="35" t="str">
        <f t="shared" si="18"/>
        <v>Atlantic,35,No</v>
      </c>
      <c r="F291" s="35" t="s">
        <v>292</v>
      </c>
      <c r="G291" s="35" t="str">
        <f t="shared" si="16"/>
        <v>Atlantic, 35 MPa concrete without air GU</v>
      </c>
      <c r="H291" s="35" t="str">
        <f t="shared" si="17"/>
        <v/>
      </c>
      <c r="I291" s="35">
        <v>458.8</v>
      </c>
      <c r="J291" s="49" t="s">
        <v>466</v>
      </c>
      <c r="K291" s="35" t="s">
        <v>325</v>
      </c>
      <c r="O291" s="35"/>
    </row>
    <row r="292" spans="2:15">
      <c r="B292" s="35" t="s">
        <v>464</v>
      </c>
      <c r="C292" s="35">
        <v>35</v>
      </c>
      <c r="D292" s="35" t="s">
        <v>83</v>
      </c>
      <c r="E292" s="35" t="str">
        <f t="shared" si="18"/>
        <v>Atlantic,35,No</v>
      </c>
      <c r="F292" s="35" t="s">
        <v>540</v>
      </c>
      <c r="G292" s="35" t="str">
        <f t="shared" si="16"/>
        <v>Atlantic, 35 MPa concrete without air GU 20 FA</v>
      </c>
      <c r="H292" s="35" t="str">
        <f t="shared" si="17"/>
        <v/>
      </c>
      <c r="I292" s="35">
        <v>385.71</v>
      </c>
      <c r="J292" s="49" t="s">
        <v>466</v>
      </c>
      <c r="K292" s="35" t="s">
        <v>325</v>
      </c>
      <c r="O292" s="35"/>
    </row>
    <row r="293" spans="2:15">
      <c r="B293" s="35" t="s">
        <v>464</v>
      </c>
      <c r="C293" s="35">
        <v>35</v>
      </c>
      <c r="D293" s="35" t="s">
        <v>83</v>
      </c>
      <c r="E293" s="35" t="str">
        <f t="shared" si="18"/>
        <v>Atlantic,35,No</v>
      </c>
      <c r="F293" s="35" t="s">
        <v>541</v>
      </c>
      <c r="G293" s="35" t="str">
        <f t="shared" si="16"/>
        <v>Atlantic, 35 MPa concrete without air GU 30 FA</v>
      </c>
      <c r="H293" s="35" t="str">
        <f t="shared" si="17"/>
        <v/>
      </c>
      <c r="I293" s="35">
        <v>349.16</v>
      </c>
      <c r="J293" s="49" t="s">
        <v>466</v>
      </c>
      <c r="K293" s="35" t="s">
        <v>325</v>
      </c>
      <c r="O293" s="35"/>
    </row>
    <row r="294" spans="2:15">
      <c r="B294" s="35" t="s">
        <v>464</v>
      </c>
      <c r="C294" s="35">
        <v>35</v>
      </c>
      <c r="D294" s="35" t="s">
        <v>83</v>
      </c>
      <c r="E294" s="35" t="str">
        <f t="shared" si="18"/>
        <v>Atlantic,35,No</v>
      </c>
      <c r="F294" s="35" t="s">
        <v>542</v>
      </c>
      <c r="G294" s="35" t="str">
        <f t="shared" si="16"/>
        <v>Atlantic, 35 MPa concrete without air GU 40 FA</v>
      </c>
      <c r="H294" s="35" t="str">
        <f t="shared" si="17"/>
        <v/>
      </c>
      <c r="I294" s="35">
        <v>312.62</v>
      </c>
      <c r="J294" s="49" t="s">
        <v>466</v>
      </c>
      <c r="K294" s="35" t="s">
        <v>325</v>
      </c>
      <c r="O294" s="35"/>
    </row>
    <row r="295" spans="2:15">
      <c r="B295" s="35" t="s">
        <v>464</v>
      </c>
      <c r="C295" s="35">
        <v>35</v>
      </c>
      <c r="D295" s="35" t="s">
        <v>83</v>
      </c>
      <c r="E295" s="35" t="str">
        <f t="shared" si="18"/>
        <v>Atlantic,35,No</v>
      </c>
      <c r="F295" s="35" t="s">
        <v>297</v>
      </c>
      <c r="G295" s="35" t="str">
        <f t="shared" si="16"/>
        <v>Atlantic, 35 MPa concrete without air GUL</v>
      </c>
      <c r="H295" s="35" t="str">
        <f t="shared" si="17"/>
        <v/>
      </c>
      <c r="I295" s="35">
        <v>425.46</v>
      </c>
      <c r="J295" s="49" t="s">
        <v>466</v>
      </c>
      <c r="K295" s="35" t="s">
        <v>325</v>
      </c>
      <c r="O295" s="35"/>
    </row>
    <row r="296" spans="2:15">
      <c r="B296" s="35" t="s">
        <v>464</v>
      </c>
      <c r="C296" s="35">
        <v>35</v>
      </c>
      <c r="D296" s="35" t="s">
        <v>83</v>
      </c>
      <c r="E296" s="35" t="str">
        <f t="shared" si="18"/>
        <v>Atlantic,35,No</v>
      </c>
      <c r="F296" s="35" t="s">
        <v>543</v>
      </c>
      <c r="G296" s="35" t="str">
        <f t="shared" si="16"/>
        <v>Atlantic, 35 MPa concrete without air GUL 10 FA</v>
      </c>
      <c r="H296" s="35" t="str">
        <f t="shared" si="17"/>
        <v/>
      </c>
      <c r="I296" s="35">
        <v>392.25</v>
      </c>
      <c r="J296" s="49" t="s">
        <v>466</v>
      </c>
      <c r="K296" s="35" t="s">
        <v>325</v>
      </c>
      <c r="O296" s="35"/>
    </row>
    <row r="297" spans="2:15">
      <c r="B297" s="35" t="s">
        <v>464</v>
      </c>
      <c r="C297" s="35">
        <v>35</v>
      </c>
      <c r="D297" s="35" t="s">
        <v>83</v>
      </c>
      <c r="E297" s="35" t="str">
        <f t="shared" si="18"/>
        <v>Atlantic,35,No</v>
      </c>
      <c r="F297" s="35" t="s">
        <v>544</v>
      </c>
      <c r="G297" s="35" t="str">
        <f t="shared" si="16"/>
        <v>Atlantic, 35 MPa concrete without air GUL 20 FA</v>
      </c>
      <c r="H297" s="35" t="str">
        <f t="shared" si="17"/>
        <v/>
      </c>
      <c r="I297" s="35">
        <v>359.04</v>
      </c>
      <c r="J297" s="49" t="s">
        <v>466</v>
      </c>
      <c r="K297" s="35" t="s">
        <v>325</v>
      </c>
      <c r="O297" s="35"/>
    </row>
    <row r="298" spans="2:15">
      <c r="B298" s="35" t="s">
        <v>464</v>
      </c>
      <c r="C298" s="35">
        <v>35</v>
      </c>
      <c r="D298" s="35" t="s">
        <v>83</v>
      </c>
      <c r="E298" s="35" t="str">
        <f t="shared" si="18"/>
        <v>Atlantic,35,No</v>
      </c>
      <c r="F298" s="35" t="s">
        <v>545</v>
      </c>
      <c r="G298" s="35" t="str">
        <f t="shared" si="16"/>
        <v>Atlantic, 35 MPa concrete without air GUL 30 FA</v>
      </c>
      <c r="H298" s="35" t="str">
        <f t="shared" si="17"/>
        <v/>
      </c>
      <c r="I298" s="35">
        <v>325.83</v>
      </c>
      <c r="J298" s="49" t="s">
        <v>466</v>
      </c>
      <c r="K298" s="35" t="s">
        <v>325</v>
      </c>
      <c r="O298" s="35"/>
    </row>
    <row r="299" spans="2:15">
      <c r="B299" s="35" t="s">
        <v>464</v>
      </c>
      <c r="C299" s="35">
        <v>35</v>
      </c>
      <c r="D299" s="35" t="s">
        <v>83</v>
      </c>
      <c r="E299" s="35" t="str">
        <f t="shared" si="18"/>
        <v>Atlantic,35,No</v>
      </c>
      <c r="F299" s="35" t="s">
        <v>546</v>
      </c>
      <c r="G299" s="35" t="str">
        <f t="shared" si="16"/>
        <v>Atlantic, 35 MPa concrete without air GUL 40 FA</v>
      </c>
      <c r="H299" s="35" t="str">
        <f t="shared" si="17"/>
        <v/>
      </c>
      <c r="I299" s="35">
        <v>292.62</v>
      </c>
      <c r="J299" s="49" t="s">
        <v>466</v>
      </c>
      <c r="K299" s="35" t="s">
        <v>325</v>
      </c>
      <c r="O299" s="35"/>
    </row>
    <row r="300" spans="2:15">
      <c r="B300" s="35" t="s">
        <v>464</v>
      </c>
      <c r="C300" s="35">
        <v>35</v>
      </c>
      <c r="D300" s="35" t="s">
        <v>142</v>
      </c>
      <c r="E300" s="35" t="str">
        <f t="shared" si="18"/>
        <v>Atlantic,35,Yes</v>
      </c>
      <c r="F300" s="35" t="s">
        <v>547</v>
      </c>
      <c r="G300" s="35" t="str">
        <f t="shared" si="16"/>
        <v>Atlantic, Baseline 35 MPa concrete with air GU 10 FA</v>
      </c>
      <c r="H300" s="35" t="str">
        <f t="shared" si="17"/>
        <v>Atlantic, Baseline 35 MPa concrete with air GU 10 FA</v>
      </c>
      <c r="I300" s="35">
        <v>447.25</v>
      </c>
      <c r="J300" s="49" t="s">
        <v>466</v>
      </c>
      <c r="K300" s="35" t="s">
        <v>332</v>
      </c>
      <c r="O300" s="35"/>
    </row>
    <row r="301" spans="2:15">
      <c r="B301" s="35" t="s">
        <v>464</v>
      </c>
      <c r="C301" s="35">
        <v>35</v>
      </c>
      <c r="D301" s="35" t="s">
        <v>142</v>
      </c>
      <c r="E301" s="35" t="str">
        <f t="shared" si="18"/>
        <v>Atlantic,35,Yes</v>
      </c>
      <c r="F301" s="35" t="s">
        <v>400</v>
      </c>
      <c r="G301" s="35" t="str">
        <f t="shared" si="16"/>
        <v>Atlantic, 35 MPa concrete with air GU</v>
      </c>
      <c r="H301" s="35" t="str">
        <f t="shared" si="17"/>
        <v/>
      </c>
      <c r="I301" s="35">
        <v>486.53</v>
      </c>
      <c r="J301" s="49" t="s">
        <v>466</v>
      </c>
      <c r="K301" s="35" t="s">
        <v>332</v>
      </c>
      <c r="O301" s="35"/>
    </row>
    <row r="302" spans="2:15">
      <c r="B302" s="35" t="s">
        <v>464</v>
      </c>
      <c r="C302" s="35">
        <v>35</v>
      </c>
      <c r="D302" s="35" t="s">
        <v>142</v>
      </c>
      <c r="E302" s="35" t="str">
        <f t="shared" si="18"/>
        <v>Atlantic,35,Yes</v>
      </c>
      <c r="F302" s="35" t="s">
        <v>548</v>
      </c>
      <c r="G302" s="35" t="str">
        <f t="shared" si="16"/>
        <v>Atlantic, 35 MPa concrete with air GU 20 FA</v>
      </c>
      <c r="H302" s="35" t="str">
        <f t="shared" si="17"/>
        <v/>
      </c>
      <c r="I302" s="35">
        <v>407.96</v>
      </c>
      <c r="J302" s="49" t="s">
        <v>466</v>
      </c>
      <c r="K302" s="35" t="s">
        <v>332</v>
      </c>
      <c r="O302" s="35"/>
    </row>
    <row r="303" spans="2:15">
      <c r="B303" s="35" t="s">
        <v>464</v>
      </c>
      <c r="C303" s="35">
        <v>35</v>
      </c>
      <c r="D303" s="35" t="s">
        <v>142</v>
      </c>
      <c r="E303" s="35" t="str">
        <f t="shared" si="18"/>
        <v>Atlantic,35,Yes</v>
      </c>
      <c r="F303" s="35" t="s">
        <v>549</v>
      </c>
      <c r="G303" s="35" t="str">
        <f t="shared" si="16"/>
        <v>Atlantic, 35 MPa concrete with air GU 30 FA</v>
      </c>
      <c r="H303" s="35" t="str">
        <f t="shared" si="17"/>
        <v/>
      </c>
      <c r="I303" s="35">
        <v>368.67</v>
      </c>
      <c r="J303" s="49" t="s">
        <v>466</v>
      </c>
      <c r="K303" s="35" t="s">
        <v>332</v>
      </c>
      <c r="O303" s="35"/>
    </row>
    <row r="304" spans="2:15">
      <c r="B304" s="35" t="s">
        <v>464</v>
      </c>
      <c r="C304" s="35">
        <v>35</v>
      </c>
      <c r="D304" s="35" t="s">
        <v>142</v>
      </c>
      <c r="E304" s="35" t="str">
        <f t="shared" si="18"/>
        <v>Atlantic,35,Yes</v>
      </c>
      <c r="F304" s="35" t="s">
        <v>550</v>
      </c>
      <c r="G304" s="35" t="str">
        <f t="shared" si="16"/>
        <v>Atlantic, 35 MPa concrete with air GU 40 FA</v>
      </c>
      <c r="H304" s="35" t="str">
        <f t="shared" si="17"/>
        <v/>
      </c>
      <c r="I304" s="35">
        <v>329.39</v>
      </c>
      <c r="J304" s="49" t="s">
        <v>466</v>
      </c>
      <c r="K304" s="35" t="s">
        <v>332</v>
      </c>
      <c r="O304" s="35"/>
    </row>
    <row r="305" spans="2:15">
      <c r="B305" s="35" t="s">
        <v>464</v>
      </c>
      <c r="C305" s="35">
        <v>35</v>
      </c>
      <c r="D305" s="35" t="s">
        <v>142</v>
      </c>
      <c r="E305" s="35" t="str">
        <f t="shared" si="18"/>
        <v>Atlantic,35,Yes</v>
      </c>
      <c r="F305" s="35" t="s">
        <v>404</v>
      </c>
      <c r="G305" s="35" t="str">
        <f t="shared" si="16"/>
        <v>Atlantic, 35 MPa concrete with air GUL</v>
      </c>
      <c r="H305" s="35" t="str">
        <f t="shared" si="17"/>
        <v/>
      </c>
      <c r="I305" s="35">
        <v>450.7</v>
      </c>
      <c r="J305" s="49" t="s">
        <v>466</v>
      </c>
      <c r="K305" s="35" t="s">
        <v>332</v>
      </c>
      <c r="O305" s="35"/>
    </row>
    <row r="306" spans="2:15">
      <c r="B306" s="35" t="s">
        <v>464</v>
      </c>
      <c r="C306" s="35">
        <v>35</v>
      </c>
      <c r="D306" s="35" t="s">
        <v>142</v>
      </c>
      <c r="E306" s="35" t="str">
        <f t="shared" si="18"/>
        <v>Atlantic,35,Yes</v>
      </c>
      <c r="F306" s="35" t="s">
        <v>551</v>
      </c>
      <c r="G306" s="35" t="str">
        <f t="shared" si="16"/>
        <v>Atlantic, 35 MPa concrete with air GUL 10 FA</v>
      </c>
      <c r="H306" s="35" t="str">
        <f t="shared" si="17"/>
        <v/>
      </c>
      <c r="I306" s="35">
        <v>415</v>
      </c>
      <c r="J306" s="49" t="s">
        <v>466</v>
      </c>
      <c r="K306" s="35" t="s">
        <v>332</v>
      </c>
      <c r="O306" s="35"/>
    </row>
    <row r="307" spans="2:15">
      <c r="B307" s="35" t="s">
        <v>464</v>
      </c>
      <c r="C307" s="35">
        <v>35</v>
      </c>
      <c r="D307" s="35" t="s">
        <v>142</v>
      </c>
      <c r="E307" s="35" t="str">
        <f t="shared" si="18"/>
        <v>Atlantic,35,Yes</v>
      </c>
      <c r="F307" s="35" t="s">
        <v>552</v>
      </c>
      <c r="G307" s="35" t="str">
        <f t="shared" si="16"/>
        <v>Atlantic, 35 MPa concrete with air GUL 20 FA</v>
      </c>
      <c r="H307" s="35" t="str">
        <f t="shared" si="17"/>
        <v/>
      </c>
      <c r="I307" s="35">
        <v>379.29</v>
      </c>
      <c r="J307" s="49" t="s">
        <v>466</v>
      </c>
      <c r="K307" s="35" t="s">
        <v>332</v>
      </c>
      <c r="O307" s="35"/>
    </row>
    <row r="308" spans="2:15">
      <c r="B308" s="35" t="s">
        <v>464</v>
      </c>
      <c r="C308" s="35">
        <v>35</v>
      </c>
      <c r="D308" s="35" t="s">
        <v>142</v>
      </c>
      <c r="E308" s="35" t="str">
        <f t="shared" si="18"/>
        <v>Atlantic,35,Yes</v>
      </c>
      <c r="F308" s="35" t="s">
        <v>553</v>
      </c>
      <c r="G308" s="35" t="str">
        <f t="shared" si="16"/>
        <v>Atlantic, 35 MPa concrete with air GUL 30 FA</v>
      </c>
      <c r="H308" s="35" t="str">
        <f t="shared" si="17"/>
        <v/>
      </c>
      <c r="I308" s="35">
        <v>343.59</v>
      </c>
      <c r="J308" s="49" t="s">
        <v>466</v>
      </c>
      <c r="K308" s="35" t="s">
        <v>332</v>
      </c>
      <c r="O308" s="35"/>
    </row>
    <row r="309" spans="2:15">
      <c r="B309" s="35" t="s">
        <v>464</v>
      </c>
      <c r="C309" s="35">
        <v>35</v>
      </c>
      <c r="D309" s="35" t="s">
        <v>142</v>
      </c>
      <c r="E309" s="35" t="str">
        <f t="shared" si="18"/>
        <v>Atlantic,35,Yes</v>
      </c>
      <c r="F309" s="35" t="s">
        <v>554</v>
      </c>
      <c r="G309" s="35" t="str">
        <f t="shared" si="16"/>
        <v>Atlantic, 35 MPa concrete with air GUL 40 FA</v>
      </c>
      <c r="H309" s="35" t="str">
        <f t="shared" si="17"/>
        <v/>
      </c>
      <c r="I309" s="35">
        <v>307.89</v>
      </c>
      <c r="J309" s="49" t="s">
        <v>466</v>
      </c>
      <c r="K309" s="35" t="s">
        <v>332</v>
      </c>
      <c r="O309" s="35"/>
    </row>
    <row r="310" spans="2:15">
      <c r="B310" s="35" t="s">
        <v>464</v>
      </c>
      <c r="C310" s="35">
        <v>35</v>
      </c>
      <c r="D310" s="35" t="s">
        <v>142</v>
      </c>
      <c r="E310" s="35" t="str">
        <f t="shared" si="18"/>
        <v>Atlantic,35,Yes</v>
      </c>
      <c r="F310" s="35" t="s">
        <v>555</v>
      </c>
      <c r="G310" s="35" t="str">
        <f t="shared" si="16"/>
        <v>Atlantic, Baseline 35 MPa concrete with air &amp; 0.40 w/cm (C-1) GU 10 FA</v>
      </c>
      <c r="H310" s="35" t="str">
        <f t="shared" si="17"/>
        <v>Atlantic, Baseline 35 MPa concrete with air &amp; 0.40 w/cm (C-1) GU 10 FA</v>
      </c>
      <c r="I310" s="35">
        <v>474.24</v>
      </c>
      <c r="J310" s="49" t="s">
        <v>466</v>
      </c>
      <c r="K310" s="35" t="s">
        <v>338</v>
      </c>
      <c r="O310" s="35"/>
    </row>
    <row r="311" spans="2:15">
      <c r="B311" s="35" t="s">
        <v>464</v>
      </c>
      <c r="C311" s="35">
        <v>35</v>
      </c>
      <c r="D311" s="35" t="s">
        <v>142</v>
      </c>
      <c r="E311" s="35" t="str">
        <f t="shared" si="18"/>
        <v>Atlantic,35,Yes</v>
      </c>
      <c r="F311" s="35" t="s">
        <v>556</v>
      </c>
      <c r="G311" s="35" t="str">
        <f t="shared" si="16"/>
        <v>Atlantic, 35 MPa concrete with air &amp; 0.40 w/cm (C-1) GU</v>
      </c>
      <c r="H311" s="35" t="str">
        <f t="shared" si="17"/>
        <v/>
      </c>
      <c r="I311" s="35">
        <v>516.24</v>
      </c>
      <c r="J311" s="49" t="s">
        <v>466</v>
      </c>
      <c r="K311" s="35" t="s">
        <v>338</v>
      </c>
      <c r="O311" s="35"/>
    </row>
    <row r="312" spans="2:15">
      <c r="B312" s="35" t="s">
        <v>464</v>
      </c>
      <c r="C312" s="35">
        <v>35</v>
      </c>
      <c r="D312" s="35" t="s">
        <v>142</v>
      </c>
      <c r="E312" s="35" t="str">
        <f t="shared" si="18"/>
        <v>Atlantic,35,Yes</v>
      </c>
      <c r="F312" s="35" t="s">
        <v>557</v>
      </c>
      <c r="G312" s="35" t="str">
        <f t="shared" si="16"/>
        <v>Atlantic, 35 MPa concrete with air &amp; 0.40 w/cm (C-1) GU 20 FA</v>
      </c>
      <c r="H312" s="35" t="str">
        <f t="shared" si="17"/>
        <v/>
      </c>
      <c r="I312" s="35">
        <v>432.21</v>
      </c>
      <c r="J312" s="49" t="s">
        <v>466</v>
      </c>
      <c r="K312" s="35" t="s">
        <v>338</v>
      </c>
      <c r="O312" s="35"/>
    </row>
    <row r="313" spans="2:15">
      <c r="B313" s="35" t="s">
        <v>464</v>
      </c>
      <c r="C313" s="35">
        <v>35</v>
      </c>
      <c r="D313" s="35" t="s">
        <v>142</v>
      </c>
      <c r="E313" s="35" t="str">
        <f t="shared" si="18"/>
        <v>Atlantic,35,Yes</v>
      </c>
      <c r="F313" s="35" t="s">
        <v>558</v>
      </c>
      <c r="G313" s="35" t="str">
        <f t="shared" si="16"/>
        <v>Atlantic, 35 MPa concrete with air &amp; 0.40 w/cm (C-1) GU 30 FA</v>
      </c>
      <c r="H313" s="35" t="str">
        <f t="shared" si="17"/>
        <v/>
      </c>
      <c r="I313" s="35">
        <v>390.18</v>
      </c>
      <c r="J313" s="49" t="s">
        <v>466</v>
      </c>
      <c r="K313" s="35" t="s">
        <v>338</v>
      </c>
      <c r="O313" s="35"/>
    </row>
    <row r="314" spans="2:15">
      <c r="B314" s="35" t="s">
        <v>464</v>
      </c>
      <c r="C314" s="35">
        <v>35</v>
      </c>
      <c r="D314" s="35" t="s">
        <v>142</v>
      </c>
      <c r="E314" s="35" t="str">
        <f t="shared" si="18"/>
        <v>Atlantic,35,Yes</v>
      </c>
      <c r="F314" s="35" t="s">
        <v>559</v>
      </c>
      <c r="G314" s="35" t="str">
        <f t="shared" si="16"/>
        <v>Atlantic, 35 MPa concrete with air &amp; 0.40 w/cm (C-1) GU 40 FA</v>
      </c>
      <c r="H314" s="35" t="str">
        <f t="shared" si="17"/>
        <v/>
      </c>
      <c r="I314" s="35">
        <v>348.15</v>
      </c>
      <c r="J314" s="49" t="s">
        <v>466</v>
      </c>
      <c r="K314" s="35" t="s">
        <v>338</v>
      </c>
      <c r="O314" s="35"/>
    </row>
    <row r="315" spans="2:15">
      <c r="B315" s="35" t="s">
        <v>464</v>
      </c>
      <c r="C315" s="35">
        <v>35</v>
      </c>
      <c r="D315" s="35" t="s">
        <v>142</v>
      </c>
      <c r="E315" s="35" t="str">
        <f t="shared" si="18"/>
        <v>Atlantic,35,Yes</v>
      </c>
      <c r="F315" s="35" t="s">
        <v>560</v>
      </c>
      <c r="G315" s="35" t="str">
        <f t="shared" si="16"/>
        <v>Atlantic, 35 MPa concrete with air &amp; 0.40 w/cm (C-1) GUL</v>
      </c>
      <c r="H315" s="35" t="str">
        <f t="shared" si="17"/>
        <v/>
      </c>
      <c r="I315" s="35">
        <v>477.93</v>
      </c>
      <c r="J315" s="49" t="s">
        <v>466</v>
      </c>
      <c r="K315" s="35" t="s">
        <v>338</v>
      </c>
      <c r="O315" s="35"/>
    </row>
    <row r="316" spans="2:15">
      <c r="B316" s="35" t="s">
        <v>464</v>
      </c>
      <c r="C316" s="35">
        <v>35</v>
      </c>
      <c r="D316" s="35" t="s">
        <v>142</v>
      </c>
      <c r="E316" s="35" t="str">
        <f t="shared" si="18"/>
        <v>Atlantic,35,Yes</v>
      </c>
      <c r="F316" s="35" t="s">
        <v>561</v>
      </c>
      <c r="G316" s="35" t="str">
        <f t="shared" si="16"/>
        <v>Atlantic, 35 MPa concrete with air &amp; 0.40 w/cm (C-1) GUL 10 FA</v>
      </c>
      <c r="H316" s="35" t="str">
        <f t="shared" si="17"/>
        <v/>
      </c>
      <c r="I316" s="35">
        <v>439.74</v>
      </c>
      <c r="J316" s="49" t="s">
        <v>466</v>
      </c>
      <c r="K316" s="35" t="s">
        <v>338</v>
      </c>
      <c r="O316" s="35"/>
    </row>
    <row r="317" spans="2:15">
      <c r="B317" s="35" t="s">
        <v>464</v>
      </c>
      <c r="C317" s="35">
        <v>35</v>
      </c>
      <c r="D317" s="35" t="s">
        <v>142</v>
      </c>
      <c r="E317" s="35" t="str">
        <f t="shared" si="18"/>
        <v>Atlantic,35,Yes</v>
      </c>
      <c r="F317" s="35" t="s">
        <v>562</v>
      </c>
      <c r="G317" s="35" t="str">
        <f t="shared" si="16"/>
        <v>Atlantic, 35 MPa concrete with air &amp; 0.40 w/cm (C-1) GUL 20 FA</v>
      </c>
      <c r="H317" s="35" t="str">
        <f t="shared" si="17"/>
        <v/>
      </c>
      <c r="I317" s="35">
        <v>401.54</v>
      </c>
      <c r="J317" s="49" t="s">
        <v>466</v>
      </c>
      <c r="K317" s="35" t="s">
        <v>338</v>
      </c>
      <c r="O317" s="35"/>
    </row>
    <row r="318" spans="2:15">
      <c r="B318" s="35" t="s">
        <v>464</v>
      </c>
      <c r="C318" s="35">
        <v>35</v>
      </c>
      <c r="D318" s="35" t="s">
        <v>142</v>
      </c>
      <c r="E318" s="35" t="str">
        <f t="shared" si="18"/>
        <v>Atlantic,35,Yes</v>
      </c>
      <c r="F318" s="35" t="s">
        <v>563</v>
      </c>
      <c r="G318" s="35" t="str">
        <f t="shared" si="16"/>
        <v>Atlantic, 35 MPa concrete with air &amp; 0.40 w/cm (C-1) GUL 30 FA</v>
      </c>
      <c r="H318" s="35" t="str">
        <f t="shared" si="17"/>
        <v/>
      </c>
      <c r="I318" s="35">
        <v>363.35</v>
      </c>
      <c r="J318" s="49" t="s">
        <v>466</v>
      </c>
      <c r="K318" s="35" t="s">
        <v>338</v>
      </c>
      <c r="O318" s="35"/>
    </row>
    <row r="319" spans="2:15">
      <c r="B319" s="35" t="s">
        <v>464</v>
      </c>
      <c r="C319" s="35">
        <v>35</v>
      </c>
      <c r="D319" s="35" t="s">
        <v>142</v>
      </c>
      <c r="E319" s="35" t="str">
        <f t="shared" si="18"/>
        <v>Atlantic,35,Yes</v>
      </c>
      <c r="F319" s="35" t="s">
        <v>564</v>
      </c>
      <c r="G319" s="35" t="str">
        <f t="shared" si="16"/>
        <v>Atlantic, 35 MPa concrete with air &amp; 0.40 w/cm (C-1) GUL 40 FA</v>
      </c>
      <c r="H319" s="35" t="str">
        <f t="shared" si="17"/>
        <v/>
      </c>
      <c r="I319" s="35">
        <v>325.14999999999998</v>
      </c>
      <c r="J319" s="49" t="s">
        <v>466</v>
      </c>
      <c r="K319" s="35" t="s">
        <v>338</v>
      </c>
      <c r="O319" s="35"/>
    </row>
    <row r="320" spans="2:15">
      <c r="B320" s="35" t="s">
        <v>464</v>
      </c>
      <c r="C320" s="35">
        <v>40</v>
      </c>
      <c r="D320" s="35" t="s">
        <v>83</v>
      </c>
      <c r="E320" s="35" t="str">
        <f t="shared" si="18"/>
        <v>Atlantic,40,No</v>
      </c>
      <c r="F320" s="35" t="s">
        <v>565</v>
      </c>
      <c r="G320" s="35" t="str">
        <f t="shared" si="16"/>
        <v>Atlantic, Baseline 40 MPa concrete without air GU 10 FA</v>
      </c>
      <c r="H320" s="35" t="str">
        <f t="shared" si="17"/>
        <v>Atlantic, Baseline 40 MPa concrete without air GU 10 FA</v>
      </c>
      <c r="I320" s="35">
        <v>449.16</v>
      </c>
      <c r="J320" s="49" t="s">
        <v>466</v>
      </c>
      <c r="K320" s="35" t="s">
        <v>345</v>
      </c>
      <c r="O320" s="35"/>
    </row>
    <row r="321" spans="2:15">
      <c r="B321" s="35" t="s">
        <v>464</v>
      </c>
      <c r="C321" s="35">
        <v>40</v>
      </c>
      <c r="D321" s="35" t="s">
        <v>83</v>
      </c>
      <c r="E321" s="35" t="str">
        <f t="shared" si="18"/>
        <v>Atlantic,40,No</v>
      </c>
      <c r="F321" s="35" t="s">
        <v>140</v>
      </c>
      <c r="G321" s="35" t="str">
        <f t="shared" si="16"/>
        <v>Atlantic, 40 MPa concrete without air GU</v>
      </c>
      <c r="H321" s="35" t="str">
        <f t="shared" si="17"/>
        <v/>
      </c>
      <c r="I321" s="35">
        <v>488.45</v>
      </c>
      <c r="J321" s="49" t="s">
        <v>466</v>
      </c>
      <c r="K321" s="35" t="s">
        <v>345</v>
      </c>
      <c r="O321" s="35"/>
    </row>
    <row r="322" spans="2:15">
      <c r="B322" s="35" t="s">
        <v>464</v>
      </c>
      <c r="C322" s="35">
        <v>40</v>
      </c>
      <c r="D322" s="35" t="s">
        <v>83</v>
      </c>
      <c r="E322" s="35" t="str">
        <f t="shared" si="18"/>
        <v>Atlantic,40,No</v>
      </c>
      <c r="F322" s="35" t="s">
        <v>566</v>
      </c>
      <c r="G322" s="35" t="str">
        <f t="shared" si="16"/>
        <v>Atlantic, 40 MPa concrete without air GU 20 FA</v>
      </c>
      <c r="H322" s="35" t="str">
        <f t="shared" si="17"/>
        <v/>
      </c>
      <c r="I322" s="35">
        <v>409.88</v>
      </c>
      <c r="J322" s="49" t="s">
        <v>466</v>
      </c>
      <c r="K322" s="35" t="s">
        <v>345</v>
      </c>
      <c r="O322" s="35"/>
    </row>
    <row r="323" spans="2:15">
      <c r="B323" s="35" t="s">
        <v>464</v>
      </c>
      <c r="C323" s="35">
        <v>40</v>
      </c>
      <c r="D323" s="35" t="s">
        <v>83</v>
      </c>
      <c r="E323" s="35" t="str">
        <f t="shared" si="18"/>
        <v>Atlantic,40,No</v>
      </c>
      <c r="F323" s="35" t="s">
        <v>567</v>
      </c>
      <c r="G323" s="35" t="str">
        <f t="shared" si="16"/>
        <v>Atlantic, 40 MPa concrete without air GU 30 FA</v>
      </c>
      <c r="H323" s="35" t="str">
        <f t="shared" si="17"/>
        <v/>
      </c>
      <c r="I323" s="35">
        <v>370.59</v>
      </c>
      <c r="J323" s="49" t="s">
        <v>466</v>
      </c>
      <c r="K323" s="35" t="s">
        <v>345</v>
      </c>
      <c r="O323" s="35"/>
    </row>
    <row r="324" spans="2:15">
      <c r="B324" s="35" t="s">
        <v>464</v>
      </c>
      <c r="C324" s="35">
        <v>40</v>
      </c>
      <c r="D324" s="35" t="s">
        <v>83</v>
      </c>
      <c r="E324" s="35" t="str">
        <f t="shared" si="18"/>
        <v>Atlantic,40,No</v>
      </c>
      <c r="F324" s="35" t="s">
        <v>568</v>
      </c>
      <c r="G324" s="35" t="str">
        <f t="shared" si="16"/>
        <v>Atlantic, 40 MPa concrete without air GU 40 FA</v>
      </c>
      <c r="H324" s="35" t="str">
        <f t="shared" si="17"/>
        <v/>
      </c>
      <c r="I324" s="35">
        <v>331.31</v>
      </c>
      <c r="J324" s="49" t="s">
        <v>466</v>
      </c>
      <c r="K324" s="35" t="s">
        <v>345</v>
      </c>
      <c r="O324" s="35"/>
    </row>
    <row r="325" spans="2:15">
      <c r="B325" s="35" t="s">
        <v>464</v>
      </c>
      <c r="C325" s="35">
        <v>40</v>
      </c>
      <c r="D325" s="35" t="s">
        <v>83</v>
      </c>
      <c r="E325" s="35" t="str">
        <f t="shared" si="18"/>
        <v>Atlantic,40,No</v>
      </c>
      <c r="F325" s="35" t="s">
        <v>307</v>
      </c>
      <c r="G325" s="35" t="str">
        <f t="shared" si="16"/>
        <v>Atlantic, 40 MPa concrete without air GUL</v>
      </c>
      <c r="H325" s="35" t="str">
        <f t="shared" si="17"/>
        <v/>
      </c>
      <c r="I325" s="35">
        <v>452.62</v>
      </c>
      <c r="J325" s="49" t="s">
        <v>466</v>
      </c>
      <c r="K325" s="35" t="s">
        <v>345</v>
      </c>
      <c r="O325" s="35"/>
    </row>
    <row r="326" spans="2:15">
      <c r="B326" s="35" t="s">
        <v>464</v>
      </c>
      <c r="C326" s="35">
        <v>40</v>
      </c>
      <c r="D326" s="35" t="s">
        <v>83</v>
      </c>
      <c r="E326" s="35" t="str">
        <f t="shared" si="18"/>
        <v>Atlantic,40,No</v>
      </c>
      <c r="F326" s="35" t="s">
        <v>569</v>
      </c>
      <c r="G326" s="35" t="str">
        <f t="shared" si="16"/>
        <v>Atlantic, 40 MPa concrete without air GUL 10 FA</v>
      </c>
      <c r="H326" s="35" t="str">
        <f t="shared" si="17"/>
        <v/>
      </c>
      <c r="I326" s="35">
        <v>416.91</v>
      </c>
      <c r="J326" s="49" t="s">
        <v>466</v>
      </c>
      <c r="K326" s="35" t="s">
        <v>345</v>
      </c>
      <c r="O326" s="35"/>
    </row>
    <row r="327" spans="2:15">
      <c r="B327" s="35" t="s">
        <v>464</v>
      </c>
      <c r="C327" s="35">
        <v>40</v>
      </c>
      <c r="D327" s="35" t="s">
        <v>83</v>
      </c>
      <c r="E327" s="35" t="str">
        <f t="shared" si="18"/>
        <v>Atlantic,40,No</v>
      </c>
      <c r="F327" s="35" t="s">
        <v>570</v>
      </c>
      <c r="G327" s="35" t="str">
        <f t="shared" si="16"/>
        <v>Atlantic, 40 MPa concrete without air GUL 20 FA</v>
      </c>
      <c r="H327" s="35" t="str">
        <f t="shared" si="17"/>
        <v/>
      </c>
      <c r="I327" s="35">
        <v>381.21</v>
      </c>
      <c r="J327" s="49" t="s">
        <v>466</v>
      </c>
      <c r="K327" s="35" t="s">
        <v>345</v>
      </c>
      <c r="O327" s="35"/>
    </row>
    <row r="328" spans="2:15">
      <c r="B328" s="35" t="s">
        <v>464</v>
      </c>
      <c r="C328" s="35">
        <v>40</v>
      </c>
      <c r="D328" s="35" t="s">
        <v>83</v>
      </c>
      <c r="E328" s="35" t="str">
        <f t="shared" si="18"/>
        <v>Atlantic,40,No</v>
      </c>
      <c r="F328" s="35" t="s">
        <v>571</v>
      </c>
      <c r="G328" s="35" t="str">
        <f t="shared" ref="G328:G391" si="20">CONCATENATE(B328,", ",F328)</f>
        <v>Atlantic, 40 MPa concrete without air GUL 30 FA</v>
      </c>
      <c r="H328" s="35" t="str">
        <f t="shared" ref="H328:H391" si="21">IF(ISNUMBER(SEARCH("Baseline",F328)),CONCATENATE(B328,", ",F328),"")</f>
        <v/>
      </c>
      <c r="I328" s="35">
        <v>345.51</v>
      </c>
      <c r="J328" s="49" t="s">
        <v>466</v>
      </c>
      <c r="K328" s="35" t="s">
        <v>345</v>
      </c>
      <c r="O328" s="35"/>
    </row>
    <row r="329" spans="2:15">
      <c r="B329" s="35" t="s">
        <v>464</v>
      </c>
      <c r="C329" s="35">
        <v>40</v>
      </c>
      <c r="D329" s="35" t="s">
        <v>83</v>
      </c>
      <c r="E329" s="35" t="str">
        <f t="shared" ref="E329:E392" si="22">CONCATENATE(B329,",",C329,",",D329)</f>
        <v>Atlantic,40,No</v>
      </c>
      <c r="F329" s="35" t="s">
        <v>572</v>
      </c>
      <c r="G329" s="35" t="str">
        <f t="shared" si="20"/>
        <v>Atlantic, 40 MPa concrete without air GUL 40 FA</v>
      </c>
      <c r="H329" s="35" t="str">
        <f t="shared" si="21"/>
        <v/>
      </c>
      <c r="I329" s="35">
        <v>309.81</v>
      </c>
      <c r="J329" s="49" t="s">
        <v>466</v>
      </c>
      <c r="K329" s="35" t="s">
        <v>351</v>
      </c>
      <c r="O329" s="35"/>
    </row>
    <row r="330" spans="2:15">
      <c r="B330" s="35" t="s">
        <v>464</v>
      </c>
      <c r="C330" s="35">
        <v>40</v>
      </c>
      <c r="D330" s="35" t="s">
        <v>142</v>
      </c>
      <c r="E330" s="35" t="str">
        <f t="shared" si="22"/>
        <v>Atlantic,40,Yes</v>
      </c>
      <c r="F330" s="35" t="s">
        <v>573</v>
      </c>
      <c r="G330" s="35" t="str">
        <f t="shared" si="20"/>
        <v>Atlantic, Baseline 40 MPa concrete with air GU 10 FA</v>
      </c>
      <c r="H330" s="35" t="str">
        <f t="shared" si="21"/>
        <v>Atlantic, Baseline 40 MPa concrete with air GU 10 FA</v>
      </c>
      <c r="I330" s="35">
        <v>474.19</v>
      </c>
      <c r="J330" s="49" t="s">
        <v>466</v>
      </c>
      <c r="K330" s="35" t="s">
        <v>351</v>
      </c>
      <c r="O330" s="35"/>
    </row>
    <row r="331" spans="2:15">
      <c r="B331" s="35" t="s">
        <v>464</v>
      </c>
      <c r="C331" s="35">
        <v>40</v>
      </c>
      <c r="D331" s="35" t="s">
        <v>142</v>
      </c>
      <c r="E331" s="35" t="str">
        <f t="shared" si="22"/>
        <v>Atlantic,40,Yes</v>
      </c>
      <c r="F331" s="35" t="s">
        <v>418</v>
      </c>
      <c r="G331" s="35" t="str">
        <f t="shared" si="20"/>
        <v>Atlantic, 40 MPa concrete with air GU</v>
      </c>
      <c r="H331" s="35" t="str">
        <f t="shared" si="21"/>
        <v/>
      </c>
      <c r="I331" s="35">
        <v>516.21</v>
      </c>
      <c r="J331" s="49" t="s">
        <v>466</v>
      </c>
      <c r="K331" s="35" t="s">
        <v>351</v>
      </c>
      <c r="O331" s="35"/>
    </row>
    <row r="332" spans="2:15">
      <c r="B332" s="35" t="s">
        <v>464</v>
      </c>
      <c r="C332" s="35">
        <v>40</v>
      </c>
      <c r="D332" s="35" t="s">
        <v>142</v>
      </c>
      <c r="E332" s="35" t="str">
        <f t="shared" si="22"/>
        <v>Atlantic,40,Yes</v>
      </c>
      <c r="F332" s="35" t="s">
        <v>574</v>
      </c>
      <c r="G332" s="35" t="str">
        <f t="shared" si="20"/>
        <v>Atlantic, 40 MPa concrete with air GU 20 FA</v>
      </c>
      <c r="H332" s="35" t="str">
        <f t="shared" si="21"/>
        <v/>
      </c>
      <c r="I332" s="35">
        <v>432.16</v>
      </c>
      <c r="J332" s="49" t="s">
        <v>466</v>
      </c>
      <c r="K332" s="35" t="s">
        <v>351</v>
      </c>
      <c r="O332" s="35"/>
    </row>
    <row r="333" spans="2:15">
      <c r="B333" s="35" t="s">
        <v>464</v>
      </c>
      <c r="C333" s="35">
        <v>40</v>
      </c>
      <c r="D333" s="35" t="s">
        <v>142</v>
      </c>
      <c r="E333" s="35" t="str">
        <f t="shared" si="22"/>
        <v>Atlantic,40,Yes</v>
      </c>
      <c r="F333" s="35" t="s">
        <v>575</v>
      </c>
      <c r="G333" s="35" t="str">
        <f t="shared" si="20"/>
        <v>Atlantic, 40 MPa concrete with air GU 30 FA</v>
      </c>
      <c r="H333" s="35" t="str">
        <f t="shared" si="21"/>
        <v/>
      </c>
      <c r="I333" s="35">
        <v>390.13</v>
      </c>
      <c r="J333" s="49" t="s">
        <v>466</v>
      </c>
      <c r="K333" s="35" t="s">
        <v>351</v>
      </c>
      <c r="O333" s="35"/>
    </row>
    <row r="334" spans="2:15">
      <c r="B334" s="35" t="s">
        <v>464</v>
      </c>
      <c r="C334" s="35">
        <v>40</v>
      </c>
      <c r="D334" s="35" t="s">
        <v>142</v>
      </c>
      <c r="E334" s="35" t="str">
        <f t="shared" si="22"/>
        <v>Atlantic,40,Yes</v>
      </c>
      <c r="F334" s="35" t="s">
        <v>576</v>
      </c>
      <c r="G334" s="35" t="str">
        <f t="shared" si="20"/>
        <v>Atlantic, 40 MPa concrete with air GU 40 FA</v>
      </c>
      <c r="H334" s="35" t="str">
        <f t="shared" si="21"/>
        <v/>
      </c>
      <c r="I334" s="35">
        <v>348.11</v>
      </c>
      <c r="J334" s="49" t="s">
        <v>466</v>
      </c>
      <c r="K334" s="35" t="s">
        <v>351</v>
      </c>
      <c r="O334" s="35"/>
    </row>
    <row r="335" spans="2:15">
      <c r="B335" s="35" t="s">
        <v>464</v>
      </c>
      <c r="C335" s="35">
        <v>40</v>
      </c>
      <c r="D335" s="35" t="s">
        <v>142</v>
      </c>
      <c r="E335" s="35" t="str">
        <f t="shared" si="22"/>
        <v>Atlantic,40,Yes</v>
      </c>
      <c r="F335" s="35" t="s">
        <v>422</v>
      </c>
      <c r="G335" s="35" t="str">
        <f t="shared" si="20"/>
        <v>Atlantic, 40 MPa concrete with air GUL</v>
      </c>
      <c r="H335" s="35" t="str">
        <f t="shared" si="21"/>
        <v/>
      </c>
      <c r="I335" s="35">
        <v>477.88</v>
      </c>
      <c r="J335" s="49" t="s">
        <v>466</v>
      </c>
      <c r="K335" s="35" t="s">
        <v>351</v>
      </c>
      <c r="O335" s="35"/>
    </row>
    <row r="336" spans="2:15">
      <c r="B336" s="35" t="s">
        <v>464</v>
      </c>
      <c r="C336" s="35">
        <v>40</v>
      </c>
      <c r="D336" s="35" t="s">
        <v>142</v>
      </c>
      <c r="E336" s="35" t="str">
        <f t="shared" si="22"/>
        <v>Atlantic,40,Yes</v>
      </c>
      <c r="F336" s="35" t="s">
        <v>577</v>
      </c>
      <c r="G336" s="35" t="str">
        <f t="shared" si="20"/>
        <v>Atlantic, 40 MPa concrete with air GUL 10 FA</v>
      </c>
      <c r="H336" s="35" t="str">
        <f t="shared" si="21"/>
        <v/>
      </c>
      <c r="I336" s="35">
        <v>439.69</v>
      </c>
      <c r="J336" s="49" t="s">
        <v>466</v>
      </c>
      <c r="K336" s="35" t="s">
        <v>351</v>
      </c>
      <c r="O336" s="35"/>
    </row>
    <row r="337" spans="2:15">
      <c r="B337" s="35" t="s">
        <v>464</v>
      </c>
      <c r="C337" s="35">
        <v>40</v>
      </c>
      <c r="D337" s="35" t="s">
        <v>142</v>
      </c>
      <c r="E337" s="35" t="str">
        <f t="shared" si="22"/>
        <v>Atlantic,40,Yes</v>
      </c>
      <c r="F337" s="35" t="s">
        <v>578</v>
      </c>
      <c r="G337" s="35" t="str">
        <f t="shared" si="20"/>
        <v>Atlantic, 40 MPa concrete with air GUL 20 FA</v>
      </c>
      <c r="H337" s="35" t="str">
        <f t="shared" si="21"/>
        <v/>
      </c>
      <c r="I337" s="35">
        <v>401.49</v>
      </c>
      <c r="J337" s="49" t="s">
        <v>466</v>
      </c>
      <c r="K337" s="35" t="s">
        <v>351</v>
      </c>
      <c r="O337" s="35"/>
    </row>
    <row r="338" spans="2:15">
      <c r="B338" s="35" t="s">
        <v>464</v>
      </c>
      <c r="C338" s="35">
        <v>40</v>
      </c>
      <c r="D338" s="35" t="s">
        <v>142</v>
      </c>
      <c r="E338" s="35" t="str">
        <f t="shared" si="22"/>
        <v>Atlantic,40,Yes</v>
      </c>
      <c r="F338" s="35" t="s">
        <v>579</v>
      </c>
      <c r="G338" s="35" t="str">
        <f t="shared" si="20"/>
        <v>Atlantic, 40 MPa concrete with air GUL 30 FA</v>
      </c>
      <c r="H338" s="35" t="str">
        <f t="shared" si="21"/>
        <v/>
      </c>
      <c r="I338" s="35">
        <v>363.3</v>
      </c>
      <c r="J338" s="49" t="s">
        <v>466</v>
      </c>
      <c r="K338" s="35" t="s">
        <v>351</v>
      </c>
      <c r="O338" s="35"/>
    </row>
    <row r="339" spans="2:15">
      <c r="B339" s="35" t="s">
        <v>464</v>
      </c>
      <c r="C339" s="35">
        <v>40</v>
      </c>
      <c r="D339" s="35" t="s">
        <v>142</v>
      </c>
      <c r="E339" s="35" t="str">
        <f t="shared" si="22"/>
        <v>Atlantic,40,Yes</v>
      </c>
      <c r="F339" s="35" t="s">
        <v>580</v>
      </c>
      <c r="G339" s="35" t="str">
        <f t="shared" si="20"/>
        <v>Atlantic, 40 MPa concrete with air GUL 40 FA</v>
      </c>
      <c r="H339" s="35" t="str">
        <f t="shared" si="21"/>
        <v/>
      </c>
      <c r="I339" s="35">
        <v>325.11</v>
      </c>
      <c r="J339" s="49" t="s">
        <v>466</v>
      </c>
      <c r="K339" s="35" t="s">
        <v>351</v>
      </c>
      <c r="O339" s="35"/>
    </row>
    <row r="340" spans="2:15">
      <c r="B340" s="35" t="s">
        <v>464</v>
      </c>
      <c r="C340" s="35">
        <v>45</v>
      </c>
      <c r="D340" s="35" t="s">
        <v>83</v>
      </c>
      <c r="E340" s="35" t="str">
        <f t="shared" si="22"/>
        <v>Atlantic,45,No</v>
      </c>
      <c r="F340" s="35" t="s">
        <v>581</v>
      </c>
      <c r="G340" s="35" t="str">
        <f t="shared" si="20"/>
        <v>Atlantic, Baseline 45 MPa concrete without air GU 10 FA</v>
      </c>
      <c r="H340" s="35" t="str">
        <f t="shared" si="21"/>
        <v>Atlantic, Baseline 45 MPa concrete without air GU 10 FA</v>
      </c>
      <c r="I340" s="35">
        <v>501.86</v>
      </c>
      <c r="J340" s="49" t="s">
        <v>466</v>
      </c>
      <c r="K340" s="35" t="s">
        <v>363</v>
      </c>
      <c r="O340" s="35"/>
    </row>
    <row r="341" spans="2:15">
      <c r="B341" s="35" t="s">
        <v>464</v>
      </c>
      <c r="C341" s="35">
        <v>45</v>
      </c>
      <c r="D341" s="35" t="s">
        <v>83</v>
      </c>
      <c r="E341" s="35" t="str">
        <f t="shared" si="22"/>
        <v>Atlantic,45,No</v>
      </c>
      <c r="F341" s="35" t="s">
        <v>314</v>
      </c>
      <c r="G341" s="35" t="str">
        <f t="shared" si="20"/>
        <v>Atlantic, 45 MPa concrete without air GU</v>
      </c>
      <c r="H341" s="35" t="str">
        <f t="shared" si="21"/>
        <v/>
      </c>
      <c r="I341" s="35">
        <v>546.63</v>
      </c>
      <c r="J341" s="49" t="s">
        <v>466</v>
      </c>
      <c r="K341" s="35" t="s">
        <v>363</v>
      </c>
      <c r="O341" s="35"/>
    </row>
    <row r="342" spans="2:15">
      <c r="B342" s="35" t="s">
        <v>464</v>
      </c>
      <c r="C342" s="35">
        <v>45</v>
      </c>
      <c r="D342" s="35" t="s">
        <v>83</v>
      </c>
      <c r="E342" s="35" t="str">
        <f t="shared" si="22"/>
        <v>Atlantic,45,No</v>
      </c>
      <c r="F342" s="35" t="s">
        <v>582</v>
      </c>
      <c r="G342" s="35" t="str">
        <f t="shared" si="20"/>
        <v>Atlantic, 45 MPa concrete without air GU 20 FA</v>
      </c>
      <c r="H342" s="35" t="str">
        <f t="shared" si="21"/>
        <v/>
      </c>
      <c r="I342" s="35">
        <v>457.09</v>
      </c>
      <c r="J342" s="49" t="s">
        <v>466</v>
      </c>
      <c r="K342" s="35" t="s">
        <v>363</v>
      </c>
      <c r="O342" s="35"/>
    </row>
    <row r="343" spans="2:15">
      <c r="B343" s="35" t="s">
        <v>464</v>
      </c>
      <c r="C343" s="35">
        <v>45</v>
      </c>
      <c r="D343" s="35" t="s">
        <v>83</v>
      </c>
      <c r="E343" s="35" t="str">
        <f t="shared" si="22"/>
        <v>Atlantic,45,No</v>
      </c>
      <c r="F343" s="35" t="s">
        <v>583</v>
      </c>
      <c r="G343" s="35" t="str">
        <f t="shared" si="20"/>
        <v>Atlantic, 45 MPa concrete without air GU 30 FA</v>
      </c>
      <c r="H343" s="35" t="str">
        <f t="shared" si="21"/>
        <v/>
      </c>
      <c r="I343" s="35">
        <v>412.33</v>
      </c>
      <c r="J343" s="49" t="s">
        <v>466</v>
      </c>
      <c r="K343" s="35" t="s">
        <v>363</v>
      </c>
      <c r="O343" s="35"/>
    </row>
    <row r="344" spans="2:15">
      <c r="B344" s="35" t="s">
        <v>464</v>
      </c>
      <c r="C344" s="35">
        <v>45</v>
      </c>
      <c r="D344" s="35" t="s">
        <v>83</v>
      </c>
      <c r="E344" s="35" t="str">
        <f t="shared" si="22"/>
        <v>Atlantic,45,No</v>
      </c>
      <c r="F344" s="35" t="s">
        <v>584</v>
      </c>
      <c r="G344" s="35" t="str">
        <f t="shared" si="20"/>
        <v>Atlantic, 45 MPa concrete without air GU 40 FA</v>
      </c>
      <c r="H344" s="35" t="str">
        <f t="shared" si="21"/>
        <v/>
      </c>
      <c r="I344" s="35">
        <v>367.56</v>
      </c>
      <c r="J344" s="49" t="s">
        <v>466</v>
      </c>
      <c r="K344" s="35" t="s">
        <v>363</v>
      </c>
      <c r="O344" s="35"/>
    </row>
    <row r="345" spans="2:15">
      <c r="B345" s="35" t="s">
        <v>464</v>
      </c>
      <c r="C345" s="35">
        <v>45</v>
      </c>
      <c r="D345" s="35" t="s">
        <v>83</v>
      </c>
      <c r="E345" s="35" t="str">
        <f t="shared" si="22"/>
        <v>Atlantic,45,No</v>
      </c>
      <c r="F345" s="35" t="s">
        <v>319</v>
      </c>
      <c r="G345" s="35" t="str">
        <f t="shared" si="20"/>
        <v>Atlantic, 45 MPa concrete without air GUL</v>
      </c>
      <c r="H345" s="35" t="str">
        <f t="shared" si="21"/>
        <v/>
      </c>
      <c r="I345" s="35">
        <v>505.8</v>
      </c>
      <c r="J345" s="49" t="s">
        <v>466</v>
      </c>
      <c r="K345" s="35" t="s">
        <v>363</v>
      </c>
      <c r="O345" s="35"/>
    </row>
    <row r="346" spans="2:15">
      <c r="B346" s="35" t="s">
        <v>464</v>
      </c>
      <c r="C346" s="35">
        <v>45</v>
      </c>
      <c r="D346" s="35" t="s">
        <v>83</v>
      </c>
      <c r="E346" s="35" t="str">
        <f t="shared" si="22"/>
        <v>Atlantic,45,No</v>
      </c>
      <c r="F346" s="35" t="s">
        <v>585</v>
      </c>
      <c r="G346" s="35" t="str">
        <f t="shared" si="20"/>
        <v>Atlantic, 45 MPa concrete without air GUL 10 FA</v>
      </c>
      <c r="H346" s="35" t="str">
        <f t="shared" si="21"/>
        <v/>
      </c>
      <c r="I346" s="35">
        <v>465.11</v>
      </c>
      <c r="J346" s="49" t="s">
        <v>466</v>
      </c>
      <c r="K346" s="35" t="s">
        <v>363</v>
      </c>
      <c r="O346" s="35"/>
    </row>
    <row r="347" spans="2:15">
      <c r="B347" s="35" t="s">
        <v>464</v>
      </c>
      <c r="C347" s="35">
        <v>45</v>
      </c>
      <c r="D347" s="35" t="s">
        <v>83</v>
      </c>
      <c r="E347" s="35" t="str">
        <f t="shared" si="22"/>
        <v>Atlantic,45,No</v>
      </c>
      <c r="F347" s="35" t="s">
        <v>586</v>
      </c>
      <c r="G347" s="35" t="str">
        <f t="shared" si="20"/>
        <v>Atlantic, 45 MPa concrete without air GUL 20 FA</v>
      </c>
      <c r="H347" s="35" t="str">
        <f t="shared" si="21"/>
        <v/>
      </c>
      <c r="I347" s="35">
        <v>424.43</v>
      </c>
      <c r="J347" s="49" t="s">
        <v>466</v>
      </c>
      <c r="K347" s="35" t="s">
        <v>363</v>
      </c>
      <c r="O347" s="35"/>
    </row>
    <row r="348" spans="2:15">
      <c r="B348" s="35" t="s">
        <v>464</v>
      </c>
      <c r="C348" s="35">
        <v>45</v>
      </c>
      <c r="D348" s="35" t="s">
        <v>83</v>
      </c>
      <c r="E348" s="35" t="str">
        <f t="shared" si="22"/>
        <v>Atlantic,45,No</v>
      </c>
      <c r="F348" s="35" t="s">
        <v>587</v>
      </c>
      <c r="G348" s="35" t="str">
        <f t="shared" si="20"/>
        <v>Atlantic, 45 MPa concrete without air GUL 30 FA</v>
      </c>
      <c r="H348" s="35" t="str">
        <f t="shared" si="21"/>
        <v/>
      </c>
      <c r="I348" s="35">
        <v>383.74</v>
      </c>
      <c r="J348" s="49" t="s">
        <v>466</v>
      </c>
      <c r="K348" s="35" t="s">
        <v>363</v>
      </c>
      <c r="O348" s="35"/>
    </row>
    <row r="349" spans="2:15">
      <c r="B349" s="35" t="s">
        <v>464</v>
      </c>
      <c r="C349" s="35">
        <v>45</v>
      </c>
      <c r="D349" s="35" t="s">
        <v>83</v>
      </c>
      <c r="E349" s="35" t="str">
        <f t="shared" si="22"/>
        <v>Atlantic,45,No</v>
      </c>
      <c r="F349" s="35" t="s">
        <v>588</v>
      </c>
      <c r="G349" s="35" t="str">
        <f t="shared" si="20"/>
        <v>Atlantic, 45 MPa concrete without air GUL 40 FA</v>
      </c>
      <c r="H349" s="35" t="str">
        <f t="shared" si="21"/>
        <v/>
      </c>
      <c r="I349" s="35">
        <v>343.06</v>
      </c>
      <c r="J349" s="49" t="s">
        <v>466</v>
      </c>
      <c r="K349" s="35" t="s">
        <v>363</v>
      </c>
      <c r="O349" s="35"/>
    </row>
    <row r="350" spans="2:15">
      <c r="B350" s="35" t="s">
        <v>464</v>
      </c>
      <c r="C350" s="35">
        <v>45</v>
      </c>
      <c r="D350" s="35" t="s">
        <v>142</v>
      </c>
      <c r="E350" s="35" t="str">
        <f t="shared" si="22"/>
        <v>Atlantic,45,Yes</v>
      </c>
      <c r="F350" s="35" t="s">
        <v>589</v>
      </c>
      <c r="G350" s="35" t="str">
        <f t="shared" si="20"/>
        <v>Atlantic, Baseline 45 MPa concrete with air GU 10 FA</v>
      </c>
      <c r="H350" s="35" t="str">
        <f t="shared" si="21"/>
        <v>Atlantic, Baseline 45 MPa concrete with air GU 10 FA</v>
      </c>
      <c r="I350" s="35">
        <v>528.54999999999995</v>
      </c>
      <c r="J350" s="49" t="s">
        <v>466</v>
      </c>
      <c r="K350" s="35" t="s">
        <v>375</v>
      </c>
      <c r="O350" s="35"/>
    </row>
    <row r="351" spans="2:15">
      <c r="B351" s="35" t="s">
        <v>464</v>
      </c>
      <c r="C351" s="35">
        <v>45</v>
      </c>
      <c r="D351" s="35" t="s">
        <v>142</v>
      </c>
      <c r="E351" s="35" t="str">
        <f t="shared" si="22"/>
        <v>Atlantic,45,Yes</v>
      </c>
      <c r="F351" s="35" t="s">
        <v>428</v>
      </c>
      <c r="G351" s="35" t="str">
        <f t="shared" si="20"/>
        <v>Atlantic, 45 MPa concrete with air GU</v>
      </c>
      <c r="H351" s="35" t="str">
        <f t="shared" si="21"/>
        <v/>
      </c>
      <c r="I351" s="35">
        <v>576.51</v>
      </c>
      <c r="J351" s="49" t="s">
        <v>466</v>
      </c>
      <c r="K351" s="35" t="s">
        <v>375</v>
      </c>
      <c r="O351" s="35"/>
    </row>
    <row r="352" spans="2:15">
      <c r="B352" s="35" t="s">
        <v>464</v>
      </c>
      <c r="C352" s="35">
        <v>45</v>
      </c>
      <c r="D352" s="35" t="s">
        <v>142</v>
      </c>
      <c r="E352" s="35" t="str">
        <f t="shared" si="22"/>
        <v>Atlantic,45,Yes</v>
      </c>
      <c r="F352" s="35" t="s">
        <v>590</v>
      </c>
      <c r="G352" s="35" t="str">
        <f t="shared" si="20"/>
        <v>Atlantic, 45 MPa concrete with air GU 20 FA</v>
      </c>
      <c r="H352" s="35" t="str">
        <f t="shared" si="21"/>
        <v/>
      </c>
      <c r="I352" s="35">
        <v>480.58</v>
      </c>
      <c r="J352" s="49" t="s">
        <v>466</v>
      </c>
      <c r="K352" s="35" t="s">
        <v>375</v>
      </c>
      <c r="O352" s="35"/>
    </row>
    <row r="353" spans="2:15">
      <c r="B353" s="35" t="s">
        <v>464</v>
      </c>
      <c r="C353" s="35">
        <v>45</v>
      </c>
      <c r="D353" s="35" t="s">
        <v>142</v>
      </c>
      <c r="E353" s="35" t="str">
        <f t="shared" si="22"/>
        <v>Atlantic,45,Yes</v>
      </c>
      <c r="F353" s="35" t="s">
        <v>591</v>
      </c>
      <c r="G353" s="35" t="str">
        <f t="shared" si="20"/>
        <v>Atlantic, 45 MPa concrete with air GU 30 FA</v>
      </c>
      <c r="H353" s="35" t="str">
        <f t="shared" si="21"/>
        <v/>
      </c>
      <c r="I353" s="35">
        <v>432.62</v>
      </c>
      <c r="J353" s="49" t="s">
        <v>466</v>
      </c>
      <c r="K353" s="35" t="s">
        <v>375</v>
      </c>
      <c r="O353" s="35"/>
    </row>
    <row r="354" spans="2:15">
      <c r="B354" s="35" t="s">
        <v>464</v>
      </c>
      <c r="C354" s="35">
        <v>45</v>
      </c>
      <c r="D354" s="35" t="s">
        <v>142</v>
      </c>
      <c r="E354" s="35" t="str">
        <f t="shared" si="22"/>
        <v>Atlantic,45,Yes</v>
      </c>
      <c r="F354" s="35" t="s">
        <v>592</v>
      </c>
      <c r="G354" s="35" t="str">
        <f t="shared" si="20"/>
        <v>Atlantic, 45 MPa concrete with air GU 40 FA</v>
      </c>
      <c r="H354" s="35" t="str">
        <f t="shared" si="21"/>
        <v/>
      </c>
      <c r="I354" s="35">
        <v>384.65</v>
      </c>
      <c r="J354" s="49" t="s">
        <v>466</v>
      </c>
      <c r="K354" s="35" t="s">
        <v>375</v>
      </c>
      <c r="O354" s="35"/>
    </row>
    <row r="355" spans="2:15">
      <c r="B355" s="35" t="s">
        <v>464</v>
      </c>
      <c r="C355" s="35">
        <v>45</v>
      </c>
      <c r="D355" s="35" t="s">
        <v>142</v>
      </c>
      <c r="E355" s="35" t="str">
        <f t="shared" si="22"/>
        <v>Atlantic,45,Yes</v>
      </c>
      <c r="F355" s="35" t="s">
        <v>432</v>
      </c>
      <c r="G355" s="35" t="str">
        <f t="shared" si="20"/>
        <v>Atlantic, 45 MPa concrete with air GUL</v>
      </c>
      <c r="H355" s="35" t="str">
        <f t="shared" si="21"/>
        <v/>
      </c>
      <c r="I355" s="35">
        <v>532.76</v>
      </c>
      <c r="J355" s="49" t="s">
        <v>466</v>
      </c>
      <c r="K355" s="35" t="s">
        <v>375</v>
      </c>
      <c r="O355" s="35"/>
    </row>
    <row r="356" spans="2:15">
      <c r="B356" s="35" t="s">
        <v>464</v>
      </c>
      <c r="C356" s="35">
        <v>45</v>
      </c>
      <c r="D356" s="35" t="s">
        <v>142</v>
      </c>
      <c r="E356" s="35" t="str">
        <f t="shared" si="22"/>
        <v>Atlantic,45,Yes</v>
      </c>
      <c r="F356" s="35" t="s">
        <v>593</v>
      </c>
      <c r="G356" s="35" t="str">
        <f t="shared" si="20"/>
        <v>Atlantic, 45 MPa concrete with air GUL 10 FA</v>
      </c>
      <c r="H356" s="35" t="str">
        <f t="shared" si="21"/>
        <v/>
      </c>
      <c r="I356" s="35">
        <v>489.17</v>
      </c>
      <c r="J356" s="49" t="s">
        <v>466</v>
      </c>
      <c r="K356" s="35" t="s">
        <v>375</v>
      </c>
      <c r="O356" s="35"/>
    </row>
    <row r="357" spans="2:15">
      <c r="B357" s="35" t="s">
        <v>464</v>
      </c>
      <c r="C357" s="35">
        <v>45</v>
      </c>
      <c r="D357" s="35" t="s">
        <v>142</v>
      </c>
      <c r="E357" s="35" t="str">
        <f t="shared" si="22"/>
        <v>Atlantic,45,Yes</v>
      </c>
      <c r="F357" s="35" t="s">
        <v>594</v>
      </c>
      <c r="G357" s="35" t="str">
        <f t="shared" si="20"/>
        <v>Atlantic, 45 MPa concrete with air GUL 20 FA</v>
      </c>
      <c r="H357" s="35" t="str">
        <f t="shared" si="21"/>
        <v/>
      </c>
      <c r="I357" s="35">
        <v>445.58</v>
      </c>
      <c r="J357" s="49" t="s">
        <v>466</v>
      </c>
      <c r="K357" s="35" t="s">
        <v>375</v>
      </c>
      <c r="O357" s="35"/>
    </row>
    <row r="358" spans="2:15">
      <c r="B358" s="35" t="s">
        <v>464</v>
      </c>
      <c r="C358" s="35">
        <v>45</v>
      </c>
      <c r="D358" s="35" t="s">
        <v>142</v>
      </c>
      <c r="E358" s="35" t="str">
        <f t="shared" si="22"/>
        <v>Atlantic,45,Yes</v>
      </c>
      <c r="F358" s="35" t="s">
        <v>595</v>
      </c>
      <c r="G358" s="35" t="str">
        <f t="shared" si="20"/>
        <v>Atlantic, 45 MPa concrete with air GUL 30 FA</v>
      </c>
      <c r="H358" s="35" t="str">
        <f t="shared" si="21"/>
        <v/>
      </c>
      <c r="I358" s="35">
        <v>401.99</v>
      </c>
      <c r="J358" s="49" t="s">
        <v>466</v>
      </c>
      <c r="K358" s="35" t="s">
        <v>375</v>
      </c>
      <c r="O358" s="35"/>
    </row>
    <row r="359" spans="2:15">
      <c r="B359" s="35" t="s">
        <v>464</v>
      </c>
      <c r="C359" s="35">
        <v>45</v>
      </c>
      <c r="D359" s="35" t="s">
        <v>142</v>
      </c>
      <c r="E359" s="35" t="str">
        <f t="shared" si="22"/>
        <v>Atlantic,45,Yes</v>
      </c>
      <c r="F359" s="35" t="s">
        <v>596</v>
      </c>
      <c r="G359" s="35" t="str">
        <f t="shared" si="20"/>
        <v>Atlantic, 45 MPa concrete with air GUL 40 FA</v>
      </c>
      <c r="H359" s="35" t="str">
        <f t="shared" si="21"/>
        <v/>
      </c>
      <c r="I359" s="35">
        <v>358.4</v>
      </c>
      <c r="J359" s="49" t="s">
        <v>466</v>
      </c>
      <c r="K359" s="35" t="s">
        <v>375</v>
      </c>
      <c r="O359" s="35"/>
    </row>
    <row r="360" spans="2:15">
      <c r="B360" s="35" t="s">
        <v>464</v>
      </c>
      <c r="C360" s="35">
        <v>50</v>
      </c>
      <c r="D360" s="35" t="s">
        <v>83</v>
      </c>
      <c r="E360" s="35" t="str">
        <f t="shared" si="22"/>
        <v>Atlantic,50,No</v>
      </c>
      <c r="F360" s="35" t="s">
        <v>597</v>
      </c>
      <c r="G360" s="35" t="str">
        <f t="shared" si="20"/>
        <v>Atlantic, Baseline 50 MPa concrete without air GU 10 FA</v>
      </c>
      <c r="H360" s="35" t="str">
        <f t="shared" si="21"/>
        <v>Atlantic, Baseline 50 MPa concrete without air GU 10 FA</v>
      </c>
      <c r="I360" s="35">
        <v>536.01</v>
      </c>
      <c r="J360" s="49" t="s">
        <v>466</v>
      </c>
      <c r="K360" s="35" t="s">
        <v>387</v>
      </c>
      <c r="O360" s="35"/>
    </row>
    <row r="361" spans="2:15">
      <c r="B361" s="35" t="s">
        <v>464</v>
      </c>
      <c r="C361" s="35">
        <v>50</v>
      </c>
      <c r="D361" s="35" t="s">
        <v>83</v>
      </c>
      <c r="E361" s="35" t="str">
        <f t="shared" si="22"/>
        <v>Atlantic,50,No</v>
      </c>
      <c r="F361" s="35" t="s">
        <v>598</v>
      </c>
      <c r="G361" s="35" t="str">
        <f t="shared" si="20"/>
        <v>Atlantic, 50 MPa concrete without air GU</v>
      </c>
      <c r="H361" s="35" t="str">
        <f t="shared" si="21"/>
        <v/>
      </c>
      <c r="I361" s="35">
        <v>584.42999999999995</v>
      </c>
      <c r="J361" s="49" t="s">
        <v>466</v>
      </c>
      <c r="K361" s="35" t="s">
        <v>387</v>
      </c>
      <c r="O361" s="35"/>
    </row>
    <row r="362" spans="2:15">
      <c r="B362" s="35" t="s">
        <v>464</v>
      </c>
      <c r="C362" s="35">
        <v>50</v>
      </c>
      <c r="D362" s="35" t="s">
        <v>83</v>
      </c>
      <c r="E362" s="35" t="str">
        <f t="shared" si="22"/>
        <v>Atlantic,50,No</v>
      </c>
      <c r="F362" s="35" t="s">
        <v>599</v>
      </c>
      <c r="G362" s="35" t="str">
        <f t="shared" si="20"/>
        <v>Atlantic, 50 MPa concrete without air GU 20 FA</v>
      </c>
      <c r="H362" s="35" t="str">
        <f t="shared" si="21"/>
        <v/>
      </c>
      <c r="I362" s="35">
        <v>487.59</v>
      </c>
      <c r="J362" s="49" t="s">
        <v>466</v>
      </c>
      <c r="K362" s="35" t="s">
        <v>387</v>
      </c>
      <c r="O362" s="35"/>
    </row>
    <row r="363" spans="2:15">
      <c r="B363" s="35" t="s">
        <v>464</v>
      </c>
      <c r="C363" s="35">
        <v>50</v>
      </c>
      <c r="D363" s="35" t="s">
        <v>83</v>
      </c>
      <c r="E363" s="35" t="str">
        <f t="shared" si="22"/>
        <v>Atlantic,50,No</v>
      </c>
      <c r="F363" s="35" t="s">
        <v>600</v>
      </c>
      <c r="G363" s="35" t="str">
        <f t="shared" si="20"/>
        <v>Atlantic, 50 MPa concrete without air GU 30 FA</v>
      </c>
      <c r="H363" s="35" t="str">
        <f t="shared" si="21"/>
        <v/>
      </c>
      <c r="I363" s="35">
        <v>439.16</v>
      </c>
      <c r="J363" s="49" t="s">
        <v>466</v>
      </c>
      <c r="K363" s="35" t="s">
        <v>387</v>
      </c>
      <c r="O363" s="35"/>
    </row>
    <row r="364" spans="2:15">
      <c r="B364" s="35" t="s">
        <v>464</v>
      </c>
      <c r="C364" s="35">
        <v>50</v>
      </c>
      <c r="D364" s="35" t="s">
        <v>83</v>
      </c>
      <c r="E364" s="35" t="str">
        <f t="shared" si="22"/>
        <v>Atlantic,50,No</v>
      </c>
      <c r="F364" s="35" t="s">
        <v>601</v>
      </c>
      <c r="G364" s="35" t="str">
        <f t="shared" si="20"/>
        <v>Atlantic, 50 MPa concrete without air GU 40 FA</v>
      </c>
      <c r="H364" s="35" t="str">
        <f t="shared" si="21"/>
        <v/>
      </c>
      <c r="I364" s="35">
        <v>390.74</v>
      </c>
      <c r="J364" s="49" t="s">
        <v>466</v>
      </c>
      <c r="K364" s="35" t="s">
        <v>387</v>
      </c>
      <c r="O364" s="35"/>
    </row>
    <row r="365" spans="2:15">
      <c r="B365" s="35" t="s">
        <v>464</v>
      </c>
      <c r="C365" s="35">
        <v>50</v>
      </c>
      <c r="D365" s="35" t="s">
        <v>83</v>
      </c>
      <c r="E365" s="35" t="str">
        <f t="shared" si="22"/>
        <v>Atlantic,50,No</v>
      </c>
      <c r="F365" s="35" t="s">
        <v>602</v>
      </c>
      <c r="G365" s="35" t="str">
        <f t="shared" si="20"/>
        <v>Atlantic, 50 MPa concrete without air GUL</v>
      </c>
      <c r="H365" s="35" t="str">
        <f t="shared" si="21"/>
        <v/>
      </c>
      <c r="I365" s="35">
        <v>540.26</v>
      </c>
      <c r="J365" s="49" t="s">
        <v>466</v>
      </c>
      <c r="K365" s="35" t="s">
        <v>387</v>
      </c>
      <c r="O365" s="35"/>
    </row>
    <row r="366" spans="2:15">
      <c r="B366" s="35" t="s">
        <v>464</v>
      </c>
      <c r="C366" s="35">
        <v>50</v>
      </c>
      <c r="D366" s="35" t="s">
        <v>83</v>
      </c>
      <c r="E366" s="35" t="str">
        <f t="shared" si="22"/>
        <v>Atlantic,50,No</v>
      </c>
      <c r="F366" s="35" t="s">
        <v>603</v>
      </c>
      <c r="G366" s="35" t="str">
        <f t="shared" si="20"/>
        <v>Atlantic, 50 MPa concrete without air GUL 10 FA</v>
      </c>
      <c r="H366" s="35" t="str">
        <f t="shared" si="21"/>
        <v/>
      </c>
      <c r="I366" s="35">
        <v>496.26</v>
      </c>
      <c r="J366" s="49" t="s">
        <v>466</v>
      </c>
      <c r="K366" s="35" t="s">
        <v>387</v>
      </c>
      <c r="O366" s="35"/>
    </row>
    <row r="367" spans="2:15">
      <c r="B367" s="35" t="s">
        <v>464</v>
      </c>
      <c r="C367" s="35">
        <v>50</v>
      </c>
      <c r="D367" s="35" t="s">
        <v>83</v>
      </c>
      <c r="E367" s="35" t="str">
        <f t="shared" si="22"/>
        <v>Atlantic,50,No</v>
      </c>
      <c r="F367" s="35" t="s">
        <v>604</v>
      </c>
      <c r="G367" s="35" t="str">
        <f t="shared" si="20"/>
        <v>Atlantic, 50 MPa concrete without air GUL 20 FA</v>
      </c>
      <c r="H367" s="35" t="str">
        <f t="shared" si="21"/>
        <v/>
      </c>
      <c r="I367" s="35">
        <v>452.25</v>
      </c>
      <c r="J367" s="49" t="s">
        <v>466</v>
      </c>
      <c r="K367" s="35" t="s">
        <v>387</v>
      </c>
      <c r="O367" s="35"/>
    </row>
    <row r="368" spans="2:15">
      <c r="B368" s="35" t="s">
        <v>464</v>
      </c>
      <c r="C368" s="35">
        <v>50</v>
      </c>
      <c r="D368" s="35" t="s">
        <v>83</v>
      </c>
      <c r="E368" s="35" t="str">
        <f t="shared" si="22"/>
        <v>Atlantic,50,No</v>
      </c>
      <c r="F368" s="35" t="s">
        <v>605</v>
      </c>
      <c r="G368" s="35" t="str">
        <f t="shared" si="20"/>
        <v>Atlantic, 50 MPa concrete without air GUL 30 FA</v>
      </c>
      <c r="H368" s="35" t="str">
        <f t="shared" si="21"/>
        <v/>
      </c>
      <c r="I368" s="35">
        <v>408.25</v>
      </c>
      <c r="J368" s="49" t="s">
        <v>466</v>
      </c>
      <c r="K368" s="35" t="s">
        <v>387</v>
      </c>
      <c r="O368" s="35"/>
    </row>
    <row r="369" spans="2:15">
      <c r="B369" s="35" t="s">
        <v>464</v>
      </c>
      <c r="C369" s="35">
        <v>50</v>
      </c>
      <c r="D369" s="35" t="s">
        <v>83</v>
      </c>
      <c r="E369" s="35" t="str">
        <f t="shared" si="22"/>
        <v>Atlantic,50,No</v>
      </c>
      <c r="F369" s="35" t="s">
        <v>606</v>
      </c>
      <c r="G369" s="35" t="str">
        <f t="shared" si="20"/>
        <v>Atlantic, 50 MPa concrete without air GUL 40 FA</v>
      </c>
      <c r="H369" s="35" t="str">
        <f t="shared" si="21"/>
        <v/>
      </c>
      <c r="I369" s="35">
        <v>364.24</v>
      </c>
      <c r="J369" s="49" t="s">
        <v>466</v>
      </c>
      <c r="K369" s="35" t="s">
        <v>387</v>
      </c>
      <c r="O369" s="35"/>
    </row>
    <row r="370" spans="2:15">
      <c r="B370" s="35" t="s">
        <v>464</v>
      </c>
      <c r="C370" s="35">
        <v>50</v>
      </c>
      <c r="D370" s="35" t="s">
        <v>142</v>
      </c>
      <c r="E370" s="35" t="str">
        <f t="shared" si="22"/>
        <v>Atlantic,50,Yes</v>
      </c>
      <c r="F370" s="35" t="s">
        <v>607</v>
      </c>
      <c r="G370" s="35" t="str">
        <f t="shared" si="20"/>
        <v>Atlantic, Baseline 50 MPa concrete with air GU 10 FA</v>
      </c>
      <c r="H370" s="35" t="str">
        <f t="shared" si="21"/>
        <v>Atlantic, Baseline 50 MPa concrete with air GU 10 FA</v>
      </c>
      <c r="I370" s="35">
        <v>551.01</v>
      </c>
      <c r="J370" s="49" t="s">
        <v>466</v>
      </c>
      <c r="K370" s="35" t="s">
        <v>399</v>
      </c>
      <c r="O370" s="35"/>
    </row>
    <row r="371" spans="2:15">
      <c r="B371" s="35" t="s">
        <v>464</v>
      </c>
      <c r="C371" s="35">
        <v>50</v>
      </c>
      <c r="D371" s="35" t="s">
        <v>142</v>
      </c>
      <c r="E371" s="35" t="str">
        <f t="shared" si="22"/>
        <v>Atlantic,50,Yes</v>
      </c>
      <c r="F371" s="35" t="s">
        <v>608</v>
      </c>
      <c r="G371" s="35" t="str">
        <f t="shared" si="20"/>
        <v>Atlantic, 50 MPa concrete with air GU</v>
      </c>
      <c r="H371" s="35" t="str">
        <f t="shared" si="21"/>
        <v/>
      </c>
      <c r="I371" s="35">
        <v>601.26</v>
      </c>
      <c r="J371" s="49" t="s">
        <v>466</v>
      </c>
      <c r="K371" s="35" t="s">
        <v>399</v>
      </c>
      <c r="O371" s="35"/>
    </row>
    <row r="372" spans="2:15">
      <c r="B372" s="35" t="s">
        <v>464</v>
      </c>
      <c r="C372" s="35">
        <v>50</v>
      </c>
      <c r="D372" s="35" t="s">
        <v>142</v>
      </c>
      <c r="E372" s="35" t="str">
        <f t="shared" si="22"/>
        <v>Atlantic,50,Yes</v>
      </c>
      <c r="F372" s="35" t="s">
        <v>609</v>
      </c>
      <c r="G372" s="35" t="str">
        <f t="shared" si="20"/>
        <v>Atlantic, 50 MPa concrete with air GU 20 FA</v>
      </c>
      <c r="H372" s="35" t="str">
        <f t="shared" si="21"/>
        <v/>
      </c>
      <c r="I372" s="35">
        <v>500.76</v>
      </c>
      <c r="J372" s="49" t="s">
        <v>466</v>
      </c>
      <c r="K372" s="35" t="s">
        <v>399</v>
      </c>
      <c r="O372" s="35"/>
    </row>
    <row r="373" spans="2:15">
      <c r="B373" s="35" t="s">
        <v>464</v>
      </c>
      <c r="C373" s="35">
        <v>50</v>
      </c>
      <c r="D373" s="35" t="s">
        <v>142</v>
      </c>
      <c r="E373" s="35" t="str">
        <f t="shared" si="22"/>
        <v>Atlantic,50,Yes</v>
      </c>
      <c r="F373" s="35" t="s">
        <v>610</v>
      </c>
      <c r="G373" s="35" t="str">
        <f t="shared" si="20"/>
        <v>Atlantic, 50 MPa concrete with air GU 30 FA</v>
      </c>
      <c r="H373" s="35" t="str">
        <f t="shared" si="21"/>
        <v/>
      </c>
      <c r="I373" s="35">
        <v>450.51</v>
      </c>
      <c r="J373" s="49" t="s">
        <v>466</v>
      </c>
      <c r="K373" s="35" t="s">
        <v>399</v>
      </c>
      <c r="O373" s="35"/>
    </row>
    <row r="374" spans="2:15">
      <c r="B374" s="35" t="s">
        <v>464</v>
      </c>
      <c r="C374" s="35">
        <v>50</v>
      </c>
      <c r="D374" s="35" t="s">
        <v>142</v>
      </c>
      <c r="E374" s="35" t="str">
        <f t="shared" si="22"/>
        <v>Atlantic,50,Yes</v>
      </c>
      <c r="F374" s="35" t="s">
        <v>611</v>
      </c>
      <c r="G374" s="35" t="str">
        <f t="shared" si="20"/>
        <v>Atlantic, 50 MPa concrete with air GU 40 FA</v>
      </c>
      <c r="H374" s="35" t="str">
        <f t="shared" si="21"/>
        <v/>
      </c>
      <c r="I374" s="35">
        <v>400.26</v>
      </c>
      <c r="J374" s="49" t="s">
        <v>466</v>
      </c>
      <c r="K374" s="35" t="s">
        <v>399</v>
      </c>
      <c r="O374" s="35"/>
    </row>
    <row r="375" spans="2:15">
      <c r="B375" s="35" t="s">
        <v>464</v>
      </c>
      <c r="C375" s="35">
        <v>50</v>
      </c>
      <c r="D375" s="35" t="s">
        <v>142</v>
      </c>
      <c r="E375" s="35" t="str">
        <f t="shared" si="22"/>
        <v>Atlantic,50,Yes</v>
      </c>
      <c r="F375" s="35" t="s">
        <v>612</v>
      </c>
      <c r="G375" s="35" t="str">
        <f t="shared" si="20"/>
        <v>Atlantic, 50 MPa concrete with air GUL</v>
      </c>
      <c r="H375" s="35" t="str">
        <f t="shared" si="21"/>
        <v/>
      </c>
      <c r="I375" s="35">
        <v>555.42999999999995</v>
      </c>
      <c r="J375" s="49" t="s">
        <v>466</v>
      </c>
      <c r="K375" s="35" t="s">
        <v>399</v>
      </c>
      <c r="O375" s="35"/>
    </row>
    <row r="376" spans="2:15">
      <c r="B376" s="35" t="s">
        <v>464</v>
      </c>
      <c r="C376" s="35">
        <v>50</v>
      </c>
      <c r="D376" s="35" t="s">
        <v>142</v>
      </c>
      <c r="E376" s="35" t="str">
        <f t="shared" si="22"/>
        <v>Atlantic,50,Yes</v>
      </c>
      <c r="F376" s="35" t="s">
        <v>613</v>
      </c>
      <c r="G376" s="35" t="str">
        <f t="shared" si="20"/>
        <v>Atlantic, 50 MPa concrete with air GUL 10 FA</v>
      </c>
      <c r="H376" s="35" t="str">
        <f t="shared" si="21"/>
        <v/>
      </c>
      <c r="I376" s="35">
        <v>509.76</v>
      </c>
      <c r="J376" s="49" t="s">
        <v>466</v>
      </c>
      <c r="K376" s="35" t="s">
        <v>399</v>
      </c>
      <c r="O376" s="35"/>
    </row>
    <row r="377" spans="2:15">
      <c r="B377" s="35" t="s">
        <v>464</v>
      </c>
      <c r="C377" s="35">
        <v>50</v>
      </c>
      <c r="D377" s="35" t="s">
        <v>142</v>
      </c>
      <c r="E377" s="35" t="str">
        <f t="shared" si="22"/>
        <v>Atlantic,50,Yes</v>
      </c>
      <c r="F377" s="35" t="s">
        <v>614</v>
      </c>
      <c r="G377" s="35" t="str">
        <f t="shared" si="20"/>
        <v>Atlantic, 50 MPa concrete with air GUL 20 FA</v>
      </c>
      <c r="H377" s="35" t="str">
        <f t="shared" si="21"/>
        <v/>
      </c>
      <c r="I377" s="35">
        <v>464.09</v>
      </c>
      <c r="J377" s="49" t="s">
        <v>466</v>
      </c>
      <c r="K377" s="35" t="s">
        <v>399</v>
      </c>
      <c r="O377" s="35"/>
    </row>
    <row r="378" spans="2:15">
      <c r="B378" s="35" t="s">
        <v>464</v>
      </c>
      <c r="C378" s="35">
        <v>50</v>
      </c>
      <c r="D378" s="35" t="s">
        <v>142</v>
      </c>
      <c r="E378" s="35" t="str">
        <f t="shared" si="22"/>
        <v>Atlantic,50,Yes</v>
      </c>
      <c r="F378" s="35" t="s">
        <v>615</v>
      </c>
      <c r="G378" s="35" t="str">
        <f t="shared" si="20"/>
        <v>Atlantic, 50 MPa concrete with air GUL 30 FA</v>
      </c>
      <c r="H378" s="35" t="str">
        <f t="shared" si="21"/>
        <v/>
      </c>
      <c r="I378" s="35">
        <v>418.43</v>
      </c>
      <c r="J378" s="49" t="s">
        <v>466</v>
      </c>
      <c r="K378" s="35" t="s">
        <v>399</v>
      </c>
      <c r="O378" s="35"/>
    </row>
    <row r="379" spans="2:15">
      <c r="B379" s="35" t="s">
        <v>464</v>
      </c>
      <c r="C379" s="35">
        <v>50</v>
      </c>
      <c r="D379" s="35" t="s">
        <v>142</v>
      </c>
      <c r="E379" s="35" t="str">
        <f t="shared" si="22"/>
        <v>Atlantic,50,Yes</v>
      </c>
      <c r="F379" s="35" t="s">
        <v>616</v>
      </c>
      <c r="G379" s="35" t="str">
        <f t="shared" si="20"/>
        <v>Atlantic, 50 MPa concrete with air GUL 40 FA</v>
      </c>
      <c r="H379" s="35" t="str">
        <f t="shared" si="21"/>
        <v/>
      </c>
      <c r="I379" s="35">
        <v>372.76</v>
      </c>
      <c r="J379" s="49" t="s">
        <v>466</v>
      </c>
      <c r="K379" s="35" t="s">
        <v>399</v>
      </c>
      <c r="O379" s="35"/>
    </row>
    <row r="380" spans="2:15">
      <c r="B380" s="35" t="s">
        <v>464</v>
      </c>
      <c r="C380" s="35">
        <v>60</v>
      </c>
      <c r="D380" s="35" t="s">
        <v>83</v>
      </c>
      <c r="E380" s="35" t="str">
        <f t="shared" si="22"/>
        <v>Atlantic,60,No</v>
      </c>
      <c r="F380" s="35" t="s">
        <v>617</v>
      </c>
      <c r="G380" s="35" t="str">
        <f t="shared" si="20"/>
        <v>Atlantic, Baseline 60 MPa concrete without air GU 10 FA</v>
      </c>
      <c r="H380" s="35" t="str">
        <f t="shared" si="21"/>
        <v>Atlantic, Baseline 60 MPa concrete without air GU 10 FA</v>
      </c>
      <c r="I380" s="35">
        <v>580.21</v>
      </c>
      <c r="J380" s="49" t="s">
        <v>466</v>
      </c>
      <c r="K380" s="35" t="s">
        <v>410</v>
      </c>
      <c r="O380" s="35"/>
    </row>
    <row r="381" spans="2:15">
      <c r="B381" s="35" t="s">
        <v>464</v>
      </c>
      <c r="C381" s="35">
        <v>60</v>
      </c>
      <c r="D381" s="35" t="s">
        <v>83</v>
      </c>
      <c r="E381" s="35" t="str">
        <f t="shared" si="22"/>
        <v>Atlantic,60,No</v>
      </c>
      <c r="F381" s="35" t="s">
        <v>618</v>
      </c>
      <c r="G381" s="35" t="str">
        <f t="shared" si="20"/>
        <v>Atlantic, 60 MPa concrete without air GU</v>
      </c>
      <c r="H381" s="35" t="str">
        <f t="shared" si="21"/>
        <v/>
      </c>
      <c r="I381" s="35">
        <v>633.20000000000005</v>
      </c>
      <c r="J381" s="49" t="s">
        <v>466</v>
      </c>
      <c r="K381" s="35" t="s">
        <v>410</v>
      </c>
      <c r="O381" s="35"/>
    </row>
    <row r="382" spans="2:15">
      <c r="B382" s="35" t="s">
        <v>464</v>
      </c>
      <c r="C382" s="35">
        <v>60</v>
      </c>
      <c r="D382" s="35" t="s">
        <v>83</v>
      </c>
      <c r="E382" s="35" t="str">
        <f t="shared" si="22"/>
        <v>Atlantic,60,No</v>
      </c>
      <c r="F382" s="35" t="s">
        <v>619</v>
      </c>
      <c r="G382" s="35" t="str">
        <f t="shared" si="20"/>
        <v>Atlantic, 60 MPa concrete without air GU 20 FA</v>
      </c>
      <c r="H382" s="35" t="str">
        <f t="shared" si="21"/>
        <v/>
      </c>
      <c r="I382" s="35">
        <v>527.22</v>
      </c>
      <c r="J382" s="49" t="s">
        <v>466</v>
      </c>
      <c r="K382" s="35" t="s">
        <v>410</v>
      </c>
      <c r="O382" s="35"/>
    </row>
    <row r="383" spans="2:15">
      <c r="B383" s="35" t="s">
        <v>464</v>
      </c>
      <c r="C383" s="35">
        <v>60</v>
      </c>
      <c r="D383" s="35" t="s">
        <v>83</v>
      </c>
      <c r="E383" s="35" t="str">
        <f t="shared" si="22"/>
        <v>Atlantic,60,No</v>
      </c>
      <c r="F383" s="35" t="s">
        <v>620</v>
      </c>
      <c r="G383" s="35" t="str">
        <f t="shared" si="20"/>
        <v>Atlantic, 60 MPa concrete without air GU 30 FA</v>
      </c>
      <c r="H383" s="35" t="str">
        <f t="shared" si="21"/>
        <v/>
      </c>
      <c r="I383" s="35">
        <v>474.23</v>
      </c>
      <c r="J383" s="49" t="s">
        <v>466</v>
      </c>
      <c r="K383" s="35" t="s">
        <v>410</v>
      </c>
      <c r="O383" s="35"/>
    </row>
    <row r="384" spans="2:15">
      <c r="B384" s="35" t="s">
        <v>464</v>
      </c>
      <c r="C384" s="35">
        <v>60</v>
      </c>
      <c r="D384" s="35" t="s">
        <v>83</v>
      </c>
      <c r="E384" s="35" t="str">
        <f t="shared" si="22"/>
        <v>Atlantic,60,No</v>
      </c>
      <c r="F384" s="35" t="s">
        <v>621</v>
      </c>
      <c r="G384" s="35" t="str">
        <f t="shared" si="20"/>
        <v>Atlantic, 60 MPa concrete without air GU 40 FA</v>
      </c>
      <c r="H384" s="35" t="str">
        <f t="shared" si="21"/>
        <v/>
      </c>
      <c r="I384" s="35">
        <v>421.24</v>
      </c>
      <c r="J384" s="49" t="s">
        <v>466</v>
      </c>
      <c r="K384" s="35" t="s">
        <v>410</v>
      </c>
      <c r="O384" s="35"/>
    </row>
    <row r="385" spans="2:15">
      <c r="B385" s="35" t="s">
        <v>464</v>
      </c>
      <c r="C385" s="35">
        <v>60</v>
      </c>
      <c r="D385" s="35" t="s">
        <v>83</v>
      </c>
      <c r="E385" s="35" t="str">
        <f t="shared" si="22"/>
        <v>Atlantic,60,No</v>
      </c>
      <c r="F385" s="35" t="s">
        <v>622</v>
      </c>
      <c r="G385" s="35" t="str">
        <f t="shared" si="20"/>
        <v>Atlantic, 60 MPa concrete without air GUL</v>
      </c>
      <c r="H385" s="35" t="str">
        <f t="shared" si="21"/>
        <v/>
      </c>
      <c r="I385" s="35">
        <v>584.87</v>
      </c>
      <c r="J385" s="49" t="s">
        <v>466</v>
      </c>
      <c r="K385" s="35" t="s">
        <v>410</v>
      </c>
      <c r="O385" s="35"/>
    </row>
    <row r="386" spans="2:15">
      <c r="B386" s="35" t="s">
        <v>464</v>
      </c>
      <c r="C386" s="35">
        <v>60</v>
      </c>
      <c r="D386" s="35" t="s">
        <v>83</v>
      </c>
      <c r="E386" s="35" t="str">
        <f t="shared" si="22"/>
        <v>Atlantic,60,No</v>
      </c>
      <c r="F386" s="35" t="s">
        <v>623</v>
      </c>
      <c r="G386" s="35" t="str">
        <f t="shared" si="20"/>
        <v>Atlantic, 60 MPa concrete without air GUL 10 FA</v>
      </c>
      <c r="H386" s="35" t="str">
        <f t="shared" si="21"/>
        <v/>
      </c>
      <c r="I386" s="35">
        <v>536.71</v>
      </c>
      <c r="J386" s="49" t="s">
        <v>466</v>
      </c>
      <c r="K386" s="35" t="s">
        <v>410</v>
      </c>
      <c r="O386" s="35"/>
    </row>
    <row r="387" spans="2:15">
      <c r="B387" s="35" t="s">
        <v>464</v>
      </c>
      <c r="C387" s="35">
        <v>60</v>
      </c>
      <c r="D387" s="35" t="s">
        <v>83</v>
      </c>
      <c r="E387" s="35" t="str">
        <f t="shared" si="22"/>
        <v>Atlantic,60,No</v>
      </c>
      <c r="F387" s="35" t="s">
        <v>624</v>
      </c>
      <c r="G387" s="35" t="str">
        <f t="shared" si="20"/>
        <v>Atlantic, 60 MPa concrete without air GUL 20 FA</v>
      </c>
      <c r="H387" s="35" t="str">
        <f t="shared" si="21"/>
        <v/>
      </c>
      <c r="I387" s="35">
        <v>488.55</v>
      </c>
      <c r="J387" s="49" t="s">
        <v>466</v>
      </c>
      <c r="K387" s="35" t="s">
        <v>410</v>
      </c>
      <c r="O387" s="35"/>
    </row>
    <row r="388" spans="2:15">
      <c r="B388" s="35" t="s">
        <v>464</v>
      </c>
      <c r="C388" s="35">
        <v>60</v>
      </c>
      <c r="D388" s="35" t="s">
        <v>83</v>
      </c>
      <c r="E388" s="35" t="str">
        <f t="shared" si="22"/>
        <v>Atlantic,60,No</v>
      </c>
      <c r="F388" s="35" t="s">
        <v>625</v>
      </c>
      <c r="G388" s="35" t="str">
        <f t="shared" si="20"/>
        <v>Atlantic, 60 MPa concrete without air GUL 30 FA</v>
      </c>
      <c r="H388" s="35" t="str">
        <f t="shared" si="21"/>
        <v/>
      </c>
      <c r="I388" s="35">
        <v>440.4</v>
      </c>
      <c r="J388" s="49" t="s">
        <v>466</v>
      </c>
      <c r="K388" s="35" t="s">
        <v>410</v>
      </c>
      <c r="O388" s="35"/>
    </row>
    <row r="389" spans="2:15">
      <c r="B389" s="35" t="s">
        <v>464</v>
      </c>
      <c r="C389" s="35">
        <v>60</v>
      </c>
      <c r="D389" s="35" t="s">
        <v>83</v>
      </c>
      <c r="E389" s="35" t="str">
        <f t="shared" si="22"/>
        <v>Atlantic,60,No</v>
      </c>
      <c r="F389" s="35" t="s">
        <v>626</v>
      </c>
      <c r="G389" s="35" t="str">
        <f t="shared" si="20"/>
        <v>Atlantic, 60 MPa concrete without air GUL 40 FA</v>
      </c>
      <c r="H389" s="35" t="str">
        <f t="shared" si="21"/>
        <v/>
      </c>
      <c r="I389" s="35">
        <v>392.24</v>
      </c>
      <c r="J389" s="49" t="s">
        <v>466</v>
      </c>
      <c r="K389" s="35" t="s">
        <v>410</v>
      </c>
      <c r="O389" s="35"/>
    </row>
    <row r="390" spans="2:15">
      <c r="B390" s="35" t="s">
        <v>627</v>
      </c>
      <c r="C390" s="35">
        <v>20</v>
      </c>
      <c r="D390" s="35" t="s">
        <v>142</v>
      </c>
      <c r="E390" s="35" t="str">
        <f t="shared" si="22"/>
        <v>Quebec,20,Yes</v>
      </c>
      <c r="F390" s="35" t="s">
        <v>628</v>
      </c>
      <c r="G390" s="35" t="str">
        <f t="shared" si="20"/>
        <v>Quebec, Baseline 20 MPa concrete with air</v>
      </c>
      <c r="H390" s="35" t="str">
        <f t="shared" si="21"/>
        <v>Quebec, Baseline 20 MPa concrete with air</v>
      </c>
      <c r="I390" s="35">
        <v>278.10000000000002</v>
      </c>
      <c r="J390" s="49" t="s">
        <v>629</v>
      </c>
      <c r="K390" s="35" t="s">
        <v>467</v>
      </c>
      <c r="O390" s="35"/>
    </row>
    <row r="391" spans="2:15">
      <c r="B391" s="35" t="s">
        <v>627</v>
      </c>
      <c r="C391" s="35">
        <v>20</v>
      </c>
      <c r="D391" s="35" t="s">
        <v>142</v>
      </c>
      <c r="E391" s="35" t="str">
        <f t="shared" si="22"/>
        <v>Quebec,20,Yes</v>
      </c>
      <c r="F391" s="35" t="s">
        <v>476</v>
      </c>
      <c r="G391" s="35" t="str">
        <f t="shared" si="20"/>
        <v>Quebec, 20 MPa concrete with air GU</v>
      </c>
      <c r="H391" s="35" t="str">
        <f t="shared" si="21"/>
        <v/>
      </c>
      <c r="I391" s="35">
        <v>286.77</v>
      </c>
      <c r="J391" s="49" t="s">
        <v>629</v>
      </c>
      <c r="K391" s="35" t="s">
        <v>467</v>
      </c>
      <c r="O391" s="35"/>
    </row>
    <row r="392" spans="2:15">
      <c r="B392" s="35" t="s">
        <v>627</v>
      </c>
      <c r="C392" s="35">
        <v>20</v>
      </c>
      <c r="D392" s="35" t="s">
        <v>142</v>
      </c>
      <c r="E392" s="35" t="str">
        <f t="shared" si="22"/>
        <v>Quebec,20,Yes</v>
      </c>
      <c r="F392" s="35" t="s">
        <v>630</v>
      </c>
      <c r="G392" s="35" t="str">
        <f>CONCATENATE(B392,", ",F393)</f>
        <v>Quebec, 20 MPa concrete with air GU 20 SL</v>
      </c>
      <c r="H392" s="35" t="str">
        <f t="shared" ref="H392:H455" si="23">IF(ISNUMBER(SEARCH("Baseline",F392)),CONCATENATE(B392,", ",F392),"")</f>
        <v/>
      </c>
      <c r="I392" s="35">
        <v>266.54000000000002</v>
      </c>
      <c r="J392" s="49" t="s">
        <v>629</v>
      </c>
      <c r="K392" s="35" t="s">
        <v>467</v>
      </c>
      <c r="O392" s="35"/>
    </row>
    <row r="393" spans="2:15">
      <c r="B393" s="35" t="s">
        <v>627</v>
      </c>
      <c r="C393" s="35">
        <v>20</v>
      </c>
      <c r="D393" s="35" t="s">
        <v>142</v>
      </c>
      <c r="E393" s="35" t="str">
        <f t="shared" ref="E393:E456" si="24">CONCATENATE(B393,",",C393,",",D393)</f>
        <v>Quebec,20,Yes</v>
      </c>
      <c r="F393" s="35" t="s">
        <v>631</v>
      </c>
      <c r="G393" s="35" t="str">
        <f>CONCATENATE(B393,", ",F394)</f>
        <v>Quebec, 20 MPa concrete with air GU 30 SL</v>
      </c>
      <c r="H393" s="35" t="str">
        <f t="shared" si="23"/>
        <v/>
      </c>
      <c r="I393" s="35">
        <v>246.3</v>
      </c>
      <c r="J393" s="49" t="s">
        <v>629</v>
      </c>
      <c r="K393" s="35" t="s">
        <v>467</v>
      </c>
      <c r="O393" s="35"/>
    </row>
    <row r="394" spans="2:15">
      <c r="B394" s="35" t="s">
        <v>627</v>
      </c>
      <c r="C394" s="35">
        <v>20</v>
      </c>
      <c r="D394" s="35" t="s">
        <v>142</v>
      </c>
      <c r="E394" s="35" t="str">
        <f t="shared" si="24"/>
        <v>Quebec,20,Yes</v>
      </c>
      <c r="F394" s="35" t="s">
        <v>632</v>
      </c>
      <c r="G394" s="35" t="str">
        <f>CONCATENATE(B394,", ",F395)</f>
        <v>Quebec, 20 MPa concrete with air GU 10 FA</v>
      </c>
      <c r="H394" s="35" t="str">
        <f t="shared" si="23"/>
        <v/>
      </c>
      <c r="I394" s="35">
        <v>226.1</v>
      </c>
      <c r="J394" s="49" t="s">
        <v>629</v>
      </c>
      <c r="K394" s="35" t="s">
        <v>467</v>
      </c>
      <c r="O394" s="35"/>
    </row>
    <row r="395" spans="2:15">
      <c r="B395" s="35" t="s">
        <v>627</v>
      </c>
      <c r="C395" s="35">
        <v>20</v>
      </c>
      <c r="D395" s="35" t="s">
        <v>142</v>
      </c>
      <c r="E395" s="35" t="str">
        <f t="shared" si="24"/>
        <v>Quebec,20,Yes</v>
      </c>
      <c r="F395" s="35" t="s">
        <v>633</v>
      </c>
      <c r="G395" s="35" t="str">
        <f>CONCATENATE(B395,", ",F398)</f>
        <v>Quebec, 20 MPa concrete with air GUL</v>
      </c>
      <c r="H395" s="35" t="str">
        <f t="shared" si="23"/>
        <v/>
      </c>
      <c r="I395" s="35">
        <v>262.43</v>
      </c>
      <c r="J395" s="49" t="s">
        <v>629</v>
      </c>
      <c r="K395" s="35" t="s">
        <v>467</v>
      </c>
      <c r="O395" s="35"/>
    </row>
    <row r="396" spans="2:15">
      <c r="B396" s="35" t="s">
        <v>627</v>
      </c>
      <c r="C396" s="35">
        <v>20</v>
      </c>
      <c r="D396" s="35" t="s">
        <v>142</v>
      </c>
      <c r="E396" s="35" t="str">
        <f t="shared" si="24"/>
        <v>Quebec,20,Yes</v>
      </c>
      <c r="F396" s="35" t="s">
        <v>477</v>
      </c>
      <c r="G396" s="35" t="str">
        <f>CONCATENATE(B396,", ",F399)</f>
        <v>Quebec, 20 MPa concrete with air GUL 10 SL</v>
      </c>
      <c r="H396" s="35" t="str">
        <f t="shared" si="23"/>
        <v/>
      </c>
      <c r="I396" s="35">
        <v>238.09</v>
      </c>
      <c r="J396" s="49" t="s">
        <v>629</v>
      </c>
      <c r="K396" s="35" t="s">
        <v>467</v>
      </c>
      <c r="O396" s="35"/>
    </row>
    <row r="397" spans="2:15">
      <c r="B397" s="35" t="s">
        <v>627</v>
      </c>
      <c r="C397" s="35">
        <v>20</v>
      </c>
      <c r="D397" s="35" t="s">
        <v>142</v>
      </c>
      <c r="E397" s="35" t="str">
        <f t="shared" si="24"/>
        <v>Quebec,20,Yes</v>
      </c>
      <c r="F397" s="35" t="s">
        <v>478</v>
      </c>
      <c r="G397" s="35" t="str">
        <f>CONCATENATE(B397,", ",F400)</f>
        <v>Quebec, 20 MPa concrete with air GUL 20 SL</v>
      </c>
      <c r="H397" s="35" t="str">
        <f t="shared" si="23"/>
        <v/>
      </c>
      <c r="I397" s="35">
        <v>213.75</v>
      </c>
      <c r="J397" s="49" t="s">
        <v>629</v>
      </c>
      <c r="K397" s="35" t="s">
        <v>467</v>
      </c>
      <c r="O397" s="35"/>
    </row>
    <row r="398" spans="2:15">
      <c r="B398" s="35" t="s">
        <v>627</v>
      </c>
      <c r="C398" s="35">
        <v>20</v>
      </c>
      <c r="D398" s="35" t="s">
        <v>142</v>
      </c>
      <c r="E398" s="35" t="str">
        <f t="shared" si="24"/>
        <v>Quebec,20,Yes</v>
      </c>
      <c r="F398" s="35" t="s">
        <v>480</v>
      </c>
      <c r="G398" s="35" t="str">
        <f>CONCATENATE(B398,", ",F401)</f>
        <v>Quebec, 20 MPa concrete with air GUL 30 SL</v>
      </c>
      <c r="H398" s="35" t="str">
        <f t="shared" si="23"/>
        <v/>
      </c>
      <c r="I398" s="35">
        <v>266.39</v>
      </c>
      <c r="J398" s="49" t="s">
        <v>629</v>
      </c>
      <c r="K398" s="35" t="s">
        <v>467</v>
      </c>
      <c r="O398" s="35"/>
    </row>
    <row r="399" spans="2:15">
      <c r="B399" s="35" t="s">
        <v>627</v>
      </c>
      <c r="C399" s="35">
        <v>20</v>
      </c>
      <c r="D399" s="35" t="s">
        <v>142</v>
      </c>
      <c r="E399" s="35" t="str">
        <f t="shared" si="24"/>
        <v>Quebec,20,Yes</v>
      </c>
      <c r="F399" s="35" t="s">
        <v>634</v>
      </c>
      <c r="G399" s="35" t="str">
        <f>CONCATENATE(B399,", ",F402)</f>
        <v>Quebec, 20 MPa concrete with air GUL 10 FA</v>
      </c>
      <c r="H399" s="35" t="str">
        <f t="shared" si="23"/>
        <v/>
      </c>
      <c r="I399" s="35">
        <v>248.21</v>
      </c>
      <c r="J399" s="49" t="s">
        <v>629</v>
      </c>
      <c r="K399" s="35" t="s">
        <v>467</v>
      </c>
      <c r="O399" s="35"/>
    </row>
    <row r="400" spans="2:15">
      <c r="B400" s="35" t="s">
        <v>627</v>
      </c>
      <c r="C400" s="35">
        <v>20</v>
      </c>
      <c r="D400" s="35" t="s">
        <v>142</v>
      </c>
      <c r="E400" s="35" t="str">
        <f t="shared" si="24"/>
        <v>Quebec,20,Yes</v>
      </c>
      <c r="F400" s="35" t="s">
        <v>635</v>
      </c>
      <c r="G400" s="35" t="e">
        <f>CONCATENATE(B400,", ",#REF!)</f>
        <v>#REF!</v>
      </c>
      <c r="H400" s="35" t="str">
        <f t="shared" si="23"/>
        <v/>
      </c>
      <c r="I400" s="35">
        <v>230.02199999999999</v>
      </c>
      <c r="J400" s="49" t="s">
        <v>629</v>
      </c>
      <c r="K400" s="35" t="s">
        <v>467</v>
      </c>
      <c r="O400" s="35"/>
    </row>
    <row r="401" spans="2:15">
      <c r="B401" s="35" t="s">
        <v>627</v>
      </c>
      <c r="C401" s="35">
        <v>20</v>
      </c>
      <c r="D401" s="35" t="s">
        <v>142</v>
      </c>
      <c r="E401" s="35" t="str">
        <f t="shared" si="24"/>
        <v>Quebec,20,Yes</v>
      </c>
      <c r="F401" s="35" t="s">
        <v>636</v>
      </c>
      <c r="G401" s="35" t="e">
        <f>CONCATENATE(B401,", ",#REF!)</f>
        <v>#REF!</v>
      </c>
      <c r="H401" s="35" t="str">
        <f t="shared" si="23"/>
        <v/>
      </c>
      <c r="I401" s="35">
        <v>211.85</v>
      </c>
      <c r="J401" s="49" t="s">
        <v>629</v>
      </c>
      <c r="K401" s="35" t="s">
        <v>467</v>
      </c>
      <c r="O401" s="35"/>
    </row>
    <row r="402" spans="2:15">
      <c r="B402" s="35" t="s">
        <v>627</v>
      </c>
      <c r="C402" s="35">
        <v>20</v>
      </c>
      <c r="D402" s="35" t="s">
        <v>142</v>
      </c>
      <c r="E402" s="35" t="str">
        <f t="shared" si="24"/>
        <v>Quebec,20,Yes</v>
      </c>
      <c r="F402" s="35" t="s">
        <v>481</v>
      </c>
      <c r="G402" s="35" t="e">
        <f>CONCATENATE(B402,", ",#REF!)</f>
        <v>#REF!</v>
      </c>
      <c r="H402" s="35" t="str">
        <f t="shared" si="23"/>
        <v/>
      </c>
      <c r="I402" s="35">
        <v>244.09</v>
      </c>
      <c r="J402" s="49" t="s">
        <v>629</v>
      </c>
      <c r="K402" s="35" t="s">
        <v>467</v>
      </c>
      <c r="O402" s="35"/>
    </row>
    <row r="403" spans="2:15">
      <c r="B403" s="35" t="s">
        <v>627</v>
      </c>
      <c r="C403" s="35">
        <v>20</v>
      </c>
      <c r="D403" s="35" t="s">
        <v>142</v>
      </c>
      <c r="E403" s="35" t="str">
        <f t="shared" si="24"/>
        <v>Quebec,20,Yes</v>
      </c>
      <c r="F403" s="35" t="s">
        <v>482</v>
      </c>
      <c r="G403" s="35" t="e">
        <f>CONCATENATE(B403,", ",#REF!)</f>
        <v>#REF!</v>
      </c>
      <c r="H403" s="35" t="str">
        <f t="shared" si="23"/>
        <v/>
      </c>
      <c r="I403" s="35">
        <v>221.8</v>
      </c>
      <c r="J403" s="49" t="s">
        <v>629</v>
      </c>
      <c r="K403" s="35" t="s">
        <v>467</v>
      </c>
      <c r="O403" s="35"/>
    </row>
    <row r="404" spans="2:15">
      <c r="B404" s="35" t="s">
        <v>627</v>
      </c>
      <c r="C404" s="35">
        <v>20</v>
      </c>
      <c r="D404" s="35" t="s">
        <v>142</v>
      </c>
      <c r="E404" s="35" t="str">
        <f t="shared" si="24"/>
        <v>Quebec,20,Yes</v>
      </c>
      <c r="F404" s="35" t="s">
        <v>483</v>
      </c>
      <c r="G404" s="35" t="str">
        <f t="shared" ref="G404:G455" si="25">CONCATENATE(B404,", ",F404)</f>
        <v>Quebec, 20 MPa concrete with air GUL 30 FA</v>
      </c>
      <c r="H404" s="35" t="str">
        <f t="shared" si="23"/>
        <v/>
      </c>
      <c r="I404" s="35">
        <v>199.5</v>
      </c>
      <c r="J404" s="49" t="s">
        <v>629</v>
      </c>
      <c r="K404" s="35" t="s">
        <v>467</v>
      </c>
      <c r="O404" s="35"/>
    </row>
    <row r="405" spans="2:15">
      <c r="B405" s="35" t="s">
        <v>627</v>
      </c>
      <c r="C405" s="35">
        <v>20</v>
      </c>
      <c r="D405" s="35" t="s">
        <v>83</v>
      </c>
      <c r="E405" s="35" t="str">
        <f t="shared" si="24"/>
        <v>Quebec,20,No</v>
      </c>
      <c r="F405" s="35" t="s">
        <v>637</v>
      </c>
      <c r="G405" s="35" t="str">
        <f t="shared" si="25"/>
        <v>Quebec, Baseline 20 MPa concrete without air (N)</v>
      </c>
      <c r="H405" s="35" t="str">
        <f t="shared" si="23"/>
        <v>Quebec, Baseline 20 MPa concrete without air (N)</v>
      </c>
      <c r="I405" s="35">
        <v>263.8</v>
      </c>
      <c r="J405" s="49" t="s">
        <v>629</v>
      </c>
      <c r="K405" s="35" t="s">
        <v>247</v>
      </c>
      <c r="O405" s="35"/>
    </row>
    <row r="406" spans="2:15">
      <c r="B406" s="35" t="s">
        <v>627</v>
      </c>
      <c r="C406" s="35">
        <v>20</v>
      </c>
      <c r="D406" s="35" t="s">
        <v>83</v>
      </c>
      <c r="E406" s="35" t="str">
        <f t="shared" si="24"/>
        <v>Quebec,20,No</v>
      </c>
      <c r="F406" s="35" t="s">
        <v>638</v>
      </c>
      <c r="G406" s="35" t="str">
        <f t="shared" si="25"/>
        <v>Quebec, 20 MPa concrete without air (N) GU</v>
      </c>
      <c r="H406" s="35" t="str">
        <f t="shared" si="23"/>
        <v/>
      </c>
      <c r="I406" s="35">
        <v>272.17</v>
      </c>
      <c r="J406" s="49" t="s">
        <v>629</v>
      </c>
      <c r="K406" s="35" t="s">
        <v>247</v>
      </c>
      <c r="O406" s="35"/>
    </row>
    <row r="407" spans="2:15">
      <c r="B407" s="35" t="s">
        <v>627</v>
      </c>
      <c r="C407" s="35">
        <v>20</v>
      </c>
      <c r="D407" s="35" t="s">
        <v>83</v>
      </c>
      <c r="E407" s="35" t="str">
        <f t="shared" si="24"/>
        <v>Quebec,20,No</v>
      </c>
      <c r="F407" s="35" t="s">
        <v>639</v>
      </c>
      <c r="G407" s="35" t="str">
        <f t="shared" si="25"/>
        <v>Quebec, 20 MPa concrete without air (N) GU 10 SL</v>
      </c>
      <c r="H407" s="35" t="str">
        <f t="shared" si="23"/>
        <v/>
      </c>
      <c r="I407" s="35">
        <v>252.48</v>
      </c>
      <c r="J407" s="49" t="s">
        <v>629</v>
      </c>
      <c r="K407" s="35" t="s">
        <v>247</v>
      </c>
      <c r="O407" s="35"/>
    </row>
    <row r="408" spans="2:15">
      <c r="B408" s="35" t="s">
        <v>627</v>
      </c>
      <c r="C408" s="35">
        <v>20</v>
      </c>
      <c r="D408" s="35" t="s">
        <v>83</v>
      </c>
      <c r="E408" s="35" t="str">
        <f t="shared" si="24"/>
        <v>Quebec,20,No</v>
      </c>
      <c r="F408" s="35" t="s">
        <v>640</v>
      </c>
      <c r="G408" s="35" t="str">
        <f t="shared" si="25"/>
        <v>Quebec, 20 MPa concrete without air (N) GU 20 SL</v>
      </c>
      <c r="H408" s="35" t="str">
        <f t="shared" si="23"/>
        <v/>
      </c>
      <c r="I408" s="35">
        <v>233.89</v>
      </c>
      <c r="J408" s="49" t="s">
        <v>629</v>
      </c>
      <c r="K408" s="35" t="s">
        <v>247</v>
      </c>
      <c r="O408" s="35"/>
    </row>
    <row r="409" spans="2:15">
      <c r="B409" s="35" t="s">
        <v>627</v>
      </c>
      <c r="C409" s="35">
        <v>20</v>
      </c>
      <c r="D409" s="35" t="s">
        <v>83</v>
      </c>
      <c r="E409" s="35" t="str">
        <f t="shared" si="24"/>
        <v>Quebec,20,No</v>
      </c>
      <c r="F409" s="35" t="s">
        <v>641</v>
      </c>
      <c r="G409" s="35" t="str">
        <f t="shared" si="25"/>
        <v>Quebec, 20 MPa concrete without air (N) GU 30 SL</v>
      </c>
      <c r="H409" s="35" t="str">
        <f t="shared" si="23"/>
        <v/>
      </c>
      <c r="I409" s="35">
        <v>215.11</v>
      </c>
      <c r="J409" s="49" t="s">
        <v>629</v>
      </c>
      <c r="K409" s="35" t="s">
        <v>247</v>
      </c>
      <c r="O409" s="35"/>
    </row>
    <row r="410" spans="2:15">
      <c r="B410" s="35" t="s">
        <v>627</v>
      </c>
      <c r="C410" s="35">
        <v>20</v>
      </c>
      <c r="D410" s="35" t="s">
        <v>83</v>
      </c>
      <c r="E410" s="35" t="str">
        <f t="shared" si="24"/>
        <v>Quebec,20,No</v>
      </c>
      <c r="F410" s="35" t="s">
        <v>642</v>
      </c>
      <c r="G410" s="35" t="str">
        <f t="shared" si="25"/>
        <v>Quebec, 20 MPa concrete without air (N) GU 10 FA</v>
      </c>
      <c r="H410" s="35" t="str">
        <f t="shared" si="23"/>
        <v/>
      </c>
      <c r="I410" s="35">
        <v>248.65</v>
      </c>
      <c r="J410" s="49" t="s">
        <v>629</v>
      </c>
      <c r="K410" s="35" t="s">
        <v>247</v>
      </c>
      <c r="O410" s="35"/>
    </row>
    <row r="411" spans="2:15">
      <c r="B411" s="35" t="s">
        <v>627</v>
      </c>
      <c r="C411" s="35">
        <v>20</v>
      </c>
      <c r="D411" s="35" t="s">
        <v>83</v>
      </c>
      <c r="E411" s="35" t="str">
        <f t="shared" si="24"/>
        <v>Quebec,20,No</v>
      </c>
      <c r="F411" s="35" t="s">
        <v>643</v>
      </c>
      <c r="G411" s="35" t="str">
        <f t="shared" si="25"/>
        <v>Quebec, 20 MPa concrete without air (N) GU 20 FA</v>
      </c>
      <c r="H411" s="35" t="str">
        <f t="shared" si="23"/>
        <v/>
      </c>
      <c r="I411" s="35">
        <v>226.1</v>
      </c>
      <c r="J411" s="49" t="s">
        <v>629</v>
      </c>
      <c r="K411" s="35" t="s">
        <v>247</v>
      </c>
      <c r="O411" s="35"/>
    </row>
    <row r="412" spans="2:15">
      <c r="B412" s="35" t="s">
        <v>627</v>
      </c>
      <c r="C412" s="35">
        <v>20</v>
      </c>
      <c r="D412" s="35" t="s">
        <v>83</v>
      </c>
      <c r="E412" s="35" t="str">
        <f t="shared" si="24"/>
        <v>Quebec,20,No</v>
      </c>
      <c r="F412" s="35" t="s">
        <v>644</v>
      </c>
      <c r="G412" s="35" t="str">
        <f t="shared" si="25"/>
        <v>Quebec, 20 MPa concrete without air (N) GU 30 FA</v>
      </c>
      <c r="H412" s="35" t="str">
        <f t="shared" si="23"/>
        <v/>
      </c>
      <c r="I412" s="35">
        <v>203.5</v>
      </c>
      <c r="J412" s="49" t="s">
        <v>629</v>
      </c>
      <c r="K412" s="35" t="s">
        <v>247</v>
      </c>
      <c r="O412" s="35"/>
    </row>
    <row r="413" spans="2:15">
      <c r="B413" s="35" t="s">
        <v>627</v>
      </c>
      <c r="C413" s="35">
        <v>20</v>
      </c>
      <c r="D413" s="35" t="s">
        <v>83</v>
      </c>
      <c r="E413" s="35" t="str">
        <f t="shared" si="24"/>
        <v>Quebec,20,No</v>
      </c>
      <c r="F413" s="35" t="s">
        <v>645</v>
      </c>
      <c r="G413" s="35" t="str">
        <f t="shared" si="25"/>
        <v>Quebec, 20 MPa concrete without air (N) GUL</v>
      </c>
      <c r="H413" s="35" t="str">
        <f t="shared" si="23"/>
        <v/>
      </c>
      <c r="I413" s="35">
        <v>252.96</v>
      </c>
      <c r="J413" s="49" t="s">
        <v>629</v>
      </c>
      <c r="K413" s="35" t="s">
        <v>247</v>
      </c>
      <c r="O413" s="35"/>
    </row>
    <row r="414" spans="2:15">
      <c r="B414" s="35" t="s">
        <v>627</v>
      </c>
      <c r="C414" s="35">
        <v>20</v>
      </c>
      <c r="D414" s="35" t="s">
        <v>83</v>
      </c>
      <c r="E414" s="35" t="str">
        <f t="shared" si="24"/>
        <v>Quebec,20,No</v>
      </c>
      <c r="F414" s="35" t="s">
        <v>646</v>
      </c>
      <c r="G414" s="35" t="str">
        <f t="shared" si="25"/>
        <v>Quebec, 20 MPa concrete without air (N) GUL 10 SL</v>
      </c>
      <c r="H414" s="35" t="str">
        <f t="shared" si="23"/>
        <v/>
      </c>
      <c r="I414" s="35">
        <v>235.24</v>
      </c>
      <c r="J414" s="49" t="s">
        <v>629</v>
      </c>
      <c r="K414" s="35" t="s">
        <v>247</v>
      </c>
      <c r="O414" s="35"/>
    </row>
    <row r="415" spans="2:15">
      <c r="B415" s="35" t="s">
        <v>627</v>
      </c>
      <c r="C415" s="35">
        <v>20</v>
      </c>
      <c r="D415" s="35" t="s">
        <v>83</v>
      </c>
      <c r="E415" s="35" t="str">
        <f t="shared" si="24"/>
        <v>Quebec,20,No</v>
      </c>
      <c r="F415" s="35" t="s">
        <v>647</v>
      </c>
      <c r="G415" s="35" t="str">
        <f t="shared" si="25"/>
        <v>Quebec, 20 MPa concrete without air (N) GUL 20 SL</v>
      </c>
      <c r="H415" s="35" t="str">
        <f t="shared" si="23"/>
        <v/>
      </c>
      <c r="I415" s="35">
        <v>218.56</v>
      </c>
      <c r="J415" s="49" t="s">
        <v>629</v>
      </c>
      <c r="K415" s="35" t="s">
        <v>247</v>
      </c>
      <c r="O415" s="35"/>
    </row>
    <row r="416" spans="2:15">
      <c r="B416" s="35" t="s">
        <v>627</v>
      </c>
      <c r="C416" s="35">
        <v>20</v>
      </c>
      <c r="D416" s="35" t="s">
        <v>83</v>
      </c>
      <c r="E416" s="35" t="str">
        <f t="shared" si="24"/>
        <v>Quebec,20,No</v>
      </c>
      <c r="F416" s="35" t="s">
        <v>648</v>
      </c>
      <c r="G416" s="35" t="str">
        <f t="shared" si="25"/>
        <v>Quebec, 20 MPa concrete without air (N) GUL 30 SL</v>
      </c>
      <c r="H416" s="35" t="str">
        <f t="shared" si="23"/>
        <v/>
      </c>
      <c r="I416" s="35">
        <v>201.68</v>
      </c>
      <c r="J416" s="49" t="s">
        <v>629</v>
      </c>
      <c r="K416" s="35" t="s">
        <v>247</v>
      </c>
      <c r="O416" s="35"/>
    </row>
    <row r="417" spans="2:15">
      <c r="B417" s="35" t="s">
        <v>627</v>
      </c>
      <c r="C417" s="35">
        <v>20</v>
      </c>
      <c r="D417" s="35" t="s">
        <v>83</v>
      </c>
      <c r="E417" s="35" t="str">
        <f t="shared" si="24"/>
        <v>Quebec,20,No</v>
      </c>
      <c r="F417" s="35" t="s">
        <v>649</v>
      </c>
      <c r="G417" s="35" t="str">
        <f t="shared" si="25"/>
        <v>Quebec, 20 MPa concrete without air (N) GUL 10 FA</v>
      </c>
      <c r="H417" s="35" t="str">
        <f t="shared" si="23"/>
        <v/>
      </c>
      <c r="I417" s="35">
        <v>231.42</v>
      </c>
      <c r="J417" s="49" t="s">
        <v>629</v>
      </c>
      <c r="K417" s="35" t="s">
        <v>247</v>
      </c>
      <c r="O417" s="35"/>
    </row>
    <row r="418" spans="2:15">
      <c r="B418" s="35" t="s">
        <v>627</v>
      </c>
      <c r="C418" s="35">
        <v>20</v>
      </c>
      <c r="D418" s="35" t="s">
        <v>83</v>
      </c>
      <c r="E418" s="35" t="str">
        <f t="shared" si="24"/>
        <v>Quebec,20,No</v>
      </c>
      <c r="F418" s="35" t="s">
        <v>650</v>
      </c>
      <c r="G418" s="35" t="str">
        <f t="shared" si="25"/>
        <v>Quebec, 20 MPa concrete without air (N) GUL 20 FA</v>
      </c>
      <c r="H418" s="35" t="str">
        <f t="shared" si="23"/>
        <v/>
      </c>
      <c r="I418" s="35">
        <v>210.76</v>
      </c>
      <c r="J418" s="49" t="s">
        <v>629</v>
      </c>
      <c r="K418" s="35" t="s">
        <v>247</v>
      </c>
      <c r="O418" s="35"/>
    </row>
    <row r="419" spans="2:15">
      <c r="B419" s="35" t="s">
        <v>627</v>
      </c>
      <c r="C419" s="35">
        <v>20</v>
      </c>
      <c r="D419" s="35" t="s">
        <v>83</v>
      </c>
      <c r="E419" s="35" t="str">
        <f t="shared" si="24"/>
        <v>Quebec,20,No</v>
      </c>
      <c r="F419" s="35" t="s">
        <v>651</v>
      </c>
      <c r="G419" s="35" t="str">
        <f t="shared" si="25"/>
        <v>Quebec, 20 MPa concrete without air (N) GUL 30 FA</v>
      </c>
      <c r="H419" s="35" t="str">
        <f t="shared" si="23"/>
        <v/>
      </c>
      <c r="I419" s="35">
        <v>190.06</v>
      </c>
      <c r="J419" s="49" t="s">
        <v>629</v>
      </c>
      <c r="K419" s="35" t="s">
        <v>247</v>
      </c>
      <c r="O419" s="35"/>
    </row>
    <row r="420" spans="2:15">
      <c r="B420" s="35" t="s">
        <v>627</v>
      </c>
      <c r="C420" s="35">
        <v>25</v>
      </c>
      <c r="D420" s="35" t="s">
        <v>83</v>
      </c>
      <c r="E420" s="35" t="str">
        <f t="shared" si="24"/>
        <v>Quebec,25,No</v>
      </c>
      <c r="F420" s="35" t="s">
        <v>652</v>
      </c>
      <c r="G420" s="35" t="str">
        <f t="shared" si="25"/>
        <v>Quebec, Baseline 25 MPa concrete without air (N)</v>
      </c>
      <c r="H420" s="35" t="str">
        <f t="shared" si="23"/>
        <v>Quebec, Baseline 25 MPa concrete without air (N)</v>
      </c>
      <c r="I420" s="35">
        <v>287.42</v>
      </c>
      <c r="J420" s="49" t="s">
        <v>629</v>
      </c>
      <c r="K420" s="35" t="s">
        <v>259</v>
      </c>
      <c r="O420" s="35"/>
    </row>
    <row r="421" spans="2:15">
      <c r="B421" s="35" t="s">
        <v>627</v>
      </c>
      <c r="C421" s="35">
        <v>25</v>
      </c>
      <c r="D421" s="35" t="s">
        <v>83</v>
      </c>
      <c r="E421" s="35" t="str">
        <f t="shared" si="24"/>
        <v>Quebec,25,No</v>
      </c>
      <c r="F421" s="35" t="s">
        <v>653</v>
      </c>
      <c r="G421" s="35" t="str">
        <f t="shared" si="25"/>
        <v>Quebec, 25 MPa concrete without air (N) GU</v>
      </c>
      <c r="H421" s="35" t="str">
        <f t="shared" si="23"/>
        <v/>
      </c>
      <c r="I421" s="35">
        <v>295.95999999999998</v>
      </c>
      <c r="J421" s="49" t="s">
        <v>629</v>
      </c>
      <c r="K421" s="35" t="s">
        <v>259</v>
      </c>
      <c r="O421" s="35"/>
    </row>
    <row r="422" spans="2:15">
      <c r="B422" s="35" t="s">
        <v>627</v>
      </c>
      <c r="C422" s="35">
        <v>25</v>
      </c>
      <c r="D422" s="35" t="s">
        <v>83</v>
      </c>
      <c r="E422" s="35" t="str">
        <f t="shared" si="24"/>
        <v>Quebec,25,No</v>
      </c>
      <c r="F422" s="35" t="s">
        <v>654</v>
      </c>
      <c r="G422" s="35" t="str">
        <f t="shared" si="25"/>
        <v>Quebec, 25 MPa concrete without air (N) GU 10 SL</v>
      </c>
      <c r="H422" s="35" t="str">
        <f t="shared" si="23"/>
        <v/>
      </c>
      <c r="I422" s="35">
        <v>275.02</v>
      </c>
      <c r="J422" s="49" t="s">
        <v>629</v>
      </c>
      <c r="K422" s="35" t="s">
        <v>259</v>
      </c>
      <c r="O422" s="35"/>
    </row>
    <row r="423" spans="2:15">
      <c r="B423" s="35" t="s">
        <v>627</v>
      </c>
      <c r="C423" s="35">
        <v>25</v>
      </c>
      <c r="D423" s="35" t="s">
        <v>83</v>
      </c>
      <c r="E423" s="35" t="str">
        <f t="shared" si="24"/>
        <v>Quebec,25,No</v>
      </c>
      <c r="F423" s="35" t="s">
        <v>655</v>
      </c>
      <c r="G423" s="35" t="str">
        <f t="shared" si="25"/>
        <v>Quebec, 25 MPa concrete without air (N) GU 20 SL</v>
      </c>
      <c r="H423" s="35" t="str">
        <f t="shared" si="23"/>
        <v/>
      </c>
      <c r="I423" s="35">
        <v>254.07</v>
      </c>
      <c r="J423" s="49" t="s">
        <v>629</v>
      </c>
      <c r="K423" s="35" t="s">
        <v>259</v>
      </c>
      <c r="O423" s="35"/>
    </row>
    <row r="424" spans="2:15">
      <c r="B424" s="35" t="s">
        <v>627</v>
      </c>
      <c r="C424" s="35">
        <v>25</v>
      </c>
      <c r="D424" s="35" t="s">
        <v>83</v>
      </c>
      <c r="E424" s="35" t="str">
        <f t="shared" si="24"/>
        <v>Quebec,25,No</v>
      </c>
      <c r="F424" s="35" t="s">
        <v>656</v>
      </c>
      <c r="G424" s="35" t="str">
        <f t="shared" si="25"/>
        <v>Quebec, 25 MPa concrete without air (N) GU 30 SL</v>
      </c>
      <c r="H424" s="35" t="str">
        <f t="shared" si="23"/>
        <v/>
      </c>
      <c r="I424" s="35">
        <v>232.93</v>
      </c>
      <c r="J424" s="49" t="s">
        <v>629</v>
      </c>
      <c r="K424" s="35" t="s">
        <v>259</v>
      </c>
      <c r="O424" s="35"/>
    </row>
    <row r="425" spans="2:15">
      <c r="B425" s="35" t="s">
        <v>627</v>
      </c>
      <c r="C425" s="35">
        <v>25</v>
      </c>
      <c r="D425" s="35" t="s">
        <v>83</v>
      </c>
      <c r="E425" s="35" t="str">
        <f t="shared" si="24"/>
        <v>Quebec,25,No</v>
      </c>
      <c r="F425" s="35" t="s">
        <v>657</v>
      </c>
      <c r="G425" s="35" t="str">
        <f t="shared" si="25"/>
        <v>Quebec, 25 MPa concrete without air (N) GU 10 FA</v>
      </c>
      <c r="H425" s="35" t="str">
        <f t="shared" si="23"/>
        <v/>
      </c>
      <c r="I425" s="35">
        <v>270.75</v>
      </c>
      <c r="J425" s="49" t="s">
        <v>629</v>
      </c>
      <c r="K425" s="35" t="s">
        <v>259</v>
      </c>
      <c r="O425" s="35"/>
    </row>
    <row r="426" spans="2:15">
      <c r="B426" s="35" t="s">
        <v>627</v>
      </c>
      <c r="C426" s="35">
        <v>25</v>
      </c>
      <c r="D426" s="35" t="s">
        <v>83</v>
      </c>
      <c r="E426" s="35" t="str">
        <f t="shared" si="24"/>
        <v>Quebec,25,No</v>
      </c>
      <c r="F426" s="35" t="s">
        <v>658</v>
      </c>
      <c r="G426" s="35" t="str">
        <f t="shared" si="25"/>
        <v>Quebec, 25 MPa concrete without air (N) GU 20 FA</v>
      </c>
      <c r="H426" s="35" t="str">
        <f t="shared" si="23"/>
        <v/>
      </c>
      <c r="I426" s="35">
        <v>245.54</v>
      </c>
      <c r="J426" s="49" t="s">
        <v>629</v>
      </c>
      <c r="K426" s="35" t="s">
        <v>259</v>
      </c>
      <c r="O426" s="35"/>
    </row>
    <row r="427" spans="2:15">
      <c r="B427" s="35" t="s">
        <v>627</v>
      </c>
      <c r="C427" s="35">
        <v>25</v>
      </c>
      <c r="D427" s="35" t="s">
        <v>83</v>
      </c>
      <c r="E427" s="35" t="str">
        <f t="shared" si="24"/>
        <v>Quebec,25,No</v>
      </c>
      <c r="F427" s="35" t="s">
        <v>659</v>
      </c>
      <c r="G427" s="35" t="str">
        <f t="shared" si="25"/>
        <v>Quebec, 25 MPa concrete without air (N) GU 30 FA</v>
      </c>
      <c r="H427" s="35" t="str">
        <f t="shared" si="23"/>
        <v/>
      </c>
      <c r="I427" s="35">
        <v>220.28</v>
      </c>
      <c r="J427" s="49" t="s">
        <v>629</v>
      </c>
      <c r="K427" s="35" t="s">
        <v>259</v>
      </c>
      <c r="O427" s="35"/>
    </row>
    <row r="428" spans="2:15">
      <c r="B428" s="35" t="s">
        <v>627</v>
      </c>
      <c r="C428" s="35">
        <v>25</v>
      </c>
      <c r="D428" s="35" t="s">
        <v>83</v>
      </c>
      <c r="E428" s="35" t="str">
        <f t="shared" si="24"/>
        <v>Quebec,25,No</v>
      </c>
      <c r="F428" s="35" t="s">
        <v>660</v>
      </c>
      <c r="G428" s="35" t="str">
        <f t="shared" si="25"/>
        <v>Quebec, 25 MPa concrete without air (N) GUL</v>
      </c>
      <c r="H428" s="35" t="str">
        <f t="shared" si="23"/>
        <v/>
      </c>
      <c r="I428" s="35">
        <v>274.93</v>
      </c>
      <c r="J428" s="49" t="s">
        <v>629</v>
      </c>
      <c r="K428" s="35" t="s">
        <v>259</v>
      </c>
      <c r="O428" s="35"/>
    </row>
    <row r="429" spans="2:15">
      <c r="B429" s="35" t="s">
        <v>627</v>
      </c>
      <c r="C429" s="35">
        <v>25</v>
      </c>
      <c r="D429" s="35" t="s">
        <v>83</v>
      </c>
      <c r="E429" s="35" t="str">
        <f t="shared" si="24"/>
        <v>Quebec,25,No</v>
      </c>
      <c r="F429" s="35" t="s">
        <v>661</v>
      </c>
      <c r="G429" s="35" t="str">
        <f t="shared" si="25"/>
        <v>Quebec, 25 MPa concrete without air (N) GUL 10 SL</v>
      </c>
      <c r="H429" s="35" t="str">
        <f t="shared" si="23"/>
        <v/>
      </c>
      <c r="I429" s="35">
        <v>256.10000000000002</v>
      </c>
      <c r="J429" s="49" t="s">
        <v>629</v>
      </c>
      <c r="K429" s="35" t="s">
        <v>259</v>
      </c>
      <c r="O429" s="35"/>
    </row>
    <row r="430" spans="2:15">
      <c r="B430" s="35" t="s">
        <v>627</v>
      </c>
      <c r="C430" s="35">
        <v>25</v>
      </c>
      <c r="D430" s="35" t="s">
        <v>83</v>
      </c>
      <c r="E430" s="35" t="str">
        <f t="shared" si="24"/>
        <v>Quebec,25,No</v>
      </c>
      <c r="F430" s="35" t="s">
        <v>662</v>
      </c>
      <c r="G430" s="35" t="str">
        <f t="shared" si="25"/>
        <v>Quebec, 25 MPa concrete without air (N) GUL 20 SL</v>
      </c>
      <c r="H430" s="35" t="str">
        <f t="shared" si="23"/>
        <v/>
      </c>
      <c r="I430" s="35">
        <v>237.27</v>
      </c>
      <c r="J430" s="49" t="s">
        <v>629</v>
      </c>
      <c r="K430" s="35" t="s">
        <v>259</v>
      </c>
      <c r="O430" s="35"/>
    </row>
    <row r="431" spans="2:15">
      <c r="B431" s="35" t="s">
        <v>627</v>
      </c>
      <c r="C431" s="35">
        <v>25</v>
      </c>
      <c r="D431" s="35" t="s">
        <v>83</v>
      </c>
      <c r="E431" s="35" t="str">
        <f t="shared" si="24"/>
        <v>Quebec,25,No</v>
      </c>
      <c r="F431" s="35" t="s">
        <v>663</v>
      </c>
      <c r="G431" s="35" t="str">
        <f t="shared" si="25"/>
        <v>Quebec, 25 MPa concrete without air (N) GUL 30 SL</v>
      </c>
      <c r="H431" s="35" t="str">
        <f t="shared" si="23"/>
        <v/>
      </c>
      <c r="I431" s="35">
        <v>218.25</v>
      </c>
      <c r="J431" s="49" t="s">
        <v>629</v>
      </c>
      <c r="K431" s="35" t="s">
        <v>259</v>
      </c>
      <c r="O431" s="35"/>
    </row>
    <row r="432" spans="2:15">
      <c r="B432" s="35" t="s">
        <v>627</v>
      </c>
      <c r="C432" s="35">
        <v>25</v>
      </c>
      <c r="D432" s="35" t="s">
        <v>83</v>
      </c>
      <c r="E432" s="35" t="str">
        <f t="shared" si="24"/>
        <v>Quebec,25,No</v>
      </c>
      <c r="F432" s="35" t="s">
        <v>664</v>
      </c>
      <c r="G432" s="35" t="str">
        <f t="shared" si="25"/>
        <v>Quebec, 25 MPa concrete without air (N) GUL 10 FA</v>
      </c>
      <c r="H432" s="35" t="str">
        <f t="shared" si="23"/>
        <v/>
      </c>
      <c r="I432" s="35">
        <v>251.83</v>
      </c>
      <c r="J432" s="49" t="s">
        <v>629</v>
      </c>
      <c r="K432" s="35" t="s">
        <v>259</v>
      </c>
      <c r="O432" s="35"/>
    </row>
    <row r="433" spans="2:15">
      <c r="B433" s="35" t="s">
        <v>627</v>
      </c>
      <c r="C433" s="35">
        <v>25</v>
      </c>
      <c r="D433" s="35" t="s">
        <v>83</v>
      </c>
      <c r="E433" s="35" t="str">
        <f t="shared" si="24"/>
        <v>Quebec,25,No</v>
      </c>
      <c r="F433" s="35" t="s">
        <v>665</v>
      </c>
      <c r="G433" s="35" t="str">
        <f t="shared" si="25"/>
        <v>Quebec, 25 MPa concrete without air (N) GUL 20 FA</v>
      </c>
      <c r="H433" s="35" t="str">
        <f t="shared" si="23"/>
        <v/>
      </c>
      <c r="I433" s="35">
        <v>228.74</v>
      </c>
      <c r="J433" s="49" t="s">
        <v>629</v>
      </c>
      <c r="K433" s="35" t="s">
        <v>259</v>
      </c>
      <c r="O433" s="35"/>
    </row>
    <row r="434" spans="2:15">
      <c r="B434" s="35" t="s">
        <v>627</v>
      </c>
      <c r="C434" s="35">
        <v>25</v>
      </c>
      <c r="D434" s="35" t="s">
        <v>83</v>
      </c>
      <c r="E434" s="35" t="str">
        <f t="shared" si="24"/>
        <v>Quebec,25,No</v>
      </c>
      <c r="F434" s="35" t="s">
        <v>666</v>
      </c>
      <c r="G434" s="35" t="str">
        <f t="shared" si="25"/>
        <v>Quebec, 25 MPa concrete without air (N) GUL 30 FA</v>
      </c>
      <c r="H434" s="35" t="str">
        <f t="shared" si="23"/>
        <v/>
      </c>
      <c r="I434" s="35">
        <v>205.6</v>
      </c>
      <c r="J434" s="49" t="s">
        <v>629</v>
      </c>
      <c r="K434" s="35" t="s">
        <v>259</v>
      </c>
      <c r="O434" s="35"/>
    </row>
    <row r="435" spans="2:15">
      <c r="B435" s="35" t="s">
        <v>627</v>
      </c>
      <c r="C435" s="35">
        <v>25</v>
      </c>
      <c r="D435" s="35" t="s">
        <v>142</v>
      </c>
      <c r="E435" s="35" t="str">
        <f t="shared" si="24"/>
        <v>Quebec,25,Yes</v>
      </c>
      <c r="F435" s="35" t="s">
        <v>667</v>
      </c>
      <c r="G435" s="35" t="str">
        <f t="shared" si="25"/>
        <v>Quebec, Baseline 25 MPa concrete with air (F-2)</v>
      </c>
      <c r="H435" s="35" t="str">
        <f t="shared" si="23"/>
        <v>Quebec, Baseline 25 MPa concrete with air (F-2)</v>
      </c>
      <c r="I435" s="35">
        <v>298.87</v>
      </c>
      <c r="J435" s="49" t="s">
        <v>629</v>
      </c>
      <c r="K435" s="35" t="s">
        <v>270</v>
      </c>
      <c r="O435" s="35"/>
    </row>
    <row r="436" spans="2:15">
      <c r="B436" s="35" t="s">
        <v>627</v>
      </c>
      <c r="C436" s="35">
        <v>25</v>
      </c>
      <c r="D436" s="35" t="s">
        <v>142</v>
      </c>
      <c r="E436" s="35" t="str">
        <f t="shared" si="24"/>
        <v>Quebec,25,Yes</v>
      </c>
      <c r="F436" s="35" t="s">
        <v>668</v>
      </c>
      <c r="G436" s="35" t="str">
        <f t="shared" si="25"/>
        <v>Quebec, 25 MPa concrete with air (F-2) GU</v>
      </c>
      <c r="H436" s="35" t="str">
        <f t="shared" si="23"/>
        <v/>
      </c>
      <c r="I436" s="35">
        <v>307.77999999999997</v>
      </c>
      <c r="J436" s="49" t="s">
        <v>629</v>
      </c>
      <c r="K436" s="35" t="s">
        <v>270</v>
      </c>
      <c r="O436" s="35"/>
    </row>
    <row r="437" spans="2:15">
      <c r="B437" s="35" t="s">
        <v>627</v>
      </c>
      <c r="C437" s="35">
        <v>25</v>
      </c>
      <c r="D437" s="35" t="s">
        <v>142</v>
      </c>
      <c r="E437" s="35" t="str">
        <f t="shared" si="24"/>
        <v>Quebec,25,Yes</v>
      </c>
      <c r="F437" s="35" t="s">
        <v>669</v>
      </c>
      <c r="G437" s="35" t="str">
        <f t="shared" si="25"/>
        <v>Quebec, 25 MPa concrete with air (F-2) GU 10 SL</v>
      </c>
      <c r="H437" s="35" t="str">
        <f t="shared" si="23"/>
        <v/>
      </c>
      <c r="I437" s="35">
        <v>286.11</v>
      </c>
      <c r="J437" s="49" t="s">
        <v>629</v>
      </c>
      <c r="K437" s="35" t="s">
        <v>270</v>
      </c>
      <c r="O437" s="35"/>
    </row>
    <row r="438" spans="2:15">
      <c r="B438" s="35" t="s">
        <v>627</v>
      </c>
      <c r="C438" s="35">
        <v>25</v>
      </c>
      <c r="D438" s="35" t="s">
        <v>142</v>
      </c>
      <c r="E438" s="35" t="str">
        <f t="shared" si="24"/>
        <v>Quebec,25,Yes</v>
      </c>
      <c r="F438" s="35" t="s">
        <v>670</v>
      </c>
      <c r="G438" s="35" t="str">
        <f t="shared" si="25"/>
        <v>Quebec, 25 MPa concrete with air (F-2) GU 20 SL</v>
      </c>
      <c r="H438" s="35" t="str">
        <f t="shared" si="23"/>
        <v/>
      </c>
      <c r="I438" s="35">
        <v>263.52</v>
      </c>
      <c r="J438" s="49" t="s">
        <v>629</v>
      </c>
      <c r="K438" s="35" t="s">
        <v>270</v>
      </c>
      <c r="O438" s="35"/>
    </row>
    <row r="439" spans="2:15">
      <c r="B439" s="35" t="s">
        <v>627</v>
      </c>
      <c r="C439" s="35">
        <v>25</v>
      </c>
      <c r="D439" s="35" t="s">
        <v>142</v>
      </c>
      <c r="E439" s="35" t="str">
        <f t="shared" si="24"/>
        <v>Quebec,25,Yes</v>
      </c>
      <c r="F439" s="35" t="s">
        <v>671</v>
      </c>
      <c r="G439" s="35" t="str">
        <f t="shared" si="25"/>
        <v>Quebec, 25 MPa concrete with air (F-2) GU 30 SL</v>
      </c>
      <c r="H439" s="35" t="str">
        <f t="shared" si="23"/>
        <v/>
      </c>
      <c r="I439" s="35">
        <v>242.05</v>
      </c>
      <c r="J439" s="49" t="s">
        <v>629</v>
      </c>
      <c r="K439" s="35" t="s">
        <v>270</v>
      </c>
      <c r="O439" s="35"/>
    </row>
    <row r="440" spans="2:15">
      <c r="B440" s="35" t="s">
        <v>627</v>
      </c>
      <c r="C440" s="35">
        <v>25</v>
      </c>
      <c r="D440" s="35" t="s">
        <v>142</v>
      </c>
      <c r="E440" s="35" t="str">
        <f t="shared" si="24"/>
        <v>Quebec,25,Yes</v>
      </c>
      <c r="F440" s="35" t="s">
        <v>672</v>
      </c>
      <c r="G440" s="35" t="str">
        <f t="shared" si="25"/>
        <v>Quebec, 25 MPa concrete with air (F-2) GU 10 FA</v>
      </c>
      <c r="H440" s="35" t="str">
        <f t="shared" si="23"/>
        <v/>
      </c>
      <c r="I440" s="35">
        <v>281.7</v>
      </c>
      <c r="J440" s="49" t="s">
        <v>629</v>
      </c>
      <c r="K440" s="35" t="s">
        <v>270</v>
      </c>
      <c r="O440" s="35"/>
    </row>
    <row r="441" spans="2:15">
      <c r="B441" s="35" t="s">
        <v>627</v>
      </c>
      <c r="C441" s="35">
        <v>25</v>
      </c>
      <c r="D441" s="35" t="s">
        <v>142</v>
      </c>
      <c r="E441" s="35" t="str">
        <f t="shared" si="24"/>
        <v>Quebec,25,Yes</v>
      </c>
      <c r="F441" s="35" t="s">
        <v>673</v>
      </c>
      <c r="G441" s="35" t="str">
        <f t="shared" si="25"/>
        <v>Quebec, 25 MPa concrete with air (F-2) GU 20 FA</v>
      </c>
      <c r="H441" s="35" t="str">
        <f t="shared" si="23"/>
        <v/>
      </c>
      <c r="I441" s="35">
        <v>254.7</v>
      </c>
      <c r="J441" s="49" t="s">
        <v>629</v>
      </c>
      <c r="K441" s="35" t="s">
        <v>270</v>
      </c>
      <c r="O441" s="35"/>
    </row>
    <row r="442" spans="2:15">
      <c r="B442" s="35" t="s">
        <v>627</v>
      </c>
      <c r="C442" s="35">
        <v>25</v>
      </c>
      <c r="D442" s="35" t="s">
        <v>142</v>
      </c>
      <c r="E442" s="35" t="str">
        <f t="shared" si="24"/>
        <v>Quebec,25,Yes</v>
      </c>
      <c r="F442" s="35" t="s">
        <v>674</v>
      </c>
      <c r="G442" s="35" t="str">
        <f t="shared" si="25"/>
        <v>Quebec, 25 MPa concrete with air (F-2) GU 30 FA</v>
      </c>
      <c r="H442" s="35" t="str">
        <f t="shared" si="23"/>
        <v/>
      </c>
      <c r="I442" s="35">
        <v>228.67</v>
      </c>
      <c r="J442" s="49" t="s">
        <v>629</v>
      </c>
      <c r="K442" s="35" t="s">
        <v>270</v>
      </c>
      <c r="O442" s="35"/>
    </row>
    <row r="443" spans="2:15">
      <c r="B443" s="35" t="s">
        <v>627</v>
      </c>
      <c r="C443" s="35">
        <v>25</v>
      </c>
      <c r="D443" s="35" t="s">
        <v>142</v>
      </c>
      <c r="E443" s="35" t="str">
        <f t="shared" si="24"/>
        <v>Quebec,25,Yes</v>
      </c>
      <c r="F443" s="35" t="s">
        <v>675</v>
      </c>
      <c r="G443" s="35" t="str">
        <f t="shared" si="25"/>
        <v>Quebec, 25 MPa concrete with air (F-2) GUL</v>
      </c>
      <c r="H443" s="35" t="str">
        <f t="shared" si="23"/>
        <v/>
      </c>
      <c r="I443" s="35">
        <v>285.72000000000003</v>
      </c>
      <c r="J443" s="49" t="s">
        <v>629</v>
      </c>
      <c r="K443" s="35" t="s">
        <v>270</v>
      </c>
      <c r="O443" s="35"/>
    </row>
    <row r="444" spans="2:15">
      <c r="B444" s="35" t="s">
        <v>627</v>
      </c>
      <c r="C444" s="35">
        <v>25</v>
      </c>
      <c r="D444" s="35" t="s">
        <v>142</v>
      </c>
      <c r="E444" s="35" t="str">
        <f t="shared" si="24"/>
        <v>Quebec,25,Yes</v>
      </c>
      <c r="F444" s="35" t="s">
        <v>676</v>
      </c>
      <c r="G444" s="35" t="str">
        <f t="shared" si="25"/>
        <v>Quebec, 25 MPa concrete with air (F-2) GUL 10 SL</v>
      </c>
      <c r="H444" s="35" t="str">
        <f t="shared" si="23"/>
        <v/>
      </c>
      <c r="I444" s="35">
        <v>266.24</v>
      </c>
      <c r="J444" s="49" t="s">
        <v>629</v>
      </c>
      <c r="K444" s="35" t="s">
        <v>270</v>
      </c>
      <c r="O444" s="35"/>
    </row>
    <row r="445" spans="2:15">
      <c r="B445" s="35" t="s">
        <v>627</v>
      </c>
      <c r="C445" s="35">
        <v>25</v>
      </c>
      <c r="D445" s="35" t="s">
        <v>142</v>
      </c>
      <c r="E445" s="35" t="str">
        <f t="shared" si="24"/>
        <v>Quebec,25,Yes</v>
      </c>
      <c r="F445" s="35" t="s">
        <v>677</v>
      </c>
      <c r="G445" s="35" t="str">
        <f t="shared" si="25"/>
        <v>Quebec, 25 MPa concrete with air (F-2) GUL 20 SL</v>
      </c>
      <c r="H445" s="35" t="str">
        <f t="shared" si="23"/>
        <v/>
      </c>
      <c r="I445" s="35">
        <v>245.92</v>
      </c>
      <c r="J445" s="49" t="s">
        <v>629</v>
      </c>
      <c r="K445" s="35" t="s">
        <v>270</v>
      </c>
      <c r="O445" s="35"/>
    </row>
    <row r="446" spans="2:15">
      <c r="B446" s="35" t="s">
        <v>627</v>
      </c>
      <c r="C446" s="35">
        <v>25</v>
      </c>
      <c r="D446" s="35" t="s">
        <v>142</v>
      </c>
      <c r="E446" s="35" t="str">
        <f t="shared" si="24"/>
        <v>Quebec,25,Yes</v>
      </c>
      <c r="F446" s="35" t="s">
        <v>678</v>
      </c>
      <c r="G446" s="35" t="str">
        <f t="shared" si="25"/>
        <v>Quebec, 25 MPa concrete with air (F-2) GUL 30 SL</v>
      </c>
      <c r="H446" s="35" t="str">
        <f t="shared" si="23"/>
        <v/>
      </c>
      <c r="I446" s="35">
        <v>226.64</v>
      </c>
      <c r="J446" s="49" t="s">
        <v>629</v>
      </c>
      <c r="K446" s="35" t="s">
        <v>270</v>
      </c>
      <c r="O446" s="35"/>
    </row>
    <row r="447" spans="2:15">
      <c r="B447" s="35" t="s">
        <v>627</v>
      </c>
      <c r="C447" s="35">
        <v>25</v>
      </c>
      <c r="D447" s="35" t="s">
        <v>142</v>
      </c>
      <c r="E447" s="35" t="str">
        <f t="shared" si="24"/>
        <v>Quebec,25,Yes</v>
      </c>
      <c r="F447" s="35" t="s">
        <v>679</v>
      </c>
      <c r="G447" s="35" t="str">
        <f t="shared" si="25"/>
        <v>Quebec, 25 MPa concrete with air (F-2) GUL 10 FA</v>
      </c>
      <c r="H447" s="35" t="str">
        <f t="shared" si="23"/>
        <v/>
      </c>
      <c r="I447" s="35">
        <v>261.83</v>
      </c>
      <c r="J447" s="49" t="s">
        <v>629</v>
      </c>
      <c r="K447" s="35" t="s">
        <v>270</v>
      </c>
      <c r="O447" s="35"/>
    </row>
    <row r="448" spans="2:15">
      <c r="B448" s="35" t="s">
        <v>627</v>
      </c>
      <c r="C448" s="35">
        <v>25</v>
      </c>
      <c r="D448" s="35" t="s">
        <v>142</v>
      </c>
      <c r="E448" s="35" t="str">
        <f t="shared" si="24"/>
        <v>Quebec,25,Yes</v>
      </c>
      <c r="F448" s="35" t="s">
        <v>680</v>
      </c>
      <c r="G448" s="35" t="str">
        <f t="shared" si="25"/>
        <v>Quebec, 25 MPa concrete with air (F-2) GUL 20 FA</v>
      </c>
      <c r="H448" s="35" t="str">
        <f t="shared" si="23"/>
        <v/>
      </c>
      <c r="I448" s="35">
        <v>237.1</v>
      </c>
      <c r="J448" s="49" t="s">
        <v>629</v>
      </c>
      <c r="K448" s="35" t="s">
        <v>270</v>
      </c>
      <c r="O448" s="35"/>
    </row>
    <row r="449" spans="2:15">
      <c r="B449" s="35" t="s">
        <v>627</v>
      </c>
      <c r="C449" s="35">
        <v>25</v>
      </c>
      <c r="D449" s="35" t="s">
        <v>142</v>
      </c>
      <c r="E449" s="35" t="str">
        <f t="shared" si="24"/>
        <v>Quebec,25,Yes</v>
      </c>
      <c r="F449" s="35" t="s">
        <v>681</v>
      </c>
      <c r="G449" s="35" t="str">
        <f t="shared" si="25"/>
        <v>Quebec, 25 MPa concrete with air (F-2) GUL 30 FA</v>
      </c>
      <c r="H449" s="35" t="str">
        <f t="shared" si="23"/>
        <v/>
      </c>
      <c r="I449" s="35">
        <v>213.26</v>
      </c>
      <c r="J449" s="49" t="s">
        <v>629</v>
      </c>
      <c r="K449" s="35" t="s">
        <v>270</v>
      </c>
      <c r="O449" s="35"/>
    </row>
    <row r="450" spans="2:15">
      <c r="B450" s="35" t="s">
        <v>627</v>
      </c>
      <c r="C450" s="35">
        <v>25</v>
      </c>
      <c r="D450" s="35" t="s">
        <v>83</v>
      </c>
      <c r="E450" s="35" t="str">
        <f t="shared" si="24"/>
        <v>Quebec,25,No</v>
      </c>
      <c r="F450" s="35" t="s">
        <v>682</v>
      </c>
      <c r="G450" s="35" t="str">
        <f t="shared" si="25"/>
        <v>Quebec, Baseline 25 MPa concrete without air &amp; 0.55 w/cm ratio (N-CF/C-4)</v>
      </c>
      <c r="H450" s="35" t="str">
        <f t="shared" si="23"/>
        <v>Quebec, Baseline 25 MPa concrete without air &amp; 0.55 w/cm ratio (N-CF/C-4)</v>
      </c>
      <c r="I450" s="35">
        <v>307.08999999999997</v>
      </c>
      <c r="J450" s="49" t="s">
        <v>629</v>
      </c>
      <c r="K450" s="35" t="s">
        <v>280</v>
      </c>
      <c r="O450" s="35"/>
    </row>
    <row r="451" spans="2:15">
      <c r="B451" s="35" t="s">
        <v>627</v>
      </c>
      <c r="C451" s="35">
        <v>25</v>
      </c>
      <c r="D451" s="35" t="s">
        <v>83</v>
      </c>
      <c r="E451" s="35" t="str">
        <f t="shared" si="24"/>
        <v>Quebec,25,No</v>
      </c>
      <c r="F451" s="35" t="s">
        <v>683</v>
      </c>
      <c r="G451" s="35" t="str">
        <f t="shared" si="25"/>
        <v>Quebec, 25 MPa concrete without air &amp; 0.55 w/cm ratio (N-CF/C-4) GU</v>
      </c>
      <c r="H451" s="35" t="str">
        <f t="shared" si="23"/>
        <v/>
      </c>
      <c r="I451" s="35">
        <v>315.44</v>
      </c>
      <c r="J451" s="49" t="s">
        <v>629</v>
      </c>
      <c r="K451" s="35" t="s">
        <v>280</v>
      </c>
      <c r="O451" s="35"/>
    </row>
    <row r="452" spans="2:15">
      <c r="B452" s="35" t="s">
        <v>627</v>
      </c>
      <c r="C452" s="35">
        <v>25</v>
      </c>
      <c r="D452" s="35" t="s">
        <v>83</v>
      </c>
      <c r="E452" s="35" t="str">
        <f t="shared" si="24"/>
        <v>Quebec,25,No</v>
      </c>
      <c r="F452" s="35" t="s">
        <v>684</v>
      </c>
      <c r="G452" s="35" t="str">
        <f t="shared" si="25"/>
        <v>Quebec, 25 MPa concrete without air &amp; 0.55 w/cm ratio (N-CF/C-4) GU 10 SL</v>
      </c>
      <c r="H452" s="35" t="str">
        <f t="shared" si="23"/>
        <v/>
      </c>
      <c r="I452" s="35">
        <v>293.06</v>
      </c>
      <c r="J452" s="49" t="s">
        <v>629</v>
      </c>
      <c r="K452" s="35" t="s">
        <v>280</v>
      </c>
      <c r="O452" s="35"/>
    </row>
    <row r="453" spans="2:15">
      <c r="B453" s="35" t="s">
        <v>627</v>
      </c>
      <c r="C453" s="35">
        <v>25</v>
      </c>
      <c r="D453" s="35" t="s">
        <v>83</v>
      </c>
      <c r="E453" s="35" t="str">
        <f t="shared" si="24"/>
        <v>Quebec,25,No</v>
      </c>
      <c r="F453" s="35" t="s">
        <v>685</v>
      </c>
      <c r="G453" s="35" t="str">
        <f t="shared" si="25"/>
        <v>Quebec, 25 MPa concrete without air &amp; 0.55 w/cm ratio (N-CF/C-4) GU 20 SL</v>
      </c>
      <c r="H453" s="35" t="str">
        <f t="shared" si="23"/>
        <v/>
      </c>
      <c r="I453" s="35">
        <v>270.67</v>
      </c>
      <c r="J453" s="49" t="s">
        <v>629</v>
      </c>
      <c r="K453" s="35" t="s">
        <v>280</v>
      </c>
      <c r="O453" s="35"/>
    </row>
    <row r="454" spans="2:15">
      <c r="B454" s="35" t="s">
        <v>627</v>
      </c>
      <c r="C454" s="35">
        <v>25</v>
      </c>
      <c r="D454" s="35" t="s">
        <v>83</v>
      </c>
      <c r="E454" s="35" t="str">
        <f t="shared" si="24"/>
        <v>Quebec,25,No</v>
      </c>
      <c r="F454" s="35" t="s">
        <v>686</v>
      </c>
      <c r="G454" s="35" t="str">
        <f t="shared" si="25"/>
        <v>Quebec, 25 MPa concrete without air &amp; 0.55 w/cm ratio (N-CF/C-4) GU 30 SL</v>
      </c>
      <c r="H454" s="35" t="str">
        <f t="shared" si="23"/>
        <v/>
      </c>
      <c r="I454" s="35">
        <v>248.28</v>
      </c>
      <c r="J454" s="49" t="s">
        <v>629</v>
      </c>
      <c r="K454" s="35" t="s">
        <v>280</v>
      </c>
      <c r="O454" s="35"/>
    </row>
    <row r="455" spans="2:15">
      <c r="B455" s="35" t="s">
        <v>627</v>
      </c>
      <c r="C455" s="35">
        <v>25</v>
      </c>
      <c r="D455" s="35" t="s">
        <v>83</v>
      </c>
      <c r="E455" s="35" t="str">
        <f t="shared" si="24"/>
        <v>Quebec,25,No</v>
      </c>
      <c r="F455" s="35" t="s">
        <v>687</v>
      </c>
      <c r="G455" s="35" t="str">
        <f t="shared" si="25"/>
        <v>Quebec, 25 MPa concrete without air &amp; 0.55 w/cm ratio (N-CF/C-4) GU 10 FA</v>
      </c>
      <c r="H455" s="35" t="str">
        <f t="shared" si="23"/>
        <v/>
      </c>
      <c r="I455" s="35">
        <v>288.5</v>
      </c>
      <c r="J455" s="49" t="s">
        <v>629</v>
      </c>
      <c r="K455" s="35" t="s">
        <v>280</v>
      </c>
      <c r="O455" s="35"/>
    </row>
    <row r="456" spans="2:15">
      <c r="B456" s="35" t="s">
        <v>627</v>
      </c>
      <c r="C456" s="35">
        <v>25</v>
      </c>
      <c r="D456" s="35" t="s">
        <v>83</v>
      </c>
      <c r="E456" s="35" t="str">
        <f t="shared" si="24"/>
        <v>Quebec,25,No</v>
      </c>
      <c r="F456" s="35" t="s">
        <v>688</v>
      </c>
      <c r="G456" s="35" t="str">
        <f t="shared" ref="G456:G519" si="26">CONCATENATE(B456,", ",F456)</f>
        <v>Quebec, 25 MPa concrete without air &amp; 0.55 w/cm ratio (N-CF/C-4) GU 20 FA</v>
      </c>
      <c r="H456" s="35" t="str">
        <f t="shared" ref="H456:H519" si="27">IF(ISNUMBER(SEARCH("Baseline",F456)),CONCATENATE(B456,", ",F456),"")</f>
        <v/>
      </c>
      <c r="I456" s="35">
        <v>261.55</v>
      </c>
      <c r="J456" s="49" t="s">
        <v>629</v>
      </c>
      <c r="K456" s="35" t="s">
        <v>280</v>
      </c>
      <c r="O456" s="35"/>
    </row>
    <row r="457" spans="2:15">
      <c r="B457" s="35" t="s">
        <v>627</v>
      </c>
      <c r="C457" s="35">
        <v>25</v>
      </c>
      <c r="D457" s="35" t="s">
        <v>83</v>
      </c>
      <c r="E457" s="35" t="str">
        <f t="shared" ref="E457:E520" si="28">CONCATENATE(B457,",",C457,",",D457)</f>
        <v>Quebec,25,No</v>
      </c>
      <c r="F457" s="35" t="s">
        <v>689</v>
      </c>
      <c r="G457" s="35" t="str">
        <f t="shared" si="26"/>
        <v>Quebec, 25 MPa concrete without air &amp; 0.55 w/cm ratio (N-CF/C-4) GU 30 FA</v>
      </c>
      <c r="H457" s="35" t="str">
        <f t="shared" si="27"/>
        <v/>
      </c>
      <c r="I457" s="35">
        <v>234.6</v>
      </c>
      <c r="J457" s="49" t="s">
        <v>629</v>
      </c>
      <c r="K457" s="35" t="s">
        <v>280</v>
      </c>
      <c r="O457" s="35"/>
    </row>
    <row r="458" spans="2:15">
      <c r="B458" s="35" t="s">
        <v>627</v>
      </c>
      <c r="C458" s="35">
        <v>25</v>
      </c>
      <c r="D458" s="35" t="s">
        <v>83</v>
      </c>
      <c r="E458" s="35" t="str">
        <f t="shared" si="28"/>
        <v>Quebec,25,No</v>
      </c>
      <c r="F458" s="35" t="s">
        <v>690</v>
      </c>
      <c r="G458" s="35" t="str">
        <f t="shared" si="26"/>
        <v>Quebec, 25 MPa concrete without air &amp; 0.55 w/cm ratio (N-CF/C-4) GUL</v>
      </c>
      <c r="H458" s="35" t="str">
        <f t="shared" si="27"/>
        <v/>
      </c>
      <c r="I458" s="35">
        <v>292.88</v>
      </c>
      <c r="J458" s="49" t="s">
        <v>629</v>
      </c>
      <c r="K458" s="35" t="s">
        <v>280</v>
      </c>
      <c r="O458" s="35"/>
    </row>
    <row r="459" spans="2:15">
      <c r="B459" s="35" t="s">
        <v>627</v>
      </c>
      <c r="C459" s="35">
        <v>25</v>
      </c>
      <c r="D459" s="35" t="s">
        <v>83</v>
      </c>
      <c r="E459" s="35" t="str">
        <f t="shared" si="28"/>
        <v>Quebec,25,No</v>
      </c>
      <c r="F459" s="35" t="s">
        <v>691</v>
      </c>
      <c r="G459" s="35" t="str">
        <f t="shared" si="26"/>
        <v>Quebec, 25 MPa concrete without air &amp; 0.55 w/cm ratio (N-CF/C-4) GUL 10 SL</v>
      </c>
      <c r="H459" s="35" t="str">
        <f t="shared" si="27"/>
        <v/>
      </c>
      <c r="I459" s="35">
        <v>272.75</v>
      </c>
      <c r="J459" s="49" t="s">
        <v>629</v>
      </c>
      <c r="K459" s="35" t="s">
        <v>280</v>
      </c>
      <c r="O459" s="35"/>
    </row>
    <row r="460" spans="2:15">
      <c r="B460" s="35" t="s">
        <v>627</v>
      </c>
      <c r="C460" s="35">
        <v>25</v>
      </c>
      <c r="D460" s="35" t="s">
        <v>83</v>
      </c>
      <c r="E460" s="35" t="str">
        <f t="shared" si="28"/>
        <v>Quebec,25,No</v>
      </c>
      <c r="F460" s="35" t="s">
        <v>692</v>
      </c>
      <c r="G460" s="35" t="str">
        <f t="shared" si="26"/>
        <v>Quebec, 25 MPa concrete without air &amp; 0.55 w/cm ratio (N-CF/C-4) GUL 20 SL</v>
      </c>
      <c r="H460" s="35" t="str">
        <f t="shared" si="27"/>
        <v/>
      </c>
      <c r="I460" s="35">
        <v>252.62</v>
      </c>
      <c r="J460" s="49" t="s">
        <v>629</v>
      </c>
      <c r="K460" s="35" t="s">
        <v>280</v>
      </c>
      <c r="O460" s="35"/>
    </row>
    <row r="461" spans="2:15">
      <c r="B461" s="35" t="s">
        <v>627</v>
      </c>
      <c r="C461" s="35">
        <v>25</v>
      </c>
      <c r="D461" s="35" t="s">
        <v>83</v>
      </c>
      <c r="E461" s="35" t="str">
        <f t="shared" si="28"/>
        <v>Quebec,25,No</v>
      </c>
      <c r="F461" s="35" t="s">
        <v>693</v>
      </c>
      <c r="G461" s="35" t="str">
        <f t="shared" si="26"/>
        <v>Quebec, 25 MPa concrete without air &amp; 0.55 w/cm ratio (N-CF/C-4) GUL 30 SL</v>
      </c>
      <c r="H461" s="35" t="str">
        <f t="shared" si="27"/>
        <v/>
      </c>
      <c r="I461" s="35">
        <v>232.5</v>
      </c>
      <c r="J461" s="49" t="s">
        <v>629</v>
      </c>
      <c r="K461" s="35" t="s">
        <v>280</v>
      </c>
      <c r="O461" s="35"/>
    </row>
    <row r="462" spans="2:15">
      <c r="B462" s="35" t="s">
        <v>627</v>
      </c>
      <c r="C462" s="35">
        <v>25</v>
      </c>
      <c r="D462" s="35" t="s">
        <v>83</v>
      </c>
      <c r="E462" s="35" t="str">
        <f t="shared" si="28"/>
        <v>Quebec,25,No</v>
      </c>
      <c r="F462" s="35" t="s">
        <v>694</v>
      </c>
      <c r="G462" s="35" t="str">
        <f t="shared" si="26"/>
        <v>Quebec, 25 MPa concrete without air &amp; 0.55 w/cm ratio (N-CF/C-4) GUL 10 FA</v>
      </c>
      <c r="H462" s="35" t="str">
        <f t="shared" si="27"/>
        <v/>
      </c>
      <c r="I462" s="35">
        <v>268.19</v>
      </c>
      <c r="J462" s="49" t="s">
        <v>629</v>
      </c>
      <c r="K462" s="35" t="s">
        <v>280</v>
      </c>
      <c r="O462" s="35"/>
    </row>
    <row r="463" spans="2:15">
      <c r="B463" s="35" t="s">
        <v>627</v>
      </c>
      <c r="C463" s="35">
        <v>25</v>
      </c>
      <c r="D463" s="35" t="s">
        <v>83</v>
      </c>
      <c r="E463" s="35" t="str">
        <f t="shared" si="28"/>
        <v>Quebec,25,No</v>
      </c>
      <c r="F463" s="35" t="s">
        <v>695</v>
      </c>
      <c r="G463" s="35" t="str">
        <f t="shared" si="26"/>
        <v>Quebec, 25 MPa concrete without air &amp; 0.55 w/cm ratio (N-CF/C-4) GUL 20 FA</v>
      </c>
      <c r="H463" s="35" t="str">
        <f t="shared" si="27"/>
        <v/>
      </c>
      <c r="I463" s="35">
        <v>243.51</v>
      </c>
      <c r="J463" s="49" t="s">
        <v>629</v>
      </c>
      <c r="K463" s="35" t="s">
        <v>280</v>
      </c>
      <c r="O463" s="35"/>
    </row>
    <row r="464" spans="2:15">
      <c r="B464" s="35" t="s">
        <v>627</v>
      </c>
      <c r="C464" s="35">
        <v>25</v>
      </c>
      <c r="D464" s="35" t="s">
        <v>83</v>
      </c>
      <c r="E464" s="35" t="str">
        <f t="shared" si="28"/>
        <v>Quebec,25,No</v>
      </c>
      <c r="F464" s="35" t="s">
        <v>696</v>
      </c>
      <c r="G464" s="35" t="str">
        <f t="shared" si="26"/>
        <v>Quebec, 25 MPa concrete without air &amp; 0.55 w/cm ratio (N-CF/C-4) GUL 30 FA</v>
      </c>
      <c r="H464" s="35" t="str">
        <f t="shared" si="27"/>
        <v/>
      </c>
      <c r="I464" s="35">
        <v>218.83</v>
      </c>
      <c r="J464" s="49" t="s">
        <v>629</v>
      </c>
      <c r="K464" s="35" t="s">
        <v>280</v>
      </c>
      <c r="O464" s="35"/>
    </row>
    <row r="465" spans="2:15">
      <c r="B465" s="35" t="s">
        <v>627</v>
      </c>
      <c r="C465" s="35">
        <v>30</v>
      </c>
      <c r="D465" s="35" t="s">
        <v>142</v>
      </c>
      <c r="E465" s="35" t="str">
        <f t="shared" si="28"/>
        <v>Quebec,30,Yes</v>
      </c>
      <c r="F465" s="35" t="s">
        <v>697</v>
      </c>
      <c r="G465" s="35" t="str">
        <f t="shared" si="26"/>
        <v>Quebec, Baseline 30 MPa concrete with air (F-1)</v>
      </c>
      <c r="H465" s="35" t="str">
        <f t="shared" si="27"/>
        <v>Quebec, Baseline 30 MPa concrete with air (F-1)</v>
      </c>
      <c r="I465" s="35">
        <v>342.52</v>
      </c>
      <c r="J465" s="49" t="s">
        <v>629</v>
      </c>
      <c r="K465" s="35" t="s">
        <v>291</v>
      </c>
      <c r="O465" s="35"/>
    </row>
    <row r="466" spans="2:15">
      <c r="B466" s="35" t="s">
        <v>627</v>
      </c>
      <c r="C466" s="35">
        <v>30</v>
      </c>
      <c r="D466" s="35" t="s">
        <v>142</v>
      </c>
      <c r="E466" s="35" t="str">
        <f t="shared" si="28"/>
        <v>Quebec,30,Yes</v>
      </c>
      <c r="F466" s="35" t="s">
        <v>698</v>
      </c>
      <c r="G466" s="35" t="str">
        <f t="shared" si="26"/>
        <v>Quebec, 30 MPa concrete with air (F-1) GU</v>
      </c>
      <c r="H466" s="35" t="str">
        <f t="shared" si="27"/>
        <v/>
      </c>
      <c r="I466" s="35">
        <v>353.25</v>
      </c>
      <c r="J466" s="49" t="s">
        <v>629</v>
      </c>
      <c r="K466" s="35" t="s">
        <v>291</v>
      </c>
      <c r="O466" s="35"/>
    </row>
    <row r="467" spans="2:15">
      <c r="B467" s="35" t="s">
        <v>627</v>
      </c>
      <c r="C467" s="35">
        <v>30</v>
      </c>
      <c r="D467" s="35" t="s">
        <v>142</v>
      </c>
      <c r="E467" s="35" t="str">
        <f t="shared" si="28"/>
        <v>Quebec,30,Yes</v>
      </c>
      <c r="F467" s="35" t="s">
        <v>699</v>
      </c>
      <c r="G467" s="35" t="str">
        <f t="shared" si="26"/>
        <v>Quebec, 30 MPa concrete with air (F-1) GU 10 SL</v>
      </c>
      <c r="H467" s="35" t="str">
        <f t="shared" si="27"/>
        <v/>
      </c>
      <c r="I467" s="35">
        <v>327.97</v>
      </c>
      <c r="J467" s="49" t="s">
        <v>629</v>
      </c>
      <c r="K467" s="35" t="s">
        <v>291</v>
      </c>
      <c r="O467" s="35"/>
    </row>
    <row r="468" spans="2:15">
      <c r="B468" s="35" t="s">
        <v>627</v>
      </c>
      <c r="C468" s="35">
        <v>30</v>
      </c>
      <c r="D468" s="35" t="s">
        <v>142</v>
      </c>
      <c r="E468" s="35" t="str">
        <f t="shared" si="28"/>
        <v>Quebec,30,Yes</v>
      </c>
      <c r="F468" s="35" t="s">
        <v>700</v>
      </c>
      <c r="G468" s="35" t="str">
        <f t="shared" si="26"/>
        <v>Quebec, 30 MPa concrete with air (F-1) GU 20 SL</v>
      </c>
      <c r="H468" s="35" t="str">
        <f t="shared" si="27"/>
        <v/>
      </c>
      <c r="I468" s="35">
        <v>302.69</v>
      </c>
      <c r="J468" s="49" t="s">
        <v>629</v>
      </c>
      <c r="K468" s="35" t="s">
        <v>291</v>
      </c>
      <c r="O468" s="35"/>
    </row>
    <row r="469" spans="2:15">
      <c r="B469" s="35" t="s">
        <v>627</v>
      </c>
      <c r="C469" s="35">
        <v>30</v>
      </c>
      <c r="D469" s="35" t="s">
        <v>142</v>
      </c>
      <c r="E469" s="35" t="str">
        <f t="shared" si="28"/>
        <v>Quebec,30,Yes</v>
      </c>
      <c r="F469" s="35" t="s">
        <v>701</v>
      </c>
      <c r="G469" s="35" t="str">
        <f t="shared" si="26"/>
        <v>Quebec, 30 MPa concrete with air (F-1) GU 30 SL</v>
      </c>
      <c r="H469" s="35" t="str">
        <f t="shared" si="27"/>
        <v/>
      </c>
      <c r="I469" s="35">
        <v>277.61</v>
      </c>
      <c r="J469" s="49" t="s">
        <v>629</v>
      </c>
      <c r="K469" s="35" t="s">
        <v>291</v>
      </c>
      <c r="O469" s="35"/>
    </row>
    <row r="470" spans="2:15">
      <c r="B470" s="35" t="s">
        <v>627</v>
      </c>
      <c r="C470" s="35">
        <v>30</v>
      </c>
      <c r="D470" s="35" t="s">
        <v>142</v>
      </c>
      <c r="E470" s="35" t="str">
        <f t="shared" si="28"/>
        <v>Quebec,30,Yes</v>
      </c>
      <c r="F470" s="35" t="s">
        <v>702</v>
      </c>
      <c r="G470" s="35" t="str">
        <f t="shared" si="26"/>
        <v>Quebec, 30 MPa concrete with air (F-1) GU 10 FA</v>
      </c>
      <c r="H470" s="35" t="str">
        <f t="shared" si="27"/>
        <v/>
      </c>
      <c r="I470" s="35">
        <v>322.83</v>
      </c>
      <c r="J470" s="49" t="s">
        <v>629</v>
      </c>
      <c r="K470" s="35" t="s">
        <v>291</v>
      </c>
      <c r="O470" s="35"/>
    </row>
    <row r="471" spans="2:15">
      <c r="B471" s="35" t="s">
        <v>627</v>
      </c>
      <c r="C471" s="35">
        <v>30</v>
      </c>
      <c r="D471" s="35" t="s">
        <v>142</v>
      </c>
      <c r="E471" s="35" t="str">
        <f t="shared" si="28"/>
        <v>Quebec,30,Yes</v>
      </c>
      <c r="F471" s="35" t="s">
        <v>703</v>
      </c>
      <c r="G471" s="35" t="str">
        <f t="shared" si="26"/>
        <v>Quebec, 30 MPa concrete with air (F-1) GU 20 FA</v>
      </c>
      <c r="H471" s="35" t="str">
        <f t="shared" si="27"/>
        <v/>
      </c>
      <c r="I471" s="35">
        <v>292.39999999999998</v>
      </c>
      <c r="J471" s="49" t="s">
        <v>629</v>
      </c>
      <c r="K471" s="35" t="s">
        <v>291</v>
      </c>
      <c r="O471" s="35"/>
    </row>
    <row r="472" spans="2:15">
      <c r="B472" s="35" t="s">
        <v>627</v>
      </c>
      <c r="C472" s="35">
        <v>30</v>
      </c>
      <c r="D472" s="35" t="s">
        <v>142</v>
      </c>
      <c r="E472" s="35" t="str">
        <f t="shared" si="28"/>
        <v>Quebec,30,Yes</v>
      </c>
      <c r="F472" s="35" t="s">
        <v>704</v>
      </c>
      <c r="G472" s="35" t="str">
        <f t="shared" si="26"/>
        <v>Quebec, 30 MPa concrete with air (F-1) GU 30 FA</v>
      </c>
      <c r="H472" s="35" t="str">
        <f t="shared" si="27"/>
        <v/>
      </c>
      <c r="I472" s="35">
        <v>262.02999999999997</v>
      </c>
      <c r="J472" s="49" t="s">
        <v>629</v>
      </c>
      <c r="K472" s="35" t="s">
        <v>291</v>
      </c>
      <c r="O472" s="35"/>
    </row>
    <row r="473" spans="2:15">
      <c r="B473" s="35" t="s">
        <v>627</v>
      </c>
      <c r="C473" s="35">
        <v>30</v>
      </c>
      <c r="D473" s="35" t="s">
        <v>142</v>
      </c>
      <c r="E473" s="35" t="str">
        <f t="shared" si="28"/>
        <v>Quebec,30,Yes</v>
      </c>
      <c r="F473" s="35" t="s">
        <v>705</v>
      </c>
      <c r="G473" s="35" t="str">
        <f t="shared" si="26"/>
        <v>Quebec, 30 MPa concrete with air (F-1) GUL</v>
      </c>
      <c r="H473" s="35" t="str">
        <f t="shared" si="27"/>
        <v/>
      </c>
      <c r="I473" s="35">
        <v>327.54000000000002</v>
      </c>
      <c r="J473" s="49" t="s">
        <v>629</v>
      </c>
      <c r="K473" s="35" t="s">
        <v>291</v>
      </c>
      <c r="O473" s="35"/>
    </row>
    <row r="474" spans="2:15">
      <c r="B474" s="35" t="s">
        <v>627</v>
      </c>
      <c r="C474" s="35">
        <v>30</v>
      </c>
      <c r="D474" s="35" t="s">
        <v>142</v>
      </c>
      <c r="E474" s="35" t="str">
        <f t="shared" si="28"/>
        <v>Quebec,30,Yes</v>
      </c>
      <c r="F474" s="35" t="s">
        <v>706</v>
      </c>
      <c r="G474" s="35" t="str">
        <f t="shared" si="26"/>
        <v>Quebec, 30 MPa concrete with air (F-1) GUL 10 SL</v>
      </c>
      <c r="H474" s="35" t="str">
        <f t="shared" si="27"/>
        <v/>
      </c>
      <c r="I474" s="35">
        <v>304.82</v>
      </c>
      <c r="J474" s="49" t="s">
        <v>629</v>
      </c>
      <c r="K474" s="35" t="s">
        <v>291</v>
      </c>
      <c r="O474" s="35"/>
    </row>
    <row r="475" spans="2:15">
      <c r="B475" s="35" t="s">
        <v>627</v>
      </c>
      <c r="C475" s="35">
        <v>30</v>
      </c>
      <c r="D475" s="35" t="s">
        <v>142</v>
      </c>
      <c r="E475" s="35" t="str">
        <f t="shared" si="28"/>
        <v>Quebec,30,Yes</v>
      </c>
      <c r="F475" s="35" t="s">
        <v>707</v>
      </c>
      <c r="G475" s="35" t="str">
        <f t="shared" si="26"/>
        <v>Quebec, 30 MPa concrete with air (F-1) GUL 20 SL</v>
      </c>
      <c r="H475" s="35" t="str">
        <f t="shared" si="27"/>
        <v/>
      </c>
      <c r="I475" s="35">
        <v>282.10000000000002</v>
      </c>
      <c r="J475" s="49" t="s">
        <v>629</v>
      </c>
      <c r="K475" s="35" t="s">
        <v>291</v>
      </c>
      <c r="O475" s="35"/>
    </row>
    <row r="476" spans="2:15">
      <c r="B476" s="35" t="s">
        <v>627</v>
      </c>
      <c r="C476" s="35">
        <v>30</v>
      </c>
      <c r="D476" s="35" t="s">
        <v>142</v>
      </c>
      <c r="E476" s="35" t="str">
        <f t="shared" si="28"/>
        <v>Quebec,30,Yes</v>
      </c>
      <c r="F476" s="35" t="s">
        <v>708</v>
      </c>
      <c r="G476" s="35" t="str">
        <f t="shared" si="26"/>
        <v>Quebec, 30 MPa concrete with air (F-1) GUL 30 SL</v>
      </c>
      <c r="H476" s="35" t="str">
        <f t="shared" si="27"/>
        <v/>
      </c>
      <c r="I476" s="35">
        <v>259.57</v>
      </c>
      <c r="J476" s="49" t="s">
        <v>629</v>
      </c>
      <c r="K476" s="35" t="s">
        <v>291</v>
      </c>
      <c r="O476" s="35"/>
    </row>
    <row r="477" spans="2:15">
      <c r="B477" s="35" t="s">
        <v>627</v>
      </c>
      <c r="C477" s="35">
        <v>30</v>
      </c>
      <c r="D477" s="35" t="s">
        <v>142</v>
      </c>
      <c r="E477" s="35" t="str">
        <f t="shared" si="28"/>
        <v>Quebec,30,Yes</v>
      </c>
      <c r="F477" s="35" t="s">
        <v>709</v>
      </c>
      <c r="G477" s="35" t="str">
        <f t="shared" si="26"/>
        <v>Quebec, 30 MPa concrete with air (F-1) GUL 10 FA</v>
      </c>
      <c r="H477" s="35" t="str">
        <f t="shared" si="27"/>
        <v/>
      </c>
      <c r="I477" s="35">
        <v>299.67</v>
      </c>
      <c r="J477" s="49" t="s">
        <v>629</v>
      </c>
      <c r="K477" s="35" t="s">
        <v>291</v>
      </c>
      <c r="O477" s="35"/>
    </row>
    <row r="478" spans="2:15">
      <c r="B478" s="35" t="s">
        <v>627</v>
      </c>
      <c r="C478" s="35">
        <v>30</v>
      </c>
      <c r="D478" s="35" t="s">
        <v>142</v>
      </c>
      <c r="E478" s="35" t="str">
        <f t="shared" si="28"/>
        <v>Quebec,30,Yes</v>
      </c>
      <c r="F478" s="35" t="s">
        <v>710</v>
      </c>
      <c r="G478" s="35" t="str">
        <f t="shared" si="26"/>
        <v>Quebec, 30 MPa concrete with air (F-1) GUL 20 FA</v>
      </c>
      <c r="H478" s="35" t="str">
        <f t="shared" si="27"/>
        <v/>
      </c>
      <c r="I478" s="35">
        <v>271.81</v>
      </c>
      <c r="J478" s="49" t="s">
        <v>629</v>
      </c>
      <c r="K478" s="35" t="s">
        <v>291</v>
      </c>
      <c r="O478" s="35"/>
    </row>
    <row r="479" spans="2:15">
      <c r="B479" s="35" t="s">
        <v>627</v>
      </c>
      <c r="C479" s="35">
        <v>30</v>
      </c>
      <c r="D479" s="35" t="s">
        <v>142</v>
      </c>
      <c r="E479" s="35" t="str">
        <f t="shared" si="28"/>
        <v>Quebec,30,Yes</v>
      </c>
      <c r="F479" s="35" t="s">
        <v>711</v>
      </c>
      <c r="G479" s="35" t="str">
        <f t="shared" si="26"/>
        <v>Quebec, 30 MPa concrete with air (F-1) GUL 30 FA</v>
      </c>
      <c r="H479" s="35" t="str">
        <f t="shared" si="27"/>
        <v/>
      </c>
      <c r="I479" s="35">
        <v>243.99</v>
      </c>
      <c r="J479" s="49" t="s">
        <v>629</v>
      </c>
      <c r="K479" s="35" t="s">
        <v>291</v>
      </c>
      <c r="O479" s="35"/>
    </row>
    <row r="480" spans="2:15">
      <c r="B480" s="35" t="s">
        <v>627</v>
      </c>
      <c r="C480" s="35">
        <v>30</v>
      </c>
      <c r="D480" s="35" t="s">
        <v>83</v>
      </c>
      <c r="E480" s="35" t="str">
        <f t="shared" si="28"/>
        <v>Quebec,30,No</v>
      </c>
      <c r="F480" s="35" t="s">
        <v>712</v>
      </c>
      <c r="G480" s="35" t="str">
        <f t="shared" si="26"/>
        <v>Quebec, Baseline 30 MPa concrete without air (N-CF/C-4)</v>
      </c>
      <c r="H480" s="35" t="str">
        <f t="shared" si="27"/>
        <v>Quebec, Baseline 30 MPa concrete without air (N-CF/C-4)</v>
      </c>
      <c r="I480" s="35">
        <v>311.42</v>
      </c>
      <c r="J480" s="49" t="s">
        <v>629</v>
      </c>
      <c r="K480" s="35" t="s">
        <v>302</v>
      </c>
      <c r="O480" s="35"/>
    </row>
    <row r="481" spans="2:15">
      <c r="B481" s="35" t="s">
        <v>627</v>
      </c>
      <c r="C481" s="35">
        <v>30</v>
      </c>
      <c r="D481" s="35" t="s">
        <v>83</v>
      </c>
      <c r="E481" s="35" t="str">
        <f t="shared" si="28"/>
        <v>Quebec,30,No</v>
      </c>
      <c r="F481" s="35" t="s">
        <v>713</v>
      </c>
      <c r="G481" s="35" t="str">
        <f t="shared" si="26"/>
        <v>Quebec, 30 MPa concrete without air (N-CF/C-4) GU</v>
      </c>
      <c r="H481" s="35" t="str">
        <f t="shared" si="27"/>
        <v/>
      </c>
      <c r="I481" s="35">
        <v>320.91000000000003</v>
      </c>
      <c r="J481" s="49" t="s">
        <v>629</v>
      </c>
      <c r="K481" s="35" t="s">
        <v>302</v>
      </c>
      <c r="O481" s="35"/>
    </row>
    <row r="482" spans="2:15">
      <c r="B482" s="35" t="s">
        <v>627</v>
      </c>
      <c r="C482" s="35">
        <v>30</v>
      </c>
      <c r="D482" s="35" t="s">
        <v>83</v>
      </c>
      <c r="E482" s="35" t="str">
        <f t="shared" si="28"/>
        <v>Quebec,30,No</v>
      </c>
      <c r="F482" s="35" t="s">
        <v>714</v>
      </c>
      <c r="G482" s="35" t="str">
        <f t="shared" si="26"/>
        <v>Quebec, 30 MPa concrete without air (N-CF/C-4) GU 10 SL</v>
      </c>
      <c r="H482" s="35" t="str">
        <f t="shared" si="27"/>
        <v/>
      </c>
      <c r="I482" s="35">
        <v>297.60000000000002</v>
      </c>
      <c r="J482" s="49" t="s">
        <v>629</v>
      </c>
      <c r="K482" s="35" t="s">
        <v>302</v>
      </c>
      <c r="O482" s="35"/>
    </row>
    <row r="483" spans="2:15">
      <c r="B483" s="35" t="s">
        <v>627</v>
      </c>
      <c r="C483" s="35">
        <v>30</v>
      </c>
      <c r="D483" s="35" t="s">
        <v>83</v>
      </c>
      <c r="E483" s="35" t="str">
        <f t="shared" si="28"/>
        <v>Quebec,30,No</v>
      </c>
      <c r="F483" s="35" t="s">
        <v>715</v>
      </c>
      <c r="G483" s="35" t="str">
        <f t="shared" si="26"/>
        <v>Quebec, 30 MPa concrete without air (N-CF/C-4) GU 20 SL</v>
      </c>
      <c r="H483" s="35" t="str">
        <f t="shared" si="27"/>
        <v/>
      </c>
      <c r="I483" s="35">
        <v>275.41000000000003</v>
      </c>
      <c r="J483" s="49" t="s">
        <v>629</v>
      </c>
      <c r="K483" s="35" t="s">
        <v>302</v>
      </c>
      <c r="O483" s="35"/>
    </row>
    <row r="484" spans="2:15">
      <c r="B484" s="35" t="s">
        <v>627</v>
      </c>
      <c r="C484" s="35">
        <v>30</v>
      </c>
      <c r="D484" s="35" t="s">
        <v>83</v>
      </c>
      <c r="E484" s="35" t="str">
        <f t="shared" si="28"/>
        <v>Quebec,30,No</v>
      </c>
      <c r="F484" s="35" t="s">
        <v>716</v>
      </c>
      <c r="G484" s="35" t="str">
        <f t="shared" si="26"/>
        <v>Quebec, 30 MPa concrete without air (N-CF/C-4) GU 30 SL</v>
      </c>
      <c r="H484" s="35" t="str">
        <f t="shared" si="27"/>
        <v/>
      </c>
      <c r="I484" s="35">
        <v>252.1</v>
      </c>
      <c r="J484" s="49" t="s">
        <v>629</v>
      </c>
      <c r="K484" s="35" t="s">
        <v>302</v>
      </c>
      <c r="O484" s="35"/>
    </row>
    <row r="485" spans="2:15">
      <c r="B485" s="35" t="s">
        <v>627</v>
      </c>
      <c r="C485" s="35">
        <v>30</v>
      </c>
      <c r="D485" s="35" t="s">
        <v>83</v>
      </c>
      <c r="E485" s="35" t="str">
        <f t="shared" si="28"/>
        <v>Quebec,30,No</v>
      </c>
      <c r="F485" s="35" t="s">
        <v>717</v>
      </c>
      <c r="G485" s="35" t="str">
        <f t="shared" si="26"/>
        <v>Quebec, 30 MPa concrete without air (N-CF/C-4) GU 10 FA</v>
      </c>
      <c r="H485" s="35" t="str">
        <f t="shared" si="27"/>
        <v/>
      </c>
      <c r="I485" s="35">
        <v>293.05</v>
      </c>
      <c r="J485" s="49" t="s">
        <v>629</v>
      </c>
      <c r="K485" s="35" t="s">
        <v>302</v>
      </c>
      <c r="O485" s="35"/>
    </row>
    <row r="486" spans="2:15">
      <c r="B486" s="35" t="s">
        <v>627</v>
      </c>
      <c r="C486" s="35">
        <v>30</v>
      </c>
      <c r="D486" s="35" t="s">
        <v>83</v>
      </c>
      <c r="E486" s="35" t="str">
        <f t="shared" si="28"/>
        <v>Quebec,30,No</v>
      </c>
      <c r="F486" s="35" t="s">
        <v>718</v>
      </c>
      <c r="G486" s="35" t="str">
        <f t="shared" si="26"/>
        <v>Quebec, 30 MPa concrete without air (N-CF/C-4) GU 20 FA</v>
      </c>
      <c r="H486" s="35" t="str">
        <f t="shared" si="27"/>
        <v/>
      </c>
      <c r="I486" s="35">
        <v>266.14999999999998</v>
      </c>
      <c r="J486" s="49" t="s">
        <v>629</v>
      </c>
      <c r="K486" s="35" t="s">
        <v>302</v>
      </c>
      <c r="O486" s="35"/>
    </row>
    <row r="487" spans="2:15">
      <c r="B487" s="35" t="s">
        <v>627</v>
      </c>
      <c r="C487" s="35">
        <v>30</v>
      </c>
      <c r="D487" s="35" t="s">
        <v>83</v>
      </c>
      <c r="E487" s="35" t="str">
        <f t="shared" si="28"/>
        <v>Quebec,30,No</v>
      </c>
      <c r="F487" s="35" t="s">
        <v>719</v>
      </c>
      <c r="G487" s="35" t="str">
        <f t="shared" si="26"/>
        <v>Quebec, 30 MPa concrete without air (N-CF/C-4) GU 30 FA</v>
      </c>
      <c r="H487" s="35" t="str">
        <f t="shared" si="27"/>
        <v/>
      </c>
      <c r="I487" s="35">
        <v>238.28</v>
      </c>
      <c r="J487" s="49" t="s">
        <v>629</v>
      </c>
      <c r="K487" s="35" t="s">
        <v>302</v>
      </c>
      <c r="O487" s="35"/>
    </row>
    <row r="488" spans="2:15">
      <c r="B488" s="35" t="s">
        <v>627</v>
      </c>
      <c r="C488" s="35">
        <v>30</v>
      </c>
      <c r="D488" s="35" t="s">
        <v>83</v>
      </c>
      <c r="E488" s="35" t="str">
        <f t="shared" si="28"/>
        <v>Quebec,30,No</v>
      </c>
      <c r="F488" s="35" t="s">
        <v>720</v>
      </c>
      <c r="G488" s="35" t="str">
        <f t="shared" si="26"/>
        <v>Quebec, 30 MPa concrete without air (N-CF/C-4) GUL</v>
      </c>
      <c r="H488" s="35" t="str">
        <f t="shared" si="27"/>
        <v/>
      </c>
      <c r="I488" s="35">
        <v>297.89999999999998</v>
      </c>
      <c r="J488" s="49" t="s">
        <v>629</v>
      </c>
      <c r="K488" s="35" t="s">
        <v>302</v>
      </c>
      <c r="O488" s="35"/>
    </row>
    <row r="489" spans="2:15">
      <c r="B489" s="35" t="s">
        <v>627</v>
      </c>
      <c r="C489" s="35">
        <v>30</v>
      </c>
      <c r="D489" s="35" t="s">
        <v>83</v>
      </c>
      <c r="E489" s="35" t="str">
        <f t="shared" si="28"/>
        <v>Quebec,30,No</v>
      </c>
      <c r="F489" s="35" t="s">
        <v>721</v>
      </c>
      <c r="G489" s="35" t="str">
        <f t="shared" si="26"/>
        <v>Quebec, 30 MPa concrete without air (N-CF/C-4) GUL 10 SL</v>
      </c>
      <c r="H489" s="35" t="str">
        <f t="shared" si="27"/>
        <v/>
      </c>
      <c r="I489" s="35">
        <v>276.93</v>
      </c>
      <c r="J489" s="49" t="s">
        <v>629</v>
      </c>
      <c r="K489" s="35" t="s">
        <v>302</v>
      </c>
      <c r="O489" s="35"/>
    </row>
    <row r="490" spans="2:15">
      <c r="B490" s="35" t="s">
        <v>627</v>
      </c>
      <c r="C490" s="35">
        <v>30</v>
      </c>
      <c r="D490" s="35" t="s">
        <v>83</v>
      </c>
      <c r="E490" s="35" t="str">
        <f t="shared" si="28"/>
        <v>Quebec,30,No</v>
      </c>
      <c r="F490" s="35" t="s">
        <v>722</v>
      </c>
      <c r="G490" s="35" t="str">
        <f t="shared" si="26"/>
        <v>Quebec, 30 MPa concrete without air (N-CF/C-4) GUL 20 SL</v>
      </c>
      <c r="H490" s="35" t="str">
        <f t="shared" si="27"/>
        <v/>
      </c>
      <c r="I490" s="35">
        <v>257</v>
      </c>
      <c r="J490" s="49" t="s">
        <v>629</v>
      </c>
      <c r="K490" s="35" t="s">
        <v>302</v>
      </c>
      <c r="O490" s="35"/>
    </row>
    <row r="491" spans="2:15">
      <c r="B491" s="35" t="s">
        <v>627</v>
      </c>
      <c r="C491" s="35">
        <v>30</v>
      </c>
      <c r="D491" s="35" t="s">
        <v>83</v>
      </c>
      <c r="E491" s="35" t="str">
        <f t="shared" si="28"/>
        <v>Quebec,30,No</v>
      </c>
      <c r="F491" s="35" t="s">
        <v>723</v>
      </c>
      <c r="G491" s="35" t="str">
        <f t="shared" si="26"/>
        <v>Quebec, 30 MPa concrete without air (N-CF/C-4) GUL 30 SL</v>
      </c>
      <c r="H491" s="35" t="str">
        <f t="shared" si="27"/>
        <v/>
      </c>
      <c r="I491" s="35">
        <v>263.02999999999997</v>
      </c>
      <c r="J491" s="49" t="s">
        <v>629</v>
      </c>
      <c r="K491" s="35" t="s">
        <v>302</v>
      </c>
      <c r="O491" s="35"/>
    </row>
    <row r="492" spans="2:15">
      <c r="B492" s="35" t="s">
        <v>627</v>
      </c>
      <c r="C492" s="35">
        <v>30</v>
      </c>
      <c r="D492" s="35" t="s">
        <v>83</v>
      </c>
      <c r="E492" s="35" t="str">
        <f t="shared" si="28"/>
        <v>Quebec,30,No</v>
      </c>
      <c r="F492" s="35" t="s">
        <v>724</v>
      </c>
      <c r="G492" s="35" t="str">
        <f t="shared" si="26"/>
        <v>Quebec, 30 MPa concrete without air (N-CF/C-4) GUL 10 FA</v>
      </c>
      <c r="H492" s="35" t="str">
        <f t="shared" si="27"/>
        <v/>
      </c>
      <c r="I492" s="35">
        <v>272.38</v>
      </c>
      <c r="J492" s="49" t="s">
        <v>629</v>
      </c>
      <c r="K492" s="35" t="s">
        <v>302</v>
      </c>
      <c r="O492" s="35"/>
    </row>
    <row r="493" spans="2:15">
      <c r="B493" s="35" t="s">
        <v>627</v>
      </c>
      <c r="C493" s="35">
        <v>30</v>
      </c>
      <c r="D493" s="35" t="s">
        <v>83</v>
      </c>
      <c r="E493" s="35" t="str">
        <f t="shared" si="28"/>
        <v>Quebec,30,No</v>
      </c>
      <c r="F493" s="35" t="s">
        <v>725</v>
      </c>
      <c r="G493" s="35" t="str">
        <f t="shared" si="26"/>
        <v>Quebec, 30 MPa concrete without air (N-CF/C-4) GUL 20 FA</v>
      </c>
      <c r="H493" s="35" t="str">
        <f t="shared" si="27"/>
        <v/>
      </c>
      <c r="I493" s="35">
        <v>247.74</v>
      </c>
      <c r="J493" s="49" t="s">
        <v>629</v>
      </c>
      <c r="K493" s="35" t="s">
        <v>302</v>
      </c>
      <c r="O493" s="35"/>
    </row>
    <row r="494" spans="2:15">
      <c r="B494" s="35" t="s">
        <v>627</v>
      </c>
      <c r="C494" s="35">
        <v>30</v>
      </c>
      <c r="D494" s="35" t="s">
        <v>83</v>
      </c>
      <c r="E494" s="35" t="str">
        <f t="shared" si="28"/>
        <v>Quebec,30,No</v>
      </c>
      <c r="F494" s="35" t="s">
        <v>726</v>
      </c>
      <c r="G494" s="35" t="str">
        <f t="shared" si="26"/>
        <v>Quebec, 30 MPa concrete without air (N-CF/C-4) GUL 30 FA</v>
      </c>
      <c r="H494" s="35" t="str">
        <f t="shared" si="27"/>
        <v/>
      </c>
      <c r="I494" s="35">
        <v>222.21</v>
      </c>
      <c r="J494" s="49" t="s">
        <v>629</v>
      </c>
      <c r="K494" s="35" t="s">
        <v>302</v>
      </c>
      <c r="O494" s="35"/>
    </row>
    <row r="495" spans="2:15">
      <c r="B495" s="35" t="s">
        <v>627</v>
      </c>
      <c r="C495" s="35">
        <v>32</v>
      </c>
      <c r="D495" s="35" t="s">
        <v>142</v>
      </c>
      <c r="E495" s="35" t="str">
        <f t="shared" si="28"/>
        <v>Quebec,32,Yes</v>
      </c>
      <c r="F495" s="35" t="s">
        <v>727</v>
      </c>
      <c r="G495" s="35" t="str">
        <f t="shared" si="26"/>
        <v>Quebec, Baseline 32 MPa concrete without air &amp; 0.45 w/cm ratio (C-2)</v>
      </c>
      <c r="H495" s="35" t="str">
        <f t="shared" si="27"/>
        <v>Quebec, Baseline 32 MPa concrete without air &amp; 0.45 w/cm ratio (C-2)</v>
      </c>
      <c r="I495" s="35">
        <v>362.8</v>
      </c>
      <c r="J495" s="49" t="s">
        <v>629</v>
      </c>
      <c r="K495" s="35" t="s">
        <v>313</v>
      </c>
      <c r="O495" s="35"/>
    </row>
    <row r="496" spans="2:15">
      <c r="B496" s="35" t="s">
        <v>627</v>
      </c>
      <c r="C496" s="35">
        <v>32</v>
      </c>
      <c r="D496" s="35" t="s">
        <v>142</v>
      </c>
      <c r="E496" s="35" t="str">
        <f t="shared" si="28"/>
        <v>Quebec,32,Yes</v>
      </c>
      <c r="F496" s="35" t="s">
        <v>728</v>
      </c>
      <c r="G496" s="35" t="str">
        <f t="shared" si="26"/>
        <v>Quebec, 32 MPa concrete without air &amp; 0.45 w/cm ratio (C-2) GU</v>
      </c>
      <c r="H496" s="35" t="str">
        <f t="shared" si="27"/>
        <v/>
      </c>
      <c r="I496" s="35">
        <v>374.4</v>
      </c>
      <c r="J496" s="49" t="s">
        <v>629</v>
      </c>
      <c r="K496" s="35" t="s">
        <v>313</v>
      </c>
      <c r="O496" s="35"/>
    </row>
    <row r="497" spans="2:15">
      <c r="B497" s="35" t="s">
        <v>627</v>
      </c>
      <c r="C497" s="35">
        <v>32</v>
      </c>
      <c r="D497" s="35" t="s">
        <v>142</v>
      </c>
      <c r="E497" s="35" t="str">
        <f t="shared" si="28"/>
        <v>Quebec,32,Yes</v>
      </c>
      <c r="F497" s="35" t="s">
        <v>729</v>
      </c>
      <c r="G497" s="35" t="str">
        <f t="shared" si="26"/>
        <v>Quebec, 32 MPa concrete without air &amp; 0.45 w/cm ratio (C-2) GU 10 SL</v>
      </c>
      <c r="H497" s="35" t="str">
        <f t="shared" si="27"/>
        <v/>
      </c>
      <c r="I497" s="35">
        <v>347.88</v>
      </c>
      <c r="J497" s="49" t="s">
        <v>629</v>
      </c>
      <c r="K497" s="35" t="s">
        <v>313</v>
      </c>
      <c r="O497" s="35"/>
    </row>
    <row r="498" spans="2:15">
      <c r="B498" s="35" t="s">
        <v>627</v>
      </c>
      <c r="C498" s="35">
        <v>32</v>
      </c>
      <c r="D498" s="35" t="s">
        <v>142</v>
      </c>
      <c r="E498" s="35" t="str">
        <f t="shared" si="28"/>
        <v>Quebec,32,Yes</v>
      </c>
      <c r="F498" s="35" t="s">
        <v>730</v>
      </c>
      <c r="G498" s="35" t="str">
        <f t="shared" si="26"/>
        <v>Quebec, 32 MPa concrete without air &amp; 0.45 w/cm ratio (C-2) GU 20 SL</v>
      </c>
      <c r="H498" s="35" t="str">
        <f t="shared" si="27"/>
        <v/>
      </c>
      <c r="I498" s="35">
        <v>320.23</v>
      </c>
      <c r="J498" s="49" t="s">
        <v>629</v>
      </c>
      <c r="K498" s="35" t="s">
        <v>313</v>
      </c>
      <c r="O498" s="35"/>
    </row>
    <row r="499" spans="2:15">
      <c r="B499" s="35" t="s">
        <v>627</v>
      </c>
      <c r="C499" s="35">
        <v>32</v>
      </c>
      <c r="D499" s="35" t="s">
        <v>142</v>
      </c>
      <c r="E499" s="35" t="str">
        <f t="shared" si="28"/>
        <v>Quebec,32,Yes</v>
      </c>
      <c r="F499" s="35" t="s">
        <v>731</v>
      </c>
      <c r="G499" s="35" t="str">
        <f t="shared" si="26"/>
        <v>Quebec, 32 MPa concrete without air &amp; 0.45 w/cm ratio (C-2) GU 30 SL</v>
      </c>
      <c r="H499" s="35" t="str">
        <f t="shared" si="27"/>
        <v/>
      </c>
      <c r="I499" s="35">
        <v>293.70999999999998</v>
      </c>
      <c r="J499" s="49" t="s">
        <v>629</v>
      </c>
      <c r="K499" s="35" t="s">
        <v>313</v>
      </c>
      <c r="O499" s="35"/>
    </row>
    <row r="500" spans="2:15">
      <c r="B500" s="35" t="s">
        <v>627</v>
      </c>
      <c r="C500" s="35">
        <v>32</v>
      </c>
      <c r="D500" s="35" t="s">
        <v>142</v>
      </c>
      <c r="E500" s="35" t="str">
        <f t="shared" si="28"/>
        <v>Quebec,32,Yes</v>
      </c>
      <c r="F500" s="35" t="s">
        <v>732</v>
      </c>
      <c r="G500" s="35" t="str">
        <f t="shared" si="26"/>
        <v>Quebec, 32 MPa concrete without air &amp; 0.45 w/cm ratio (C-2) GU 10 FA</v>
      </c>
      <c r="H500" s="35" t="str">
        <f t="shared" si="27"/>
        <v/>
      </c>
      <c r="I500" s="35">
        <v>342.29</v>
      </c>
      <c r="J500" s="49" t="s">
        <v>629</v>
      </c>
      <c r="K500" s="35" t="s">
        <v>313</v>
      </c>
      <c r="O500" s="35"/>
    </row>
    <row r="501" spans="2:15">
      <c r="B501" s="35" t="s">
        <v>627</v>
      </c>
      <c r="C501" s="35">
        <v>32</v>
      </c>
      <c r="D501" s="35" t="s">
        <v>142</v>
      </c>
      <c r="E501" s="35" t="str">
        <f t="shared" si="28"/>
        <v>Quebec,32,Yes</v>
      </c>
      <c r="F501" s="35" t="s">
        <v>733</v>
      </c>
      <c r="G501" s="35" t="str">
        <f t="shared" si="26"/>
        <v>Quebec, 32 MPa concrete without air &amp; 0.45 w/cm ratio (C-2) GU 20 FA</v>
      </c>
      <c r="H501" s="35" t="str">
        <f t="shared" si="27"/>
        <v/>
      </c>
      <c r="I501" s="35">
        <v>309.20999999999998</v>
      </c>
      <c r="J501" s="49" t="s">
        <v>629</v>
      </c>
      <c r="K501" s="35" t="s">
        <v>313</v>
      </c>
      <c r="O501" s="35"/>
    </row>
    <row r="502" spans="2:15">
      <c r="B502" s="35" t="s">
        <v>627</v>
      </c>
      <c r="C502" s="35">
        <v>32</v>
      </c>
      <c r="D502" s="35" t="s">
        <v>142</v>
      </c>
      <c r="E502" s="35" t="str">
        <f t="shared" si="28"/>
        <v>Quebec,32,Yes</v>
      </c>
      <c r="F502" s="35" t="s">
        <v>734</v>
      </c>
      <c r="G502" s="35" t="str">
        <f t="shared" si="26"/>
        <v>Quebec, 32 MPa concrete without air &amp; 0.45 w/cm ratio (C-2) GU 30 FA</v>
      </c>
      <c r="H502" s="35" t="str">
        <f t="shared" si="27"/>
        <v/>
      </c>
      <c r="I502" s="35">
        <v>277.08999999999997</v>
      </c>
      <c r="J502" s="49" t="s">
        <v>629</v>
      </c>
      <c r="K502" s="35" t="s">
        <v>313</v>
      </c>
      <c r="O502" s="35"/>
    </row>
    <row r="503" spans="2:15">
      <c r="B503" s="35" t="s">
        <v>627</v>
      </c>
      <c r="C503" s="35">
        <v>32</v>
      </c>
      <c r="D503" s="35" t="s">
        <v>142</v>
      </c>
      <c r="E503" s="35" t="str">
        <f t="shared" si="28"/>
        <v>Quebec,32,Yes</v>
      </c>
      <c r="F503" s="35" t="s">
        <v>735</v>
      </c>
      <c r="G503" s="35" t="str">
        <f t="shared" si="26"/>
        <v>Quebec, 32 MPa concrete without air &amp; 0.45 w/cm ratio (C-2) GUL</v>
      </c>
      <c r="H503" s="35" t="str">
        <f t="shared" si="27"/>
        <v/>
      </c>
      <c r="I503" s="35">
        <v>347.01</v>
      </c>
      <c r="J503" s="49" t="s">
        <v>629</v>
      </c>
      <c r="K503" s="35" t="s">
        <v>313</v>
      </c>
      <c r="O503" s="35"/>
    </row>
    <row r="504" spans="2:15">
      <c r="B504" s="35" t="s">
        <v>627</v>
      </c>
      <c r="C504" s="35">
        <v>32</v>
      </c>
      <c r="D504" s="35" t="s">
        <v>142</v>
      </c>
      <c r="E504" s="35" t="str">
        <f t="shared" si="28"/>
        <v>Quebec,32,Yes</v>
      </c>
      <c r="F504" s="35" t="s">
        <v>736</v>
      </c>
      <c r="G504" s="35" t="str">
        <f t="shared" si="26"/>
        <v>Quebec, 32 MPa concrete without air &amp; 0.45 w/cm ratio (C-2) GUL 10 SL</v>
      </c>
      <c r="H504" s="35" t="str">
        <f t="shared" si="27"/>
        <v/>
      </c>
      <c r="I504" s="35">
        <v>323.19</v>
      </c>
      <c r="J504" s="49" t="s">
        <v>629</v>
      </c>
      <c r="K504" s="35" t="s">
        <v>313</v>
      </c>
      <c r="O504" s="35"/>
    </row>
    <row r="505" spans="2:15">
      <c r="B505" s="35" t="s">
        <v>627</v>
      </c>
      <c r="C505" s="35">
        <v>32</v>
      </c>
      <c r="D505" s="35" t="s">
        <v>142</v>
      </c>
      <c r="E505" s="35" t="str">
        <f t="shared" si="28"/>
        <v>Quebec,32,Yes</v>
      </c>
      <c r="F505" s="35" t="s">
        <v>737</v>
      </c>
      <c r="G505" s="35" t="str">
        <f t="shared" si="26"/>
        <v>Quebec, 32 MPa concrete without air &amp; 0.45 w/cm ratio (C-2) GUL 20 SL</v>
      </c>
      <c r="H505" s="35" t="str">
        <f t="shared" si="27"/>
        <v/>
      </c>
      <c r="I505" s="35">
        <v>298.32</v>
      </c>
      <c r="J505" s="49" t="s">
        <v>629</v>
      </c>
      <c r="K505" s="35" t="s">
        <v>313</v>
      </c>
      <c r="O505" s="35"/>
    </row>
    <row r="506" spans="2:15">
      <c r="B506" s="35" t="s">
        <v>627</v>
      </c>
      <c r="C506" s="35">
        <v>32</v>
      </c>
      <c r="D506" s="35" t="s">
        <v>142</v>
      </c>
      <c r="E506" s="35" t="str">
        <f t="shared" si="28"/>
        <v>Quebec,32,Yes</v>
      </c>
      <c r="F506" s="35" t="s">
        <v>738</v>
      </c>
      <c r="G506" s="35" t="str">
        <f t="shared" si="26"/>
        <v>Quebec, 32 MPa concrete without air &amp; 0.45 w/cm ratio (C-2) GUL 30 SL</v>
      </c>
      <c r="H506" s="35" t="str">
        <f t="shared" si="27"/>
        <v/>
      </c>
      <c r="I506" s="35">
        <v>274.5</v>
      </c>
      <c r="J506" s="49" t="s">
        <v>629</v>
      </c>
      <c r="K506" s="35" t="s">
        <v>313</v>
      </c>
      <c r="O506" s="35"/>
    </row>
    <row r="507" spans="2:15">
      <c r="B507" s="35" t="s">
        <v>627</v>
      </c>
      <c r="C507" s="35">
        <v>32</v>
      </c>
      <c r="D507" s="35" t="s">
        <v>142</v>
      </c>
      <c r="E507" s="35" t="str">
        <f t="shared" si="28"/>
        <v>Quebec,32,Yes</v>
      </c>
      <c r="F507" s="35" t="s">
        <v>739</v>
      </c>
      <c r="G507" s="35" t="str">
        <f t="shared" si="26"/>
        <v>Quebec, 32 MPa concrete without air &amp; 0.45 w/cm ratio (C-2) GUL 10 FA</v>
      </c>
      <c r="H507" s="35" t="str">
        <f t="shared" si="27"/>
        <v/>
      </c>
      <c r="I507" s="35">
        <v>317.60000000000002</v>
      </c>
      <c r="J507" s="49" t="s">
        <v>629</v>
      </c>
      <c r="K507" s="35" t="s">
        <v>313</v>
      </c>
      <c r="O507" s="35"/>
    </row>
    <row r="508" spans="2:15">
      <c r="B508" s="35" t="s">
        <v>627</v>
      </c>
      <c r="C508" s="35">
        <v>32</v>
      </c>
      <c r="D508" s="35" t="s">
        <v>142</v>
      </c>
      <c r="E508" s="35" t="str">
        <f t="shared" si="28"/>
        <v>Quebec,32,Yes</v>
      </c>
      <c r="F508" s="35" t="s">
        <v>740</v>
      </c>
      <c r="G508" s="35" t="str">
        <f t="shared" si="26"/>
        <v>Quebec, 32 MPa concrete without air &amp; 0.45 w/cm ratio (C-2) GUL 20 FA</v>
      </c>
      <c r="H508" s="35" t="str">
        <f t="shared" si="27"/>
        <v/>
      </c>
      <c r="I508" s="35">
        <v>287.3</v>
      </c>
      <c r="J508" s="49" t="s">
        <v>629</v>
      </c>
      <c r="K508" s="35" t="s">
        <v>313</v>
      </c>
      <c r="O508" s="35"/>
    </row>
    <row r="509" spans="2:15">
      <c r="B509" s="35" t="s">
        <v>627</v>
      </c>
      <c r="C509" s="35">
        <v>32</v>
      </c>
      <c r="D509" s="35" t="s">
        <v>142</v>
      </c>
      <c r="E509" s="35" t="str">
        <f t="shared" si="28"/>
        <v>Quebec,32,Yes</v>
      </c>
      <c r="F509" s="35" t="s">
        <v>741</v>
      </c>
      <c r="G509" s="35" t="str">
        <f t="shared" si="26"/>
        <v>Quebec, 32 MPa concrete without air &amp; 0.45 w/cm ratio (C-2) GUL 30 FA</v>
      </c>
      <c r="H509" s="35" t="str">
        <f t="shared" si="27"/>
        <v/>
      </c>
      <c r="I509" s="35">
        <v>257.88</v>
      </c>
      <c r="J509" s="49" t="s">
        <v>629</v>
      </c>
      <c r="K509" s="35" t="s">
        <v>313</v>
      </c>
      <c r="O509" s="35"/>
    </row>
    <row r="510" spans="2:15">
      <c r="B510" s="35" t="s">
        <v>627</v>
      </c>
      <c r="C510" s="35">
        <v>35</v>
      </c>
      <c r="D510" s="35" t="s">
        <v>142</v>
      </c>
      <c r="E510" s="35" t="str">
        <f t="shared" si="28"/>
        <v>Quebec,35,Yes</v>
      </c>
      <c r="F510" s="35" t="s">
        <v>742</v>
      </c>
      <c r="G510" s="35" t="str">
        <f t="shared" si="26"/>
        <v>Quebec, Baseline 35 MPa concrete with air (C-2 and lower)</v>
      </c>
      <c r="H510" s="35" t="str">
        <f t="shared" si="27"/>
        <v>Quebec, Baseline 35 MPa concrete with air (C-2 and lower)</v>
      </c>
      <c r="I510" s="35">
        <v>393.24</v>
      </c>
      <c r="J510" s="49" t="s">
        <v>629</v>
      </c>
      <c r="K510" s="35" t="s">
        <v>325</v>
      </c>
      <c r="O510" s="35"/>
    </row>
    <row r="511" spans="2:15">
      <c r="B511" s="35" t="s">
        <v>627</v>
      </c>
      <c r="C511" s="35">
        <v>35</v>
      </c>
      <c r="D511" s="35" t="s">
        <v>142</v>
      </c>
      <c r="E511" s="35" t="str">
        <f t="shared" si="28"/>
        <v>Quebec,35,Yes</v>
      </c>
      <c r="F511" s="35" t="s">
        <v>743</v>
      </c>
      <c r="G511" s="35" t="str">
        <f t="shared" si="26"/>
        <v>Quebec, 35 MPa concrete with air (C-2 and lower) GU</v>
      </c>
      <c r="H511" s="35" t="str">
        <f t="shared" si="27"/>
        <v/>
      </c>
      <c r="I511" s="35">
        <v>406.75</v>
      </c>
      <c r="J511" s="49" t="s">
        <v>629</v>
      </c>
      <c r="K511" s="35" t="s">
        <v>325</v>
      </c>
      <c r="O511" s="35"/>
    </row>
    <row r="512" spans="2:15">
      <c r="B512" s="35" t="s">
        <v>627</v>
      </c>
      <c r="C512" s="35">
        <v>35</v>
      </c>
      <c r="D512" s="35" t="s">
        <v>142</v>
      </c>
      <c r="E512" s="35" t="str">
        <f t="shared" si="28"/>
        <v>Quebec,35,Yes</v>
      </c>
      <c r="F512" s="35" t="s">
        <v>744</v>
      </c>
      <c r="G512" s="35" t="str">
        <f t="shared" si="26"/>
        <v>Quebec, 35 MPa concrete with air (C-2 and lower) GUL</v>
      </c>
      <c r="H512" s="35" t="str">
        <f t="shared" si="27"/>
        <v/>
      </c>
      <c r="I512" s="35">
        <v>376.81</v>
      </c>
      <c r="J512" s="49" t="s">
        <v>629</v>
      </c>
      <c r="K512" s="35" t="s">
        <v>325</v>
      </c>
      <c r="O512" s="35"/>
    </row>
    <row r="513" spans="2:15">
      <c r="B513" s="35" t="s">
        <v>627</v>
      </c>
      <c r="C513" s="35">
        <v>35</v>
      </c>
      <c r="D513" s="35" t="s">
        <v>142</v>
      </c>
      <c r="E513" s="35" t="str">
        <f t="shared" si="28"/>
        <v>Quebec,35,Yes</v>
      </c>
      <c r="F513" s="35" t="s">
        <v>745</v>
      </c>
      <c r="G513" s="35" t="str">
        <f t="shared" si="26"/>
        <v>Quebec, 35 MPa concrete with air (C-2 and lower) GU/GUb-8SF</v>
      </c>
      <c r="H513" s="35" t="str">
        <f t="shared" si="27"/>
        <v/>
      </c>
      <c r="I513" s="35">
        <v>392.43</v>
      </c>
      <c r="J513" s="49" t="s">
        <v>629</v>
      </c>
      <c r="K513" s="35" t="s">
        <v>325</v>
      </c>
      <c r="O513" s="35"/>
    </row>
    <row r="514" spans="2:15">
      <c r="B514" s="35" t="s">
        <v>627</v>
      </c>
      <c r="C514" s="35">
        <v>35</v>
      </c>
      <c r="D514" s="35" t="s">
        <v>142</v>
      </c>
      <c r="E514" s="35" t="str">
        <f t="shared" si="28"/>
        <v>Quebec,35,Yes</v>
      </c>
      <c r="F514" s="35" t="s">
        <v>746</v>
      </c>
      <c r="G514" s="35" t="str">
        <f t="shared" si="26"/>
        <v>Quebec, 35 MPa concrete with air (C-2 and lower) GUL/GUb-8SF</v>
      </c>
      <c r="H514" s="35" t="str">
        <f t="shared" si="27"/>
        <v/>
      </c>
      <c r="I514" s="35">
        <v>377.45</v>
      </c>
      <c r="J514" s="49" t="s">
        <v>629</v>
      </c>
      <c r="K514" s="35" t="s">
        <v>325</v>
      </c>
      <c r="O514" s="35"/>
    </row>
    <row r="515" spans="2:15">
      <c r="B515" s="35" t="s">
        <v>627</v>
      </c>
      <c r="C515" s="35">
        <v>35</v>
      </c>
      <c r="D515" s="35" t="s">
        <v>142</v>
      </c>
      <c r="E515" s="35" t="str">
        <f t="shared" si="28"/>
        <v>Quebec,35,Yes</v>
      </c>
      <c r="F515" s="35" t="s">
        <v>747</v>
      </c>
      <c r="G515" s="35" t="str">
        <f t="shared" si="26"/>
        <v>Quebec, 35 MPa concrete with air (C-2 and lower) GUb-8SF</v>
      </c>
      <c r="H515" s="35" t="str">
        <f t="shared" si="27"/>
        <v/>
      </c>
      <c r="I515" s="35">
        <v>378.1</v>
      </c>
      <c r="J515" s="49" t="s">
        <v>629</v>
      </c>
      <c r="K515" s="35" t="s">
        <v>325</v>
      </c>
      <c r="O515" s="35"/>
    </row>
    <row r="516" spans="2:15">
      <c r="B516" s="35" t="s">
        <v>627</v>
      </c>
      <c r="C516" s="35">
        <v>35</v>
      </c>
      <c r="D516" s="35" t="s">
        <v>142</v>
      </c>
      <c r="E516" s="35" t="str">
        <f t="shared" si="28"/>
        <v>Quebec,35,Yes</v>
      </c>
      <c r="F516" s="35" t="s">
        <v>748</v>
      </c>
      <c r="G516" s="35" t="str">
        <f t="shared" si="26"/>
        <v>Quebec, 35 MPa concrete with air (C-2 and lower) GU 10 SL</v>
      </c>
      <c r="H516" s="35" t="str">
        <f t="shared" si="27"/>
        <v/>
      </c>
      <c r="I516" s="35">
        <v>377.14</v>
      </c>
      <c r="J516" s="49" t="s">
        <v>629</v>
      </c>
      <c r="K516" s="35" t="s">
        <v>325</v>
      </c>
      <c r="O516" s="35"/>
    </row>
    <row r="517" spans="2:15">
      <c r="B517" s="35" t="s">
        <v>627</v>
      </c>
      <c r="C517" s="35">
        <v>35</v>
      </c>
      <c r="D517" s="35" t="s">
        <v>142</v>
      </c>
      <c r="E517" s="35" t="str">
        <f t="shared" si="28"/>
        <v>Quebec,35,Yes</v>
      </c>
      <c r="F517" s="35" t="s">
        <v>749</v>
      </c>
      <c r="G517" s="35" t="str">
        <f t="shared" si="26"/>
        <v>Quebec, 35 MPa concrete with air (C-2 and lower) GU 20 SL</v>
      </c>
      <c r="H517" s="35" t="str">
        <f t="shared" si="27"/>
        <v/>
      </c>
      <c r="I517" s="35">
        <v>347.53</v>
      </c>
      <c r="J517" s="49" t="s">
        <v>629</v>
      </c>
      <c r="K517" s="35" t="s">
        <v>325</v>
      </c>
      <c r="O517" s="35"/>
    </row>
    <row r="518" spans="2:15">
      <c r="B518" s="35" t="s">
        <v>627</v>
      </c>
      <c r="C518" s="35">
        <v>35</v>
      </c>
      <c r="D518" s="35" t="s">
        <v>142</v>
      </c>
      <c r="E518" s="35" t="str">
        <f t="shared" si="28"/>
        <v>Quebec,35,Yes</v>
      </c>
      <c r="F518" s="35" t="s">
        <v>750</v>
      </c>
      <c r="G518" s="35" t="str">
        <f t="shared" si="26"/>
        <v>Quebec, 35 MPa concrete with air (C-2 and lower) GU 30 SL</v>
      </c>
      <c r="H518" s="35" t="str">
        <f t="shared" si="27"/>
        <v/>
      </c>
      <c r="I518" s="35">
        <v>317.91000000000003</v>
      </c>
      <c r="J518" s="49" t="s">
        <v>629</v>
      </c>
      <c r="K518" s="35" t="s">
        <v>325</v>
      </c>
      <c r="O518" s="35"/>
    </row>
    <row r="519" spans="2:15">
      <c r="B519" s="35" t="s">
        <v>627</v>
      </c>
      <c r="C519" s="35">
        <v>35</v>
      </c>
      <c r="D519" s="35" t="s">
        <v>142</v>
      </c>
      <c r="E519" s="35" t="str">
        <f t="shared" si="28"/>
        <v>Quebec,35,Yes</v>
      </c>
      <c r="F519" s="35" t="s">
        <v>751</v>
      </c>
      <c r="G519" s="35" t="str">
        <f t="shared" si="26"/>
        <v>Quebec, 35 MPa concrete with air (C-2 and lower) GU 10 FA</v>
      </c>
      <c r="H519" s="35" t="str">
        <f t="shared" si="27"/>
        <v/>
      </c>
      <c r="I519" s="35">
        <v>371.11</v>
      </c>
      <c r="J519" s="49" t="s">
        <v>629</v>
      </c>
      <c r="K519" s="35" t="s">
        <v>325</v>
      </c>
      <c r="O519" s="35"/>
    </row>
    <row r="520" spans="2:15">
      <c r="B520" s="35" t="s">
        <v>627</v>
      </c>
      <c r="C520" s="35">
        <v>35</v>
      </c>
      <c r="D520" s="35" t="s">
        <v>142</v>
      </c>
      <c r="E520" s="35" t="str">
        <f t="shared" si="28"/>
        <v>Quebec,35,Yes</v>
      </c>
      <c r="F520" s="35" t="s">
        <v>752</v>
      </c>
      <c r="G520" s="35" t="str">
        <f t="shared" ref="G520:G583" si="29">CONCATENATE(B520,", ",F520)</f>
        <v>Quebec, 35 MPa concrete with air (C-2 and lower) GU 20 FA</v>
      </c>
      <c r="H520" s="35" t="str">
        <f t="shared" ref="H520:H583" si="30">IF(ISNUMBER(SEARCH("Baseline",F520)),CONCATENATE(B520,", ",F520),"")</f>
        <v/>
      </c>
      <c r="I520" s="35">
        <v>335.47</v>
      </c>
      <c r="J520" s="49" t="s">
        <v>629</v>
      </c>
      <c r="K520" s="35" t="s">
        <v>325</v>
      </c>
      <c r="O520" s="35"/>
    </row>
    <row r="521" spans="2:15">
      <c r="B521" s="35" t="s">
        <v>627</v>
      </c>
      <c r="C521" s="35">
        <v>35</v>
      </c>
      <c r="D521" s="35" t="s">
        <v>142</v>
      </c>
      <c r="E521" s="35" t="str">
        <f t="shared" ref="E521:E584" si="31">CONCATENATE(B521,",",C521,",",D521)</f>
        <v>Quebec,35,Yes</v>
      </c>
      <c r="F521" s="35" t="s">
        <v>753</v>
      </c>
      <c r="G521" s="35" t="str">
        <f t="shared" si="29"/>
        <v>Quebec, 35 MPa concrete with air (C-2 and lower) GU 30 FA</v>
      </c>
      <c r="H521" s="35" t="str">
        <f t="shared" si="30"/>
        <v/>
      </c>
      <c r="I521" s="35">
        <v>299.83</v>
      </c>
      <c r="J521" s="49" t="s">
        <v>629</v>
      </c>
      <c r="K521" s="35" t="s">
        <v>325</v>
      </c>
      <c r="O521" s="35"/>
    </row>
    <row r="522" spans="2:15">
      <c r="B522" s="35" t="s">
        <v>627</v>
      </c>
      <c r="C522" s="35">
        <v>35</v>
      </c>
      <c r="D522" s="35" t="s">
        <v>142</v>
      </c>
      <c r="E522" s="35" t="str">
        <f t="shared" si="31"/>
        <v>Quebec,35,Yes</v>
      </c>
      <c r="F522" s="35" t="s">
        <v>754</v>
      </c>
      <c r="G522" s="35" t="str">
        <f t="shared" si="29"/>
        <v>Quebec, 35 MPa concrete with air (C-2 and lower) GUL 10 SL</v>
      </c>
      <c r="H522" s="35" t="str">
        <f t="shared" si="30"/>
        <v/>
      </c>
      <c r="I522" s="35">
        <v>350.19</v>
      </c>
      <c r="J522" s="49" t="s">
        <v>629</v>
      </c>
      <c r="K522" s="35" t="s">
        <v>325</v>
      </c>
      <c r="O522" s="35"/>
    </row>
    <row r="523" spans="2:15">
      <c r="B523" s="35" t="s">
        <v>627</v>
      </c>
      <c r="C523" s="35">
        <v>35</v>
      </c>
      <c r="D523" s="35" t="s">
        <v>142</v>
      </c>
      <c r="E523" s="35" t="str">
        <f t="shared" si="31"/>
        <v>Quebec,35,Yes</v>
      </c>
      <c r="F523" s="35" t="s">
        <v>755</v>
      </c>
      <c r="G523" s="35" t="str">
        <f t="shared" si="29"/>
        <v>Quebec, 35 MPa concrete with air (C-2 and lower) GUL 20 SL</v>
      </c>
      <c r="H523" s="35" t="str">
        <f t="shared" si="30"/>
        <v/>
      </c>
      <c r="I523" s="35">
        <v>323.57</v>
      </c>
      <c r="J523" s="49" t="s">
        <v>629</v>
      </c>
      <c r="K523" s="35" t="s">
        <v>325</v>
      </c>
      <c r="O523" s="35"/>
    </row>
    <row r="524" spans="2:15">
      <c r="B524" s="35" t="s">
        <v>627</v>
      </c>
      <c r="C524" s="35">
        <v>35</v>
      </c>
      <c r="D524" s="35" t="s">
        <v>142</v>
      </c>
      <c r="E524" s="35" t="str">
        <f t="shared" si="31"/>
        <v>Quebec,35,Yes</v>
      </c>
      <c r="F524" s="35" t="s">
        <v>756</v>
      </c>
      <c r="G524" s="35" t="str">
        <f t="shared" si="29"/>
        <v>Quebec, 35 MPa concrete with air (C-2 and lower) GUL 30 SL</v>
      </c>
      <c r="H524" s="35" t="str">
        <f t="shared" si="30"/>
        <v/>
      </c>
      <c r="I524" s="35">
        <v>296.95</v>
      </c>
      <c r="J524" s="49" t="s">
        <v>629</v>
      </c>
      <c r="K524" s="35" t="s">
        <v>325</v>
      </c>
      <c r="O524" s="35"/>
    </row>
    <row r="525" spans="2:15">
      <c r="B525" s="35" t="s">
        <v>627</v>
      </c>
      <c r="C525" s="35">
        <v>35</v>
      </c>
      <c r="D525" s="35" t="s">
        <v>142</v>
      </c>
      <c r="E525" s="35" t="str">
        <f>CONCATENATE(B525,",",C525,",",D525)</f>
        <v>Quebec,35,Yes</v>
      </c>
      <c r="F525" s="35" t="s">
        <v>757</v>
      </c>
      <c r="G525" s="35" t="str">
        <f t="shared" si="29"/>
        <v>Quebec, 35 MPa concrete with air (C-2 and lower) GUL 10 FA</v>
      </c>
      <c r="H525" s="35" t="str">
        <f t="shared" si="30"/>
        <v/>
      </c>
      <c r="I525" s="35">
        <v>344.16</v>
      </c>
      <c r="J525" s="49" t="s">
        <v>629</v>
      </c>
      <c r="K525" s="35" t="s">
        <v>325</v>
      </c>
      <c r="O525" s="35"/>
    </row>
    <row r="526" spans="2:15">
      <c r="B526" s="35" t="s">
        <v>627</v>
      </c>
      <c r="C526" s="35">
        <v>35</v>
      </c>
      <c r="D526" s="35" t="s">
        <v>142</v>
      </c>
      <c r="E526" s="35" t="str">
        <f>CONCATENATE(B526,",",C526,",",D526)</f>
        <v>Quebec,35,Yes</v>
      </c>
      <c r="F526" s="35" t="s">
        <v>758</v>
      </c>
      <c r="G526" s="35" t="str">
        <f t="shared" si="29"/>
        <v>Quebec, 35 MPa concrete with air (C-2 and lower) GUL 20 FA</v>
      </c>
      <c r="H526" s="35" t="str">
        <f t="shared" si="30"/>
        <v/>
      </c>
      <c r="I526" s="35">
        <v>311.51</v>
      </c>
      <c r="J526" s="49" t="s">
        <v>629</v>
      </c>
      <c r="K526" s="35" t="s">
        <v>325</v>
      </c>
      <c r="O526" s="35"/>
    </row>
    <row r="527" spans="2:15">
      <c r="B527" s="35" t="s">
        <v>627</v>
      </c>
      <c r="C527" s="35">
        <v>35</v>
      </c>
      <c r="D527" s="35" t="s">
        <v>142</v>
      </c>
      <c r="E527" s="35" t="str">
        <f>CONCATENATE(B527,",",C527,",",D527)</f>
        <v>Quebec,35,Yes</v>
      </c>
      <c r="F527" s="35" t="s">
        <v>759</v>
      </c>
      <c r="G527" s="35" t="str">
        <f t="shared" si="29"/>
        <v>Quebec, 35 MPa concrete with air (C-2 and lower) GUL 30 FA</v>
      </c>
      <c r="H527" s="35" t="str">
        <f t="shared" si="30"/>
        <v/>
      </c>
      <c r="I527" s="35">
        <v>278.87</v>
      </c>
      <c r="J527" s="49" t="s">
        <v>629</v>
      </c>
      <c r="K527" s="35" t="s">
        <v>325</v>
      </c>
      <c r="O527" s="35"/>
    </row>
    <row r="528" spans="2:15">
      <c r="B528" s="35" t="s">
        <v>627</v>
      </c>
      <c r="C528" s="35">
        <v>35</v>
      </c>
      <c r="D528" s="35" t="s">
        <v>142</v>
      </c>
      <c r="E528" s="35" t="str">
        <f>CONCATENATE(B528,",",C528,",",D528)</f>
        <v>Quebec,35,Yes</v>
      </c>
      <c r="F528" s="35" t="s">
        <v>760</v>
      </c>
      <c r="G528" s="35" t="str">
        <f t="shared" si="29"/>
        <v>Quebec, Baseline 35 MPa concrete with air &amp; 0.40 w/cm ratio (C-1)</v>
      </c>
      <c r="H528" s="35" t="str">
        <f t="shared" si="30"/>
        <v>Quebec, Baseline 35 MPa concrete with air &amp; 0.40 w/cm ratio (C-1)</v>
      </c>
      <c r="I528" s="35">
        <v>380.46</v>
      </c>
      <c r="J528" s="49" t="s">
        <v>629</v>
      </c>
      <c r="K528" s="35" t="s">
        <v>332</v>
      </c>
      <c r="O528" s="35"/>
    </row>
    <row r="529" spans="2:15">
      <c r="B529" s="35" t="s">
        <v>627</v>
      </c>
      <c r="C529" s="35">
        <v>35</v>
      </c>
      <c r="D529" s="35" t="s">
        <v>142</v>
      </c>
      <c r="E529" s="35" t="str">
        <f t="shared" si="31"/>
        <v>Quebec,35,Yes</v>
      </c>
      <c r="F529" s="35" t="s">
        <v>761</v>
      </c>
      <c r="G529" s="35" t="str">
        <f t="shared" si="29"/>
        <v>Quebec, 35 MPa concrete with air &amp; 0.40 w/cm ratio (C-1) GU/GUb-8SF</v>
      </c>
      <c r="H529" s="35" t="str">
        <f t="shared" si="30"/>
        <v/>
      </c>
      <c r="I529" s="35">
        <v>376.85</v>
      </c>
      <c r="J529" s="49" t="s">
        <v>629</v>
      </c>
      <c r="K529" s="35" t="s">
        <v>332</v>
      </c>
      <c r="O529" s="35"/>
    </row>
    <row r="530" spans="2:15">
      <c r="B530" s="35" t="s">
        <v>627</v>
      </c>
      <c r="C530" s="35">
        <v>35</v>
      </c>
      <c r="D530" s="35" t="s">
        <v>142</v>
      </c>
      <c r="E530" s="35" t="str">
        <f t="shared" si="31"/>
        <v>Quebec,35,Yes</v>
      </c>
      <c r="F530" s="35" t="s">
        <v>762</v>
      </c>
      <c r="G530" s="35" t="str">
        <f t="shared" si="29"/>
        <v>Quebec, 35 MPa concrete with air &amp; 0.40 w/cm ratio (C-1) GUL/GUb-8SF</v>
      </c>
      <c r="H530" s="35" t="str">
        <f t="shared" si="30"/>
        <v/>
      </c>
      <c r="I530" s="35">
        <v>362.54</v>
      </c>
      <c r="J530" s="49" t="s">
        <v>629</v>
      </c>
      <c r="K530" s="35" t="s">
        <v>332</v>
      </c>
      <c r="O530" s="35"/>
    </row>
    <row r="531" spans="2:15">
      <c r="B531" s="35" t="s">
        <v>627</v>
      </c>
      <c r="C531" s="35">
        <v>35</v>
      </c>
      <c r="D531" s="35" t="s">
        <v>142</v>
      </c>
      <c r="E531" s="35" t="str">
        <f t="shared" si="31"/>
        <v>Quebec,35,Yes</v>
      </c>
      <c r="F531" s="35" t="s">
        <v>763</v>
      </c>
      <c r="G531" s="35" t="str">
        <f t="shared" si="29"/>
        <v>Quebec, 35 MPa concrete with air &amp; 0.40 w/cm ratio (C-1) GUb-8SF</v>
      </c>
      <c r="H531" s="35" t="str">
        <f t="shared" si="30"/>
        <v/>
      </c>
      <c r="I531" s="35">
        <v>363.16</v>
      </c>
      <c r="J531" s="49" t="s">
        <v>629</v>
      </c>
      <c r="K531" s="35" t="s">
        <v>332</v>
      </c>
      <c r="O531" s="35"/>
    </row>
    <row r="532" spans="2:15">
      <c r="B532" s="35" t="s">
        <v>627</v>
      </c>
      <c r="C532" s="35">
        <v>35</v>
      </c>
      <c r="D532" s="35" t="s">
        <v>142</v>
      </c>
      <c r="E532" s="35" t="str">
        <f t="shared" si="31"/>
        <v>Quebec,35,Yes</v>
      </c>
      <c r="F532" s="35" t="s">
        <v>764</v>
      </c>
      <c r="G532" s="35" t="str">
        <f t="shared" si="29"/>
        <v>Quebec, 35 MPa concrete with air &amp; 0.40 w/cm ratio (C-1) GU 10 SL</v>
      </c>
      <c r="H532" s="35" t="str">
        <f t="shared" si="30"/>
        <v/>
      </c>
      <c r="I532" s="35">
        <v>362.38</v>
      </c>
      <c r="J532" s="49" t="s">
        <v>629</v>
      </c>
      <c r="K532" s="35" t="s">
        <v>332</v>
      </c>
      <c r="O532" s="35"/>
    </row>
    <row r="533" spans="2:15">
      <c r="B533" s="35" t="s">
        <v>627</v>
      </c>
      <c r="C533" s="35">
        <v>35</v>
      </c>
      <c r="D533" s="35" t="s">
        <v>142</v>
      </c>
      <c r="E533" s="35" t="str">
        <f t="shared" si="31"/>
        <v>Quebec,35,Yes</v>
      </c>
      <c r="F533" s="35" t="s">
        <v>765</v>
      </c>
      <c r="G533" s="35" t="str">
        <f t="shared" si="29"/>
        <v>Quebec, 35 MPa concrete with air &amp; 0.40 w/cm ratio (C-1) GU 20 SL</v>
      </c>
      <c r="H533" s="35" t="str">
        <f t="shared" si="30"/>
        <v/>
      </c>
      <c r="I533" s="35">
        <v>334.22</v>
      </c>
      <c r="J533" s="49" t="s">
        <v>629</v>
      </c>
      <c r="K533" s="35" t="s">
        <v>332</v>
      </c>
      <c r="O533" s="35"/>
    </row>
    <row r="534" spans="2:15">
      <c r="B534" s="35" t="s">
        <v>627</v>
      </c>
      <c r="C534" s="35">
        <v>35</v>
      </c>
      <c r="D534" s="35" t="s">
        <v>142</v>
      </c>
      <c r="E534" s="35" t="str">
        <f t="shared" si="31"/>
        <v>Quebec,35,Yes</v>
      </c>
      <c r="F534" s="35" t="s">
        <v>766</v>
      </c>
      <c r="G534" s="35" t="str">
        <f t="shared" si="29"/>
        <v>Quebec, 35 MPa concrete with air &amp; 0.40 w/cm ratio (C-1) GU 30 SL</v>
      </c>
      <c r="H534" s="35" t="str">
        <f t="shared" si="30"/>
        <v/>
      </c>
      <c r="I534" s="35">
        <v>306.24</v>
      </c>
      <c r="J534" s="49" t="s">
        <v>629</v>
      </c>
      <c r="K534" s="35" t="s">
        <v>332</v>
      </c>
      <c r="O534" s="35"/>
    </row>
    <row r="535" spans="2:15">
      <c r="B535" s="35" t="s">
        <v>627</v>
      </c>
      <c r="C535" s="35">
        <v>35</v>
      </c>
      <c r="D535" s="35" t="s">
        <v>142</v>
      </c>
      <c r="E535" s="35" t="str">
        <f t="shared" si="31"/>
        <v>Quebec,35,Yes</v>
      </c>
      <c r="F535" s="35" t="s">
        <v>767</v>
      </c>
      <c r="G535" s="35" t="str">
        <f t="shared" si="29"/>
        <v>Quebec, 35 MPa concrete with air &amp; 0.40 w/cm ratio (C-1) GU 10 FA</v>
      </c>
      <c r="H535" s="35" t="str">
        <f t="shared" si="30"/>
        <v/>
      </c>
      <c r="I535" s="35">
        <v>356.65</v>
      </c>
      <c r="J535" s="49" t="s">
        <v>629</v>
      </c>
      <c r="K535" s="35" t="s">
        <v>332</v>
      </c>
      <c r="O535" s="35"/>
    </row>
    <row r="536" spans="2:15">
      <c r="B536" s="35" t="s">
        <v>627</v>
      </c>
      <c r="C536" s="35">
        <v>35</v>
      </c>
      <c r="D536" s="35" t="s">
        <v>142</v>
      </c>
      <c r="E536" s="35" t="str">
        <f t="shared" si="31"/>
        <v>Quebec,35,Yes</v>
      </c>
      <c r="F536" s="35" t="s">
        <v>768</v>
      </c>
      <c r="G536" s="35" t="str">
        <f t="shared" si="29"/>
        <v>Quebec, 35 MPa concrete with air &amp; 0.40 w/cm ratio (C-1) GU 20 FA</v>
      </c>
      <c r="H536" s="35" t="str">
        <f t="shared" si="30"/>
        <v/>
      </c>
      <c r="I536" s="35">
        <v>322.75</v>
      </c>
      <c r="J536" s="49" t="s">
        <v>629</v>
      </c>
      <c r="K536" s="35" t="s">
        <v>332</v>
      </c>
      <c r="O536" s="35"/>
    </row>
    <row r="537" spans="2:15">
      <c r="B537" s="35" t="s">
        <v>627</v>
      </c>
      <c r="C537" s="35">
        <v>35</v>
      </c>
      <c r="D537" s="35" t="s">
        <v>142</v>
      </c>
      <c r="E537" s="35" t="str">
        <f t="shared" si="31"/>
        <v>Quebec,35,Yes</v>
      </c>
      <c r="F537" s="35" t="s">
        <v>769</v>
      </c>
      <c r="G537" s="35" t="str">
        <f t="shared" si="29"/>
        <v>Quebec, 35 MPa concrete with air &amp; 0.40 w/cm ratio (C-1) GU 30 FA</v>
      </c>
      <c r="H537" s="35" t="str">
        <f t="shared" si="30"/>
        <v/>
      </c>
      <c r="I537" s="35">
        <v>288.89</v>
      </c>
      <c r="J537" s="49" t="s">
        <v>629</v>
      </c>
      <c r="K537" s="35" t="s">
        <v>332</v>
      </c>
      <c r="O537" s="35"/>
    </row>
    <row r="538" spans="2:15">
      <c r="B538" s="35" t="s">
        <v>627</v>
      </c>
      <c r="C538" s="35">
        <v>35</v>
      </c>
      <c r="D538" s="35" t="s">
        <v>142</v>
      </c>
      <c r="E538" s="35" t="str">
        <f t="shared" si="31"/>
        <v>Quebec,35,Yes</v>
      </c>
      <c r="F538" s="35" t="s">
        <v>770</v>
      </c>
      <c r="G538" s="35" t="str">
        <f t="shared" si="29"/>
        <v>Quebec, 35 MPa concrete with air &amp; 0.40 w/cm ratio (C-1) GUL 10 SL</v>
      </c>
      <c r="H538" s="35" t="str">
        <f t="shared" si="30"/>
        <v/>
      </c>
      <c r="I538" s="35">
        <v>336.6</v>
      </c>
      <c r="J538" s="49" t="s">
        <v>629</v>
      </c>
      <c r="K538" s="35" t="s">
        <v>332</v>
      </c>
      <c r="O538" s="35"/>
    </row>
    <row r="539" spans="2:15">
      <c r="B539" s="35" t="s">
        <v>627</v>
      </c>
      <c r="C539" s="35">
        <v>35</v>
      </c>
      <c r="D539" s="35" t="s">
        <v>142</v>
      </c>
      <c r="E539" s="35" t="str">
        <f t="shared" si="31"/>
        <v>Quebec,35,Yes</v>
      </c>
      <c r="F539" s="35" t="s">
        <v>771</v>
      </c>
      <c r="G539" s="35" t="str">
        <f t="shared" si="29"/>
        <v>Quebec, 35 MPa concrete with air &amp; 0.40 w/cm ratio (C-1) GUL 20 SL</v>
      </c>
      <c r="H539" s="35" t="str">
        <f t="shared" si="30"/>
        <v/>
      </c>
      <c r="I539" s="35">
        <v>311.27999999999997</v>
      </c>
      <c r="J539" s="49" t="s">
        <v>629</v>
      </c>
      <c r="K539" s="35" t="s">
        <v>332</v>
      </c>
      <c r="O539" s="35"/>
    </row>
    <row r="540" spans="2:15">
      <c r="B540" s="35" t="s">
        <v>627</v>
      </c>
      <c r="C540" s="35">
        <v>35</v>
      </c>
      <c r="D540" s="35" t="s">
        <v>142</v>
      </c>
      <c r="E540" s="35" t="str">
        <f t="shared" si="31"/>
        <v>Quebec,35,Yes</v>
      </c>
      <c r="F540" s="35" t="s">
        <v>772</v>
      </c>
      <c r="G540" s="35" t="str">
        <f t="shared" si="29"/>
        <v>Quebec, 35 MPa concrete with air &amp; 0.40 w/cm ratio (C-1) GUL 30 SL</v>
      </c>
      <c r="H540" s="35" t="str">
        <f t="shared" si="30"/>
        <v/>
      </c>
      <c r="I540" s="35">
        <v>286.16000000000003</v>
      </c>
      <c r="J540" s="49" t="s">
        <v>629</v>
      </c>
      <c r="K540" s="35" t="s">
        <v>332</v>
      </c>
      <c r="O540" s="35"/>
    </row>
    <row r="541" spans="2:15">
      <c r="B541" s="35" t="s">
        <v>627</v>
      </c>
      <c r="C541" s="35">
        <v>35</v>
      </c>
      <c r="D541" s="35" t="s">
        <v>142</v>
      </c>
      <c r="E541" s="35" t="str">
        <f t="shared" si="31"/>
        <v>Quebec,35,Yes</v>
      </c>
      <c r="F541" s="35" t="s">
        <v>773</v>
      </c>
      <c r="G541" s="35" t="str">
        <f t="shared" si="29"/>
        <v>Quebec, 35 MPa concrete with air &amp; 0.40 w/cm ratio (C-1) GUL 10 FA</v>
      </c>
      <c r="H541" s="35" t="str">
        <f t="shared" si="30"/>
        <v/>
      </c>
      <c r="I541" s="35">
        <v>330.87</v>
      </c>
      <c r="J541" s="49" t="s">
        <v>629</v>
      </c>
      <c r="K541" s="35" t="s">
        <v>332</v>
      </c>
      <c r="O541" s="35"/>
    </row>
    <row r="542" spans="2:15">
      <c r="B542" s="35" t="s">
        <v>627</v>
      </c>
      <c r="C542" s="35">
        <v>35</v>
      </c>
      <c r="D542" s="35" t="s">
        <v>142</v>
      </c>
      <c r="E542" s="35" t="str">
        <f t="shared" si="31"/>
        <v>Quebec,35,Yes</v>
      </c>
      <c r="F542" s="35" t="s">
        <v>774</v>
      </c>
      <c r="G542" s="35" t="str">
        <f t="shared" si="29"/>
        <v>Quebec, 35 MPa concrete with air &amp; 0.40 w/cm ratio (C-1) GUL 20 FA</v>
      </c>
      <c r="H542" s="35" t="str">
        <f t="shared" si="30"/>
        <v/>
      </c>
      <c r="I542" s="35">
        <v>299.81</v>
      </c>
      <c r="J542" s="49" t="s">
        <v>629</v>
      </c>
      <c r="K542" s="35" t="s">
        <v>332</v>
      </c>
      <c r="O542" s="35"/>
    </row>
    <row r="543" spans="2:15">
      <c r="B543" s="35" t="s">
        <v>627</v>
      </c>
      <c r="C543" s="35">
        <v>35</v>
      </c>
      <c r="D543" s="35" t="s">
        <v>142</v>
      </c>
      <c r="E543" s="35" t="str">
        <f t="shared" si="31"/>
        <v>Quebec,35,Yes</v>
      </c>
      <c r="F543" s="35" t="s">
        <v>775</v>
      </c>
      <c r="G543" s="35" t="str">
        <f t="shared" si="29"/>
        <v>Quebec, 35 MPa concrete with air &amp; 0.40 w/cm ratio (C-1) GUL 30 FA</v>
      </c>
      <c r="H543" s="35" t="str">
        <f t="shared" si="30"/>
        <v/>
      </c>
      <c r="I543" s="35">
        <v>268.81</v>
      </c>
      <c r="J543" s="49" t="s">
        <v>629</v>
      </c>
      <c r="K543" s="35" t="s">
        <v>332</v>
      </c>
      <c r="O543" s="35"/>
    </row>
    <row r="544" spans="2:15">
      <c r="B544" s="35" t="s">
        <v>627</v>
      </c>
      <c r="C544" s="35">
        <v>35</v>
      </c>
      <c r="D544" s="35" t="s">
        <v>83</v>
      </c>
      <c r="E544" s="35" t="str">
        <f t="shared" si="31"/>
        <v>Quebec,35,No</v>
      </c>
      <c r="F544" s="35" t="s">
        <v>776</v>
      </c>
      <c r="G544" s="35" t="str">
        <f t="shared" si="29"/>
        <v>Quebec, Baseline 35 MPa concrete without air (N)</v>
      </c>
      <c r="H544" s="35" t="str">
        <f t="shared" si="30"/>
        <v>Quebec, Baseline 35 MPa concrete without air (N)</v>
      </c>
      <c r="I544" s="35">
        <v>345.5</v>
      </c>
      <c r="J544" s="49" t="s">
        <v>629</v>
      </c>
      <c r="K544" s="35" t="s">
        <v>338</v>
      </c>
      <c r="O544" s="35"/>
    </row>
    <row r="545" spans="2:15">
      <c r="B545" s="35" t="s">
        <v>627</v>
      </c>
      <c r="C545" s="35">
        <v>35</v>
      </c>
      <c r="D545" s="35" t="s">
        <v>83</v>
      </c>
      <c r="E545" s="35" t="str">
        <f t="shared" si="31"/>
        <v>Quebec,35,No</v>
      </c>
      <c r="F545" s="35" t="s">
        <v>777</v>
      </c>
      <c r="G545" s="35" t="str">
        <f t="shared" si="29"/>
        <v>Quebec, 35 MPa concrete without air (N) GU</v>
      </c>
      <c r="H545" s="35" t="str">
        <f t="shared" si="30"/>
        <v/>
      </c>
      <c r="I545" s="35">
        <v>355.63</v>
      </c>
      <c r="J545" s="49" t="s">
        <v>629</v>
      </c>
      <c r="K545" s="35" t="s">
        <v>338</v>
      </c>
      <c r="O545" s="35"/>
    </row>
    <row r="546" spans="2:15">
      <c r="B546" s="35" t="s">
        <v>627</v>
      </c>
      <c r="C546" s="35">
        <v>35</v>
      </c>
      <c r="D546" s="35" t="s">
        <v>83</v>
      </c>
      <c r="E546" s="35" t="str">
        <f t="shared" si="31"/>
        <v>Quebec,35,No</v>
      </c>
      <c r="F546" s="35" t="s">
        <v>778</v>
      </c>
      <c r="G546" s="35" t="str">
        <f t="shared" si="29"/>
        <v>Quebec, 35 MPa concrete without air (N) GUL</v>
      </c>
      <c r="H546" s="35" t="str">
        <f t="shared" si="30"/>
        <v/>
      </c>
      <c r="I546" s="35">
        <v>329.84</v>
      </c>
      <c r="J546" s="49" t="s">
        <v>629</v>
      </c>
      <c r="K546" s="35" t="s">
        <v>338</v>
      </c>
      <c r="O546" s="35"/>
    </row>
    <row r="547" spans="2:15">
      <c r="B547" s="35" t="s">
        <v>627</v>
      </c>
      <c r="C547" s="35">
        <v>35</v>
      </c>
      <c r="D547" s="35" t="s">
        <v>83</v>
      </c>
      <c r="E547" s="35" t="str">
        <f t="shared" si="31"/>
        <v>Quebec,35,No</v>
      </c>
      <c r="F547" s="35" t="s">
        <v>779</v>
      </c>
      <c r="G547" s="35" t="str">
        <f t="shared" si="29"/>
        <v>Quebec, 35 MPa concrete without air (N) GU/GUb-8SF</v>
      </c>
      <c r="H547" s="35" t="str">
        <f t="shared" si="30"/>
        <v/>
      </c>
      <c r="I547" s="35">
        <v>344.8</v>
      </c>
      <c r="J547" s="49" t="s">
        <v>629</v>
      </c>
      <c r="K547" s="35" t="s">
        <v>338</v>
      </c>
      <c r="O547" s="35"/>
    </row>
    <row r="548" spans="2:15">
      <c r="B548" s="35" t="s">
        <v>627</v>
      </c>
      <c r="C548" s="35">
        <v>35</v>
      </c>
      <c r="D548" s="35" t="s">
        <v>83</v>
      </c>
      <c r="E548" s="35" t="str">
        <f t="shared" si="31"/>
        <v>Quebec,35,No</v>
      </c>
      <c r="F548" s="35" t="s">
        <v>780</v>
      </c>
      <c r="G548" s="35" t="str">
        <f t="shared" si="29"/>
        <v>Quebec, 35 MPa concrete without air (N) GUL/GUb-8SF</v>
      </c>
      <c r="H548" s="35" t="str">
        <f t="shared" si="30"/>
        <v/>
      </c>
      <c r="I548" s="35">
        <v>331.25</v>
      </c>
      <c r="J548" s="49" t="s">
        <v>629</v>
      </c>
      <c r="K548" s="35" t="s">
        <v>338</v>
      </c>
      <c r="O548" s="35"/>
    </row>
    <row r="549" spans="2:15">
      <c r="B549" s="35" t="s">
        <v>627</v>
      </c>
      <c r="C549" s="35">
        <v>35</v>
      </c>
      <c r="D549" s="35" t="s">
        <v>83</v>
      </c>
      <c r="E549" s="35" t="str">
        <f t="shared" si="31"/>
        <v>Quebec,35,No</v>
      </c>
      <c r="F549" s="35" t="s">
        <v>781</v>
      </c>
      <c r="G549" s="35" t="str">
        <f t="shared" si="29"/>
        <v>Quebec, 35 MPa concrete without air (N) GUb-8SF</v>
      </c>
      <c r="H549" s="35" t="str">
        <f t="shared" si="30"/>
        <v/>
      </c>
      <c r="I549" s="35">
        <v>330.96</v>
      </c>
      <c r="J549" s="49" t="s">
        <v>629</v>
      </c>
      <c r="K549" s="35" t="s">
        <v>338</v>
      </c>
      <c r="O549" s="35"/>
    </row>
    <row r="550" spans="2:15">
      <c r="B550" s="35" t="s">
        <v>627</v>
      </c>
      <c r="C550" s="35">
        <v>35</v>
      </c>
      <c r="D550" s="35" t="s">
        <v>83</v>
      </c>
      <c r="E550" s="35" t="str">
        <f t="shared" si="31"/>
        <v>Quebec,35,No</v>
      </c>
      <c r="F550" s="35" t="s">
        <v>782</v>
      </c>
      <c r="G550" s="35" t="str">
        <f t="shared" si="29"/>
        <v>Quebec, 35 MPa concrete without air (N) GU 10 SL</v>
      </c>
      <c r="H550" s="35" t="str">
        <f t="shared" si="30"/>
        <v/>
      </c>
      <c r="I550" s="35">
        <v>330.35</v>
      </c>
      <c r="J550" s="49" t="s">
        <v>629</v>
      </c>
      <c r="K550" s="35" t="s">
        <v>338</v>
      </c>
      <c r="O550" s="35"/>
    </row>
    <row r="551" spans="2:15">
      <c r="B551" s="35" t="s">
        <v>627</v>
      </c>
      <c r="C551" s="35">
        <v>35</v>
      </c>
      <c r="D551" s="35" t="s">
        <v>83</v>
      </c>
      <c r="E551" s="35" t="str">
        <f t="shared" si="31"/>
        <v>Quebec,35,No</v>
      </c>
      <c r="F551" s="35" t="s">
        <v>783</v>
      </c>
      <c r="G551" s="35" t="str">
        <f t="shared" si="29"/>
        <v>Quebec, 35 MPa concrete without air (N) GU 20 SL</v>
      </c>
      <c r="H551" s="35" t="str">
        <f t="shared" si="30"/>
        <v/>
      </c>
      <c r="I551" s="35">
        <v>305.27</v>
      </c>
      <c r="J551" s="49" t="s">
        <v>629</v>
      </c>
      <c r="K551" s="35" t="s">
        <v>338</v>
      </c>
      <c r="O551" s="35"/>
    </row>
    <row r="552" spans="2:15">
      <c r="B552" s="35" t="s">
        <v>627</v>
      </c>
      <c r="C552" s="35">
        <v>35</v>
      </c>
      <c r="D552" s="35" t="s">
        <v>83</v>
      </c>
      <c r="E552" s="35" t="str">
        <f t="shared" si="31"/>
        <v>Quebec,35,No</v>
      </c>
      <c r="F552" s="35" t="s">
        <v>784</v>
      </c>
      <c r="G552" s="35" t="str">
        <f t="shared" si="29"/>
        <v>Quebec, 35 MPa concrete without air (N)  GU 30 SL</v>
      </c>
      <c r="H552" s="35" t="str">
        <f t="shared" si="30"/>
        <v/>
      </c>
      <c r="I552" s="35">
        <v>279.07</v>
      </c>
      <c r="J552" s="49" t="s">
        <v>629</v>
      </c>
      <c r="K552" s="35" t="s">
        <v>338</v>
      </c>
      <c r="O552" s="35"/>
    </row>
    <row r="553" spans="2:15">
      <c r="B553" s="35" t="s">
        <v>627</v>
      </c>
      <c r="C553" s="35">
        <v>35</v>
      </c>
      <c r="D553" s="35" t="s">
        <v>83</v>
      </c>
      <c r="E553" s="35" t="str">
        <f t="shared" si="31"/>
        <v>Quebec,35,No</v>
      </c>
      <c r="F553" s="35" t="s">
        <v>785</v>
      </c>
      <c r="G553" s="35" t="str">
        <f t="shared" si="29"/>
        <v>Quebec, 35 MPa concrete without air (N) GU 10 FA</v>
      </c>
      <c r="H553" s="35" t="str">
        <f t="shared" si="30"/>
        <v/>
      </c>
      <c r="I553" s="35">
        <v>325.2</v>
      </c>
      <c r="J553" s="49" t="s">
        <v>629</v>
      </c>
      <c r="K553" s="35" t="s">
        <v>338</v>
      </c>
      <c r="O553" s="35"/>
    </row>
    <row r="554" spans="2:15">
      <c r="B554" s="35" t="s">
        <v>627</v>
      </c>
      <c r="C554" s="35">
        <v>35</v>
      </c>
      <c r="D554" s="35" t="s">
        <v>83</v>
      </c>
      <c r="E554" s="35" t="str">
        <f t="shared" si="31"/>
        <v>Quebec,35,No</v>
      </c>
      <c r="F554" s="35" t="s">
        <v>786</v>
      </c>
      <c r="G554" s="35" t="str">
        <f t="shared" si="29"/>
        <v>Quebec, 35 MPa concrete without air (N) GU 20 FA</v>
      </c>
      <c r="H554" s="35" t="str">
        <f t="shared" si="30"/>
        <v/>
      </c>
      <c r="I554" s="35">
        <v>294.83</v>
      </c>
      <c r="J554" s="49" t="s">
        <v>629</v>
      </c>
      <c r="K554" s="35" t="s">
        <v>338</v>
      </c>
      <c r="O554" s="35"/>
    </row>
    <row r="555" spans="2:15">
      <c r="B555" s="35" t="s">
        <v>627</v>
      </c>
      <c r="C555" s="35">
        <v>35</v>
      </c>
      <c r="D555" s="35" t="s">
        <v>83</v>
      </c>
      <c r="E555" s="35" t="str">
        <f t="shared" si="31"/>
        <v>Quebec,35,No</v>
      </c>
      <c r="F555" s="35" t="s">
        <v>787</v>
      </c>
      <c r="G555" s="35" t="str">
        <f t="shared" si="29"/>
        <v>Quebec, 35 MPa concrete without air (N) GU 30 FA</v>
      </c>
      <c r="H555" s="35" t="str">
        <f t="shared" si="30"/>
        <v/>
      </c>
      <c r="I555" s="35">
        <v>263.48</v>
      </c>
      <c r="J555" s="49" t="s">
        <v>629</v>
      </c>
      <c r="K555" s="35" t="s">
        <v>338</v>
      </c>
      <c r="O555" s="35"/>
    </row>
    <row r="556" spans="2:15">
      <c r="B556" s="35" t="s">
        <v>627</v>
      </c>
      <c r="C556" s="35">
        <v>35</v>
      </c>
      <c r="D556" s="35" t="s">
        <v>83</v>
      </c>
      <c r="E556" s="35" t="str">
        <f t="shared" si="31"/>
        <v>Quebec,35,No</v>
      </c>
      <c r="F556" s="35" t="s">
        <v>788</v>
      </c>
      <c r="G556" s="35" t="str">
        <f t="shared" si="29"/>
        <v>Quebec, 35 MPa concrete without air (N) GUL 10 SL</v>
      </c>
      <c r="H556" s="35" t="str">
        <f t="shared" si="30"/>
        <v/>
      </c>
      <c r="I556" s="35">
        <v>307.12</v>
      </c>
      <c r="J556" s="49" t="s">
        <v>629</v>
      </c>
      <c r="K556" s="35" t="s">
        <v>338</v>
      </c>
      <c r="O556" s="35"/>
    </row>
    <row r="557" spans="2:15">
      <c r="B557" s="35" t="s">
        <v>627</v>
      </c>
      <c r="C557" s="35">
        <v>35</v>
      </c>
      <c r="D557" s="35" t="s">
        <v>83</v>
      </c>
      <c r="E557" s="35" t="str">
        <f t="shared" si="31"/>
        <v>Quebec,35,No</v>
      </c>
      <c r="F557" s="35" t="s">
        <v>789</v>
      </c>
      <c r="G557" s="35" t="str">
        <f t="shared" si="29"/>
        <v>Quebec, 35 MPa concrete without air (N) GUL 20 SL</v>
      </c>
      <c r="H557" s="35" t="str">
        <f t="shared" si="30"/>
        <v/>
      </c>
      <c r="I557" s="35">
        <v>284.60000000000002</v>
      </c>
      <c r="J557" s="49" t="s">
        <v>629</v>
      </c>
      <c r="K557" s="35" t="s">
        <v>338</v>
      </c>
      <c r="O557" s="35"/>
    </row>
    <row r="558" spans="2:15">
      <c r="B558" s="35" t="s">
        <v>627</v>
      </c>
      <c r="C558" s="35">
        <v>35</v>
      </c>
      <c r="D558" s="35" t="s">
        <v>83</v>
      </c>
      <c r="E558" s="35" t="str">
        <f t="shared" si="31"/>
        <v>Quebec,35,No</v>
      </c>
      <c r="F558" s="35" t="s">
        <v>790</v>
      </c>
      <c r="G558" s="35" t="str">
        <f t="shared" si="29"/>
        <v>Quebec, 35 MPa concrete without air (N) GUL 30 SL</v>
      </c>
      <c r="H558" s="35" t="str">
        <f t="shared" si="30"/>
        <v/>
      </c>
      <c r="I558" s="35">
        <v>261.02999999999997</v>
      </c>
      <c r="J558" s="49" t="s">
        <v>629</v>
      </c>
      <c r="K558" s="35" t="s">
        <v>338</v>
      </c>
      <c r="O558" s="35"/>
    </row>
    <row r="559" spans="2:15">
      <c r="B559" s="35" t="s">
        <v>627</v>
      </c>
      <c r="C559" s="35">
        <v>35</v>
      </c>
      <c r="D559" s="35" t="s">
        <v>83</v>
      </c>
      <c r="E559" s="35" t="str">
        <f t="shared" si="31"/>
        <v>Quebec,35,No</v>
      </c>
      <c r="F559" s="35" t="s">
        <v>791</v>
      </c>
      <c r="G559" s="35" t="str">
        <f t="shared" si="29"/>
        <v>Quebec, 35 MPa concrete without air (N) GUL 10 FA</v>
      </c>
      <c r="H559" s="35" t="str">
        <f t="shared" si="30"/>
        <v/>
      </c>
      <c r="I559" s="35">
        <v>301.98</v>
      </c>
      <c r="J559" s="49" t="s">
        <v>629</v>
      </c>
      <c r="K559" s="35" t="s">
        <v>338</v>
      </c>
      <c r="O559" s="35"/>
    </row>
    <row r="560" spans="2:15">
      <c r="B560" s="35" t="s">
        <v>627</v>
      </c>
      <c r="C560" s="35">
        <v>35</v>
      </c>
      <c r="D560" s="35" t="s">
        <v>83</v>
      </c>
      <c r="E560" s="35" t="str">
        <f t="shared" si="31"/>
        <v>Quebec,35,No</v>
      </c>
      <c r="F560" s="35" t="s">
        <v>792</v>
      </c>
      <c r="G560" s="35" t="str">
        <f t="shared" si="29"/>
        <v>Quebec, 35 MPa concrete without air (N) GUL 20 FA</v>
      </c>
      <c r="H560" s="35" t="str">
        <f t="shared" si="30"/>
        <v/>
      </c>
      <c r="I560" s="35">
        <v>274.16000000000003</v>
      </c>
      <c r="J560" s="49" t="s">
        <v>629</v>
      </c>
      <c r="K560" s="35" t="s">
        <v>338</v>
      </c>
      <c r="O560" s="35"/>
    </row>
    <row r="561" spans="2:15">
      <c r="B561" s="35" t="s">
        <v>627</v>
      </c>
      <c r="C561" s="35">
        <v>35</v>
      </c>
      <c r="D561" s="35" t="s">
        <v>83</v>
      </c>
      <c r="E561" s="35" t="str">
        <f t="shared" si="31"/>
        <v>Quebec,35,No</v>
      </c>
      <c r="F561" s="35" t="s">
        <v>793</v>
      </c>
      <c r="G561" s="35" t="str">
        <f t="shared" si="29"/>
        <v>Quebec, 35 MPa concrete without air (N) GUL 30 FA</v>
      </c>
      <c r="H561" s="35" t="str">
        <f t="shared" si="30"/>
        <v/>
      </c>
      <c r="I561" s="35">
        <v>245.44</v>
      </c>
      <c r="J561" s="49" t="s">
        <v>629</v>
      </c>
      <c r="K561" s="35" t="s">
        <v>338</v>
      </c>
      <c r="O561" s="35"/>
    </row>
    <row r="562" spans="2:15">
      <c r="B562" s="35" t="s">
        <v>627</v>
      </c>
      <c r="C562" s="35">
        <v>35</v>
      </c>
      <c r="D562" s="35" t="s">
        <v>142</v>
      </c>
      <c r="E562" s="35" t="str">
        <f t="shared" si="31"/>
        <v>Quebec,35,Yes</v>
      </c>
      <c r="F562" s="35" t="s">
        <v>794</v>
      </c>
      <c r="G562" s="35" t="str">
        <f t="shared" si="29"/>
        <v>Quebec, Baseline 35 MPa SCC with air (F-1)</v>
      </c>
      <c r="H562" s="35" t="str">
        <f t="shared" si="30"/>
        <v>Quebec, Baseline 35 MPa SCC with air (F-1)</v>
      </c>
      <c r="I562" s="35">
        <v>434.92</v>
      </c>
      <c r="J562" s="49" t="s">
        <v>629</v>
      </c>
      <c r="K562" s="35" t="s">
        <v>345</v>
      </c>
      <c r="O562" s="35"/>
    </row>
    <row r="563" spans="2:15">
      <c r="B563" s="35" t="s">
        <v>627</v>
      </c>
      <c r="C563" s="35">
        <v>35</v>
      </c>
      <c r="D563" s="35" t="s">
        <v>142</v>
      </c>
      <c r="E563" s="35" t="str">
        <f t="shared" si="31"/>
        <v>Quebec,35,Yes</v>
      </c>
      <c r="F563" s="35" t="s">
        <v>795</v>
      </c>
      <c r="G563" s="35" t="str">
        <f t="shared" si="29"/>
        <v>Quebec, 35 MPa SCC with air (F-1) GU</v>
      </c>
      <c r="H563" s="35" t="str">
        <f t="shared" si="30"/>
        <v/>
      </c>
      <c r="I563" s="35">
        <v>453.27</v>
      </c>
      <c r="J563" s="49" t="s">
        <v>629</v>
      </c>
      <c r="K563" s="35" t="s">
        <v>345</v>
      </c>
      <c r="O563" s="35"/>
    </row>
    <row r="564" spans="2:15">
      <c r="B564" s="35" t="s">
        <v>627</v>
      </c>
      <c r="C564" s="35">
        <v>35</v>
      </c>
      <c r="D564" s="35" t="s">
        <v>142</v>
      </c>
      <c r="E564" s="35" t="str">
        <f t="shared" si="31"/>
        <v>Quebec,35,Yes</v>
      </c>
      <c r="F564" s="35" t="s">
        <v>796</v>
      </c>
      <c r="G564" s="35" t="str">
        <f t="shared" si="29"/>
        <v>Quebec, 35 MPa SCC with air (F-1) GUL</v>
      </c>
      <c r="H564" s="35" t="str">
        <f t="shared" si="30"/>
        <v/>
      </c>
      <c r="I564" s="35">
        <v>419.6</v>
      </c>
      <c r="J564" s="49" t="s">
        <v>629</v>
      </c>
      <c r="K564" s="35" t="s">
        <v>345</v>
      </c>
      <c r="O564" s="35"/>
    </row>
    <row r="565" spans="2:15">
      <c r="B565" s="35" t="s">
        <v>627</v>
      </c>
      <c r="C565" s="35">
        <v>35</v>
      </c>
      <c r="D565" s="35" t="s">
        <v>142</v>
      </c>
      <c r="E565" s="35" t="str">
        <f t="shared" si="31"/>
        <v>Quebec,35,Yes</v>
      </c>
      <c r="F565" s="35" t="s">
        <v>797</v>
      </c>
      <c r="G565" s="35" t="str">
        <f t="shared" si="29"/>
        <v>Quebec, 35 MPa SCC with air (F-1) GU/GUb-8SF</v>
      </c>
      <c r="H565" s="35" t="str">
        <f t="shared" si="30"/>
        <v/>
      </c>
      <c r="I565" s="35">
        <v>436.28</v>
      </c>
      <c r="J565" s="49" t="s">
        <v>629</v>
      </c>
      <c r="K565" s="35" t="s">
        <v>345</v>
      </c>
      <c r="O565" s="35"/>
    </row>
    <row r="566" spans="2:15">
      <c r="B566" s="35" t="s">
        <v>627</v>
      </c>
      <c r="C566" s="35">
        <v>35</v>
      </c>
      <c r="D566" s="35" t="s">
        <v>142</v>
      </c>
      <c r="E566" s="35" t="str">
        <f t="shared" si="31"/>
        <v>Quebec,35,Yes</v>
      </c>
      <c r="F566" s="35" t="s">
        <v>798</v>
      </c>
      <c r="G566" s="35" t="str">
        <f t="shared" si="29"/>
        <v>Quebec, 35 MPa SCC with air (F-1) GUL/GUb-8SF</v>
      </c>
      <c r="H566" s="35" t="str">
        <f t="shared" si="30"/>
        <v/>
      </c>
      <c r="I566" s="35">
        <v>419.48</v>
      </c>
      <c r="J566" s="49" t="s">
        <v>629</v>
      </c>
      <c r="K566" s="35" t="s">
        <v>345</v>
      </c>
      <c r="O566" s="35"/>
    </row>
    <row r="567" spans="2:15">
      <c r="B567" s="35" t="s">
        <v>627</v>
      </c>
      <c r="C567" s="35">
        <v>35</v>
      </c>
      <c r="D567" s="35" t="s">
        <v>142</v>
      </c>
      <c r="E567" s="35" t="str">
        <f t="shared" si="31"/>
        <v>Quebec,35,Yes</v>
      </c>
      <c r="F567" s="35" t="s">
        <v>799</v>
      </c>
      <c r="G567" s="35" t="str">
        <f t="shared" si="29"/>
        <v>Quebec, 35 MPa SCC with air (F-1) GUb-8SF</v>
      </c>
      <c r="H567" s="35" t="str">
        <f t="shared" si="30"/>
        <v/>
      </c>
      <c r="I567" s="35">
        <v>421.06</v>
      </c>
      <c r="J567" s="49" t="s">
        <v>629</v>
      </c>
      <c r="K567" s="35" t="s">
        <v>345</v>
      </c>
      <c r="O567" s="35"/>
    </row>
    <row r="568" spans="2:15">
      <c r="B568" s="35" t="s">
        <v>627</v>
      </c>
      <c r="C568" s="35">
        <v>35</v>
      </c>
      <c r="D568" s="35" t="s">
        <v>142</v>
      </c>
      <c r="E568" s="35" t="str">
        <f t="shared" si="31"/>
        <v>Quebec,35,Yes</v>
      </c>
      <c r="F568" s="35" t="s">
        <v>800</v>
      </c>
      <c r="G568" s="35" t="str">
        <f t="shared" si="29"/>
        <v>Quebec, 35 MPa SCC with air (F-1) GU 10 SL</v>
      </c>
      <c r="H568" s="35" t="str">
        <f t="shared" si="30"/>
        <v/>
      </c>
      <c r="I568" s="35">
        <v>420.05</v>
      </c>
      <c r="J568" s="49" t="s">
        <v>629</v>
      </c>
      <c r="K568" s="35" t="s">
        <v>345</v>
      </c>
      <c r="O568" s="35"/>
    </row>
    <row r="569" spans="2:15">
      <c r="B569" s="35" t="s">
        <v>627</v>
      </c>
      <c r="C569" s="35">
        <v>35</v>
      </c>
      <c r="D569" s="35" t="s">
        <v>142</v>
      </c>
      <c r="E569" s="35" t="str">
        <f t="shared" si="31"/>
        <v>Quebec,35,Yes</v>
      </c>
      <c r="F569" s="35" t="s">
        <v>801</v>
      </c>
      <c r="G569" s="35" t="str">
        <f t="shared" si="29"/>
        <v>Quebec, 35 MPa SCC with air (F-1) GU 20 SL</v>
      </c>
      <c r="H569" s="35" t="str">
        <f t="shared" si="30"/>
        <v/>
      </c>
      <c r="I569" s="35">
        <v>386.82</v>
      </c>
      <c r="J569" s="49" t="s">
        <v>629</v>
      </c>
      <c r="K569" s="35" t="s">
        <v>345</v>
      </c>
      <c r="O569" s="35"/>
    </row>
    <row r="570" spans="2:15">
      <c r="B570" s="35" t="s">
        <v>627</v>
      </c>
      <c r="C570" s="35">
        <v>35</v>
      </c>
      <c r="D570" s="35" t="s">
        <v>142</v>
      </c>
      <c r="E570" s="35" t="str">
        <f t="shared" si="31"/>
        <v>Quebec,35,Yes</v>
      </c>
      <c r="F570" s="35" t="s">
        <v>802</v>
      </c>
      <c r="G570" s="35" t="str">
        <f t="shared" si="29"/>
        <v>Quebec, 35 MPa SCC with air (F-1) GU 30 SL</v>
      </c>
      <c r="H570" s="35" t="str">
        <f t="shared" si="30"/>
        <v/>
      </c>
      <c r="I570" s="35">
        <v>352.68</v>
      </c>
      <c r="J570" s="49" t="s">
        <v>629</v>
      </c>
      <c r="K570" s="35" t="s">
        <v>345</v>
      </c>
      <c r="O570" s="35"/>
    </row>
    <row r="571" spans="2:15">
      <c r="B571" s="35" t="s">
        <v>627</v>
      </c>
      <c r="C571" s="35">
        <v>35</v>
      </c>
      <c r="D571" s="35" t="s">
        <v>142</v>
      </c>
      <c r="E571" s="35" t="str">
        <f t="shared" si="31"/>
        <v>Quebec,35,Yes</v>
      </c>
      <c r="F571" s="35" t="s">
        <v>803</v>
      </c>
      <c r="G571" s="35" t="str">
        <f t="shared" si="29"/>
        <v>Quebec, 35 MPa SCC with air (F-1) GU 10 FA</v>
      </c>
      <c r="H571" s="35" t="str">
        <f t="shared" si="30"/>
        <v/>
      </c>
      <c r="I571" s="35">
        <v>413.28</v>
      </c>
      <c r="J571" s="49" t="s">
        <v>629</v>
      </c>
      <c r="K571" s="35" t="s">
        <v>345</v>
      </c>
      <c r="O571" s="35"/>
    </row>
    <row r="572" spans="2:15">
      <c r="B572" s="35" t="s">
        <v>627</v>
      </c>
      <c r="C572" s="35">
        <v>35</v>
      </c>
      <c r="D572" s="35" t="s">
        <v>142</v>
      </c>
      <c r="E572" s="35" t="str">
        <f t="shared" si="31"/>
        <v>Quebec,35,Yes</v>
      </c>
      <c r="F572" s="35" t="s">
        <v>804</v>
      </c>
      <c r="G572" s="35" t="str">
        <f t="shared" si="29"/>
        <v>Quebec, 35 MPa SCC with air (F-1) GU 20 FA</v>
      </c>
      <c r="H572" s="35" t="str">
        <f t="shared" si="30"/>
        <v/>
      </c>
      <c r="I572" s="35">
        <v>373.3</v>
      </c>
      <c r="J572" s="49" t="s">
        <v>629</v>
      </c>
      <c r="K572" s="35" t="s">
        <v>345</v>
      </c>
      <c r="O572" s="35"/>
    </row>
    <row r="573" spans="2:15">
      <c r="B573" s="35" t="s">
        <v>627</v>
      </c>
      <c r="C573" s="35">
        <v>35</v>
      </c>
      <c r="D573" s="35" t="s">
        <v>142</v>
      </c>
      <c r="E573" s="35" t="str">
        <f t="shared" si="31"/>
        <v>Quebec,35,Yes</v>
      </c>
      <c r="F573" s="35" t="s">
        <v>805</v>
      </c>
      <c r="G573" s="35" t="str">
        <f t="shared" si="29"/>
        <v>Quebec, 35 MPa SCC with air (F-1) GU 30 FA</v>
      </c>
      <c r="H573" s="35" t="str">
        <f t="shared" si="30"/>
        <v/>
      </c>
      <c r="I573" s="35">
        <v>332.29</v>
      </c>
      <c r="J573" s="49" t="s">
        <v>629</v>
      </c>
      <c r="K573" s="35" t="s">
        <v>345</v>
      </c>
      <c r="O573" s="35"/>
    </row>
    <row r="574" spans="2:15">
      <c r="B574" s="35" t="s">
        <v>627</v>
      </c>
      <c r="C574" s="35">
        <v>35</v>
      </c>
      <c r="D574" s="35" t="s">
        <v>142</v>
      </c>
      <c r="E574" s="35" t="str">
        <f t="shared" si="31"/>
        <v>Quebec,35,Yes</v>
      </c>
      <c r="F574" s="35" t="s">
        <v>806</v>
      </c>
      <c r="G574" s="35" t="str">
        <f t="shared" si="29"/>
        <v>Quebec, 35 MPa SCC with air (F-1) GUL 10 SL</v>
      </c>
      <c r="H574" s="35" t="str">
        <f t="shared" si="30"/>
        <v/>
      </c>
      <c r="I574" s="35">
        <v>389.74</v>
      </c>
      <c r="J574" s="49" t="s">
        <v>629</v>
      </c>
      <c r="K574" s="35" t="s">
        <v>345</v>
      </c>
      <c r="O574" s="35"/>
    </row>
    <row r="575" spans="2:15">
      <c r="B575" s="35" t="s">
        <v>627</v>
      </c>
      <c r="C575" s="35">
        <v>35</v>
      </c>
      <c r="D575" s="35" t="s">
        <v>142</v>
      </c>
      <c r="E575" s="35" t="str">
        <f t="shared" si="31"/>
        <v>Quebec,35,Yes</v>
      </c>
      <c r="F575" s="35" t="s">
        <v>807</v>
      </c>
      <c r="G575" s="35" t="str">
        <f t="shared" si="29"/>
        <v>Quebec, 35 MPa SCC with air (F-1) GUL 20 SL</v>
      </c>
      <c r="H575" s="35" t="str">
        <f t="shared" si="30"/>
        <v/>
      </c>
      <c r="I575" s="35">
        <v>359.87</v>
      </c>
      <c r="J575" s="49" t="s">
        <v>629</v>
      </c>
      <c r="K575" s="35" t="s">
        <v>345</v>
      </c>
      <c r="O575" s="35"/>
    </row>
    <row r="576" spans="2:15">
      <c r="B576" s="35" t="s">
        <v>627</v>
      </c>
      <c r="C576" s="35">
        <v>35</v>
      </c>
      <c r="D576" s="35" t="s">
        <v>142</v>
      </c>
      <c r="E576" s="35" t="str">
        <f t="shared" si="31"/>
        <v>Quebec,35,Yes</v>
      </c>
      <c r="F576" s="35" t="s">
        <v>808</v>
      </c>
      <c r="G576" s="35" t="str">
        <f t="shared" si="29"/>
        <v>Quebec, 35 MPa SCC with air (F-1) GUL 30 SL</v>
      </c>
      <c r="H576" s="35" t="str">
        <f t="shared" si="30"/>
        <v/>
      </c>
      <c r="I576" s="35">
        <v>329.16</v>
      </c>
      <c r="J576" s="49" t="s">
        <v>629</v>
      </c>
      <c r="K576" s="35" t="s">
        <v>345</v>
      </c>
      <c r="O576" s="35"/>
    </row>
    <row r="577" spans="2:15">
      <c r="B577" s="35" t="s">
        <v>627</v>
      </c>
      <c r="C577" s="35">
        <v>35</v>
      </c>
      <c r="D577" s="35" t="s">
        <v>142</v>
      </c>
      <c r="E577" s="35" t="str">
        <f t="shared" si="31"/>
        <v>Quebec,35,Yes</v>
      </c>
      <c r="F577" s="35" t="s">
        <v>809</v>
      </c>
      <c r="G577" s="35" t="str">
        <f t="shared" si="29"/>
        <v>Quebec, 35 MPa SCC with air (F-1) GUL 10 FA</v>
      </c>
      <c r="H577" s="35" t="str">
        <f t="shared" si="30"/>
        <v/>
      </c>
      <c r="I577" s="35">
        <v>382.97</v>
      </c>
      <c r="J577" s="49" t="s">
        <v>629</v>
      </c>
      <c r="K577" s="35" t="s">
        <v>345</v>
      </c>
      <c r="O577" s="35"/>
    </row>
    <row r="578" spans="2:15">
      <c r="B578" s="35" t="s">
        <v>627</v>
      </c>
      <c r="C578" s="35">
        <v>35</v>
      </c>
      <c r="D578" s="35" t="s">
        <v>142</v>
      </c>
      <c r="E578" s="35" t="str">
        <f t="shared" si="31"/>
        <v>Quebec,35,Yes</v>
      </c>
      <c r="F578" s="35" t="s">
        <v>810</v>
      </c>
      <c r="G578" s="35" t="str">
        <f t="shared" si="29"/>
        <v>Quebec, 35 MPa SCC with air (F-1) GUL 20 FA</v>
      </c>
      <c r="H578" s="35" t="str">
        <f t="shared" si="30"/>
        <v/>
      </c>
      <c r="I578" s="35">
        <v>346.35</v>
      </c>
      <c r="J578" s="49" t="s">
        <v>629</v>
      </c>
      <c r="K578" s="35" t="s">
        <v>345</v>
      </c>
      <c r="O578" s="35"/>
    </row>
    <row r="579" spans="2:15">
      <c r="B579" s="35" t="s">
        <v>627</v>
      </c>
      <c r="C579" s="35">
        <v>35</v>
      </c>
      <c r="D579" s="35" t="s">
        <v>142</v>
      </c>
      <c r="E579" s="35" t="str">
        <f t="shared" si="31"/>
        <v>Quebec,35,Yes</v>
      </c>
      <c r="F579" s="35" t="s">
        <v>811</v>
      </c>
      <c r="G579" s="35" t="str">
        <f t="shared" si="29"/>
        <v>Quebec, 35 MPa SCC with air (F-1) GUL 30 FA</v>
      </c>
      <c r="H579" s="35" t="str">
        <f t="shared" si="30"/>
        <v/>
      </c>
      <c r="I579" s="35">
        <v>308.87</v>
      </c>
      <c r="J579" s="49" t="s">
        <v>629</v>
      </c>
      <c r="K579" s="35" t="s">
        <v>345</v>
      </c>
      <c r="O579" s="35"/>
    </row>
    <row r="580" spans="2:15">
      <c r="B580" s="35" t="s">
        <v>627</v>
      </c>
      <c r="C580" s="35">
        <v>40</v>
      </c>
      <c r="D580" s="35" t="s">
        <v>83</v>
      </c>
      <c r="E580" s="35" t="str">
        <f t="shared" si="31"/>
        <v>Quebec,40,No</v>
      </c>
      <c r="F580" s="35" t="s">
        <v>812</v>
      </c>
      <c r="G580" s="35" t="str">
        <f t="shared" si="29"/>
        <v>Quebec, Baseline 40 MPa concrete without air (N)</v>
      </c>
      <c r="H580" s="35" t="str">
        <f t="shared" si="30"/>
        <v>Quebec, Baseline 40 MPa concrete without air (N)</v>
      </c>
      <c r="I580" s="35">
        <v>364.24</v>
      </c>
      <c r="J580" s="49" t="s">
        <v>629</v>
      </c>
      <c r="K580" s="35" t="s">
        <v>351</v>
      </c>
      <c r="O580" s="35"/>
    </row>
    <row r="581" spans="2:15">
      <c r="B581" s="35" t="s">
        <v>627</v>
      </c>
      <c r="C581" s="35">
        <v>40</v>
      </c>
      <c r="D581" s="35" t="s">
        <v>83</v>
      </c>
      <c r="E581" s="35" t="str">
        <f t="shared" si="31"/>
        <v>Quebec,40,No</v>
      </c>
      <c r="F581" s="35" t="s">
        <v>813</v>
      </c>
      <c r="G581" s="35" t="str">
        <f t="shared" si="29"/>
        <v>Quebec, 40 MPa concrete without air (N) GU</v>
      </c>
      <c r="H581" s="35" t="str">
        <f t="shared" si="30"/>
        <v/>
      </c>
      <c r="I581" s="35">
        <v>372.17</v>
      </c>
      <c r="J581" s="49" t="s">
        <v>629</v>
      </c>
      <c r="K581" s="35" t="s">
        <v>351</v>
      </c>
      <c r="O581" s="35"/>
    </row>
    <row r="582" spans="2:15">
      <c r="B582" s="35" t="s">
        <v>627</v>
      </c>
      <c r="C582" s="35">
        <v>40</v>
      </c>
      <c r="D582" s="35" t="s">
        <v>83</v>
      </c>
      <c r="E582" s="35" t="str">
        <f t="shared" si="31"/>
        <v>Quebec,40,No</v>
      </c>
      <c r="F582" s="35" t="s">
        <v>814</v>
      </c>
      <c r="G582" s="35" t="str">
        <f t="shared" si="29"/>
        <v>Quebec, 40 MPa concrete without air (N) GUL</v>
      </c>
      <c r="H582" s="35" t="str">
        <f t="shared" si="30"/>
        <v/>
      </c>
      <c r="I582" s="35">
        <v>345.07</v>
      </c>
      <c r="J582" s="49" t="s">
        <v>629</v>
      </c>
      <c r="K582" s="35" t="s">
        <v>351</v>
      </c>
      <c r="O582" s="35"/>
    </row>
    <row r="583" spans="2:15">
      <c r="B583" s="35" t="s">
        <v>627</v>
      </c>
      <c r="C583" s="35">
        <v>40</v>
      </c>
      <c r="D583" s="35" t="s">
        <v>83</v>
      </c>
      <c r="E583" s="35" t="str">
        <f t="shared" si="31"/>
        <v>Quebec,40,No</v>
      </c>
      <c r="F583" s="35" t="s">
        <v>815</v>
      </c>
      <c r="G583" s="35" t="str">
        <f t="shared" si="29"/>
        <v>Quebec, 40 MPa concrete without air (N) GU/GUb-8SF</v>
      </c>
      <c r="H583" s="35" t="str">
        <f t="shared" si="30"/>
        <v/>
      </c>
      <c r="I583" s="35">
        <v>360.09</v>
      </c>
      <c r="J583" s="49" t="s">
        <v>629</v>
      </c>
      <c r="K583" s="35" t="s">
        <v>351</v>
      </c>
      <c r="O583" s="35"/>
    </row>
    <row r="584" spans="2:15">
      <c r="B584" s="35" t="s">
        <v>627</v>
      </c>
      <c r="C584" s="35">
        <v>40</v>
      </c>
      <c r="D584" s="35" t="s">
        <v>83</v>
      </c>
      <c r="E584" s="35" t="str">
        <f t="shared" si="31"/>
        <v>Quebec,40,No</v>
      </c>
      <c r="F584" s="35" t="s">
        <v>816</v>
      </c>
      <c r="G584" s="35" t="str">
        <f t="shared" ref="G584:G597" si="32">CONCATENATE(B584,", ",F584)</f>
        <v>Quebec, 40 MPa concrete without air (N) GUL/GUb-8SF</v>
      </c>
      <c r="H584" s="35" t="str">
        <f t="shared" ref="H584:H647" si="33">IF(ISNUMBER(SEARCH("Baseline",F584)),CONCATENATE(B584,", ",F584),"")</f>
        <v/>
      </c>
      <c r="I584" s="35">
        <v>346.51</v>
      </c>
      <c r="J584" s="49" t="s">
        <v>629</v>
      </c>
      <c r="K584" s="35" t="s">
        <v>351</v>
      </c>
      <c r="O584" s="35"/>
    </row>
    <row r="585" spans="2:15">
      <c r="B585" s="35" t="s">
        <v>627</v>
      </c>
      <c r="C585" s="35">
        <v>40</v>
      </c>
      <c r="D585" s="35" t="s">
        <v>83</v>
      </c>
      <c r="E585" s="35" t="str">
        <f t="shared" ref="E585:E597" si="34">CONCATENATE(B585,",",C585,",",D585)</f>
        <v>Quebec,40,No</v>
      </c>
      <c r="F585" s="35" t="s">
        <v>817</v>
      </c>
      <c r="G585" s="35" t="str">
        <f t="shared" si="32"/>
        <v>Quebec, 40 MPa concrete without air (N) GUb-8SF</v>
      </c>
      <c r="H585" s="35" t="str">
        <f t="shared" si="33"/>
        <v/>
      </c>
      <c r="I585" s="35">
        <v>364.24</v>
      </c>
      <c r="J585" s="49" t="s">
        <v>629</v>
      </c>
      <c r="K585" s="35" t="s">
        <v>351</v>
      </c>
      <c r="O585" s="35"/>
    </row>
    <row r="586" spans="2:15">
      <c r="B586" s="35" t="s">
        <v>627</v>
      </c>
      <c r="C586" s="35">
        <v>40</v>
      </c>
      <c r="D586" s="35" t="s">
        <v>83</v>
      </c>
      <c r="E586" s="35" t="str">
        <f t="shared" si="34"/>
        <v>Quebec,40,No</v>
      </c>
      <c r="F586" s="35" t="s">
        <v>818</v>
      </c>
      <c r="G586" s="35" t="str">
        <f t="shared" si="32"/>
        <v>Quebec, 40 MPa concrete without air (N) GU 10 SL</v>
      </c>
      <c r="H586" s="35" t="str">
        <f t="shared" si="33"/>
        <v/>
      </c>
      <c r="I586" s="35">
        <v>345.45</v>
      </c>
      <c r="J586" s="49" t="s">
        <v>629</v>
      </c>
      <c r="K586" s="35" t="s">
        <v>351</v>
      </c>
      <c r="O586" s="35"/>
    </row>
    <row r="587" spans="2:15">
      <c r="B587" s="35" t="s">
        <v>627</v>
      </c>
      <c r="C587" s="35">
        <v>40</v>
      </c>
      <c r="D587" s="35" t="s">
        <v>83</v>
      </c>
      <c r="E587" s="35" t="str">
        <f t="shared" si="34"/>
        <v>Quebec,40,No</v>
      </c>
      <c r="F587" s="35" t="s">
        <v>819</v>
      </c>
      <c r="G587" s="35" t="str">
        <f t="shared" si="32"/>
        <v>Quebec, 40 MPa concrete without air (N) GU 20 SL</v>
      </c>
      <c r="H587" s="35" t="str">
        <f t="shared" si="33"/>
        <v/>
      </c>
      <c r="I587" s="35">
        <v>318.72000000000003</v>
      </c>
      <c r="J587" s="49" t="s">
        <v>629</v>
      </c>
      <c r="K587" s="35" t="s">
        <v>351</v>
      </c>
      <c r="O587" s="35"/>
    </row>
    <row r="588" spans="2:15">
      <c r="B588" s="35" t="s">
        <v>627</v>
      </c>
      <c r="C588" s="35">
        <v>40</v>
      </c>
      <c r="D588" s="35" t="s">
        <v>83</v>
      </c>
      <c r="E588" s="35" t="str">
        <f t="shared" si="34"/>
        <v>Quebec,40,No</v>
      </c>
      <c r="F588" s="35" t="s">
        <v>820</v>
      </c>
      <c r="G588" s="35" t="str">
        <f t="shared" si="32"/>
        <v>Quebec, 40 MPa concrete without air (N) GU 30 SL</v>
      </c>
      <c r="H588" s="35" t="str">
        <f t="shared" si="33"/>
        <v/>
      </c>
      <c r="I588" s="35">
        <v>292</v>
      </c>
      <c r="J588" s="49" t="s">
        <v>629</v>
      </c>
      <c r="K588" s="35" t="s">
        <v>351</v>
      </c>
      <c r="O588" s="35"/>
    </row>
    <row r="589" spans="2:15">
      <c r="B589" s="35" t="s">
        <v>627</v>
      </c>
      <c r="C589" s="35">
        <v>40</v>
      </c>
      <c r="D589" s="35" t="s">
        <v>83</v>
      </c>
      <c r="E589" s="35" t="str">
        <f t="shared" si="34"/>
        <v>Quebec,40,No</v>
      </c>
      <c r="F589" s="35" t="s">
        <v>821</v>
      </c>
      <c r="G589" s="35" t="str">
        <f t="shared" si="32"/>
        <v>Quebec, 40 MPa concrete without air (N) GU 10 FA</v>
      </c>
      <c r="H589" s="35" t="str">
        <f t="shared" si="33"/>
        <v/>
      </c>
      <c r="I589" s="35">
        <v>340.01</v>
      </c>
      <c r="J589" s="49" t="s">
        <v>629</v>
      </c>
      <c r="K589" s="35" t="s">
        <v>351</v>
      </c>
      <c r="O589" s="35"/>
    </row>
    <row r="590" spans="2:15">
      <c r="B590" s="35" t="s">
        <v>627</v>
      </c>
      <c r="C590" s="35">
        <v>40</v>
      </c>
      <c r="D590" s="35" t="s">
        <v>83</v>
      </c>
      <c r="E590" s="35" t="str">
        <f t="shared" si="34"/>
        <v>Quebec,40,No</v>
      </c>
      <c r="F590" s="35" t="s">
        <v>822</v>
      </c>
      <c r="G590" s="35" t="str">
        <f t="shared" si="32"/>
        <v>Quebec, 40 MPa concrete without air (N) GU 20 FA</v>
      </c>
      <c r="H590" s="35" t="str">
        <f t="shared" si="33"/>
        <v/>
      </c>
      <c r="I590" s="35">
        <v>307.83999999999997</v>
      </c>
      <c r="J590" s="49" t="s">
        <v>629</v>
      </c>
      <c r="K590" s="35" t="s">
        <v>351</v>
      </c>
      <c r="O590" s="35"/>
    </row>
    <row r="591" spans="2:15">
      <c r="B591" s="35" t="s">
        <v>627</v>
      </c>
      <c r="C591" s="35">
        <v>40</v>
      </c>
      <c r="D591" s="35" t="s">
        <v>83</v>
      </c>
      <c r="E591" s="35" t="str">
        <f t="shared" si="34"/>
        <v>Quebec,40,No</v>
      </c>
      <c r="F591" s="35" t="s">
        <v>823</v>
      </c>
      <c r="G591" s="35" t="str">
        <f t="shared" si="32"/>
        <v>Quebec, 40 MPa concrete without air (N) GU 30 FA</v>
      </c>
      <c r="H591" s="35" t="str">
        <f t="shared" si="33"/>
        <v/>
      </c>
      <c r="I591" s="35">
        <v>275.68</v>
      </c>
      <c r="J591" s="49" t="s">
        <v>629</v>
      </c>
      <c r="K591" s="35" t="s">
        <v>351</v>
      </c>
      <c r="O591" s="35"/>
    </row>
    <row r="592" spans="2:15">
      <c r="B592" s="35" t="s">
        <v>627</v>
      </c>
      <c r="C592" s="35">
        <v>40</v>
      </c>
      <c r="D592" s="35" t="s">
        <v>83</v>
      </c>
      <c r="E592" s="35" t="str">
        <f t="shared" si="34"/>
        <v>Quebec,40,No</v>
      </c>
      <c r="F592" s="35" t="s">
        <v>824</v>
      </c>
      <c r="G592" s="35" t="str">
        <f t="shared" si="32"/>
        <v>Quebec, 40 MPa concrete without air (N) GUL 10 SL</v>
      </c>
      <c r="H592" s="35" t="str">
        <f t="shared" si="33"/>
        <v/>
      </c>
      <c r="I592" s="35">
        <v>321.05</v>
      </c>
      <c r="J592" s="49" t="s">
        <v>629</v>
      </c>
      <c r="K592" s="35" t="s">
        <v>351</v>
      </c>
      <c r="O592" s="35"/>
    </row>
    <row r="593" spans="2:15">
      <c r="B593" s="35" t="s">
        <v>627</v>
      </c>
      <c r="C593" s="35">
        <v>40</v>
      </c>
      <c r="D593" s="35" t="s">
        <v>83</v>
      </c>
      <c r="E593" s="35" t="str">
        <f t="shared" si="34"/>
        <v>Quebec,40,No</v>
      </c>
      <c r="F593" s="35" t="s">
        <v>825</v>
      </c>
      <c r="G593" s="35" t="str">
        <f t="shared" si="32"/>
        <v>Quebec, 40 MPa concrete without air (N) GUL 20 SL</v>
      </c>
      <c r="H593" s="35" t="str">
        <f t="shared" si="33"/>
        <v/>
      </c>
      <c r="I593" s="35">
        <v>297.02999999999997</v>
      </c>
      <c r="J593" s="49" t="s">
        <v>629</v>
      </c>
      <c r="K593" s="35" t="s">
        <v>351</v>
      </c>
      <c r="O593" s="35"/>
    </row>
    <row r="594" spans="2:15">
      <c r="B594" s="35" t="s">
        <v>627</v>
      </c>
      <c r="C594" s="35">
        <v>40</v>
      </c>
      <c r="D594" s="35" t="s">
        <v>83</v>
      </c>
      <c r="E594" s="35" t="str">
        <f t="shared" si="34"/>
        <v>Quebec,40,No</v>
      </c>
      <c r="F594" s="35" t="s">
        <v>826</v>
      </c>
      <c r="G594" s="35" t="str">
        <f t="shared" si="32"/>
        <v>Quebec, 40 MPa concrete without air (N) GUL 30 SL</v>
      </c>
      <c r="H594" s="35" t="str">
        <f t="shared" si="33"/>
        <v/>
      </c>
      <c r="I594" s="35">
        <v>273.01</v>
      </c>
      <c r="J594" s="49" t="s">
        <v>629</v>
      </c>
      <c r="K594" s="35" t="s">
        <v>351</v>
      </c>
      <c r="O594" s="35"/>
    </row>
    <row r="595" spans="2:15">
      <c r="B595" s="35" t="s">
        <v>627</v>
      </c>
      <c r="C595" s="35">
        <v>40</v>
      </c>
      <c r="D595" s="35" t="s">
        <v>83</v>
      </c>
      <c r="E595" s="35" t="str">
        <f t="shared" si="34"/>
        <v>Quebec,40,No</v>
      </c>
      <c r="F595" s="35" t="s">
        <v>827</v>
      </c>
      <c r="G595" s="35" t="str">
        <f t="shared" si="32"/>
        <v>Quebec, 40 MPa concrete without air (N) GUL 10 FA</v>
      </c>
      <c r="H595" s="35" t="str">
        <f t="shared" si="33"/>
        <v/>
      </c>
      <c r="I595" s="35">
        <v>315.61</v>
      </c>
      <c r="J595" s="49" t="s">
        <v>629</v>
      </c>
      <c r="K595" s="35" t="s">
        <v>351</v>
      </c>
      <c r="O595" s="35"/>
    </row>
    <row r="596" spans="2:15">
      <c r="B596" s="35" t="s">
        <v>627</v>
      </c>
      <c r="C596" s="35">
        <v>40</v>
      </c>
      <c r="D596" s="35" t="s">
        <v>83</v>
      </c>
      <c r="E596" s="35" t="str">
        <f t="shared" si="34"/>
        <v>Quebec,40,No</v>
      </c>
      <c r="F596" s="35" t="s">
        <v>828</v>
      </c>
      <c r="G596" s="35" t="str">
        <f t="shared" si="32"/>
        <v>Quebec, 40 MPa concrete without air (N) GUL 20 FA</v>
      </c>
      <c r="H596" s="35" t="str">
        <f t="shared" si="33"/>
        <v/>
      </c>
      <c r="I596" s="35">
        <v>286.14999999999998</v>
      </c>
      <c r="J596" s="49" t="s">
        <v>629</v>
      </c>
      <c r="K596" s="35" t="s">
        <v>351</v>
      </c>
      <c r="O596" s="35"/>
    </row>
    <row r="597" spans="2:15">
      <c r="B597" s="35" t="s">
        <v>627</v>
      </c>
      <c r="C597" s="35">
        <v>40</v>
      </c>
      <c r="D597" s="35" t="s">
        <v>83</v>
      </c>
      <c r="E597" s="35" t="str">
        <f t="shared" si="34"/>
        <v>Quebec,40,No</v>
      </c>
      <c r="F597" s="35" t="s">
        <v>829</v>
      </c>
      <c r="G597" s="35" t="str">
        <f t="shared" si="32"/>
        <v>Quebec, 40 MPa concrete without air (N) GUL 30 FA</v>
      </c>
      <c r="H597" s="35" t="str">
        <f t="shared" si="33"/>
        <v/>
      </c>
      <c r="I597" s="35">
        <v>256.69</v>
      </c>
      <c r="J597" s="49" t="s">
        <v>629</v>
      </c>
      <c r="K597" s="35" t="s">
        <v>351</v>
      </c>
      <c r="O597" s="35"/>
    </row>
    <row r="598" spans="2:15">
      <c r="B598" s="35" t="s">
        <v>627</v>
      </c>
      <c r="C598" s="35">
        <v>40</v>
      </c>
      <c r="D598" s="35" t="s">
        <v>142</v>
      </c>
      <c r="E598" s="35" t="str">
        <f t="shared" ref="E598:E648" si="35">CONCATENATE(B598,",",C598,",",D598)</f>
        <v>Quebec,40,Yes</v>
      </c>
      <c r="F598" s="35" t="s">
        <v>830</v>
      </c>
      <c r="G598" s="35" t="str">
        <f t="shared" ref="G598:G647" si="36">CONCATENATE(B598,", ",F598)</f>
        <v>Quebec, Baseline 40 MPa concrete with air (C-1)</v>
      </c>
      <c r="H598" s="35" t="str">
        <f t="shared" si="33"/>
        <v>Quebec, Baseline 40 MPa concrete with air (C-1)</v>
      </c>
      <c r="I598" s="35">
        <v>396.62</v>
      </c>
      <c r="J598" s="49" t="s">
        <v>629</v>
      </c>
      <c r="K598" s="35" t="s">
        <v>363</v>
      </c>
      <c r="O598" s="35"/>
    </row>
    <row r="599" spans="2:15">
      <c r="B599" s="35" t="s">
        <v>627</v>
      </c>
      <c r="C599" s="35">
        <v>40</v>
      </c>
      <c r="D599" s="35" t="s">
        <v>142</v>
      </c>
      <c r="E599" s="35" t="str">
        <f t="shared" si="35"/>
        <v>Quebec,40,Yes</v>
      </c>
      <c r="F599" s="35" t="s">
        <v>831</v>
      </c>
      <c r="G599" s="35" t="str">
        <f t="shared" si="36"/>
        <v>Quebec, 40 MPa concrete with air (C-1) GU/GUb-8SF</v>
      </c>
      <c r="H599" s="35" t="str">
        <f t="shared" si="33"/>
        <v/>
      </c>
      <c r="I599" s="35">
        <v>392.96</v>
      </c>
      <c r="J599" s="49" t="s">
        <v>629</v>
      </c>
      <c r="K599" s="35" t="s">
        <v>363</v>
      </c>
      <c r="O599" s="35"/>
    </row>
    <row r="600" spans="2:15">
      <c r="B600" s="35" t="s">
        <v>627</v>
      </c>
      <c r="C600" s="35">
        <v>40</v>
      </c>
      <c r="D600" s="35" t="s">
        <v>142</v>
      </c>
      <c r="E600" s="35" t="str">
        <f t="shared" si="35"/>
        <v>Quebec,40,Yes</v>
      </c>
      <c r="F600" s="35" t="s">
        <v>832</v>
      </c>
      <c r="G600" s="35" t="str">
        <f t="shared" si="36"/>
        <v>Quebec, 40 MPa concrete with air (C-1) GUL/GUb-8SF</v>
      </c>
      <c r="H600" s="35" t="str">
        <f t="shared" si="33"/>
        <v/>
      </c>
      <c r="I600" s="35">
        <v>377.92</v>
      </c>
      <c r="J600" s="49" t="s">
        <v>629</v>
      </c>
      <c r="K600" s="35" t="s">
        <v>363</v>
      </c>
      <c r="O600" s="35"/>
    </row>
    <row r="601" spans="2:15">
      <c r="B601" s="35" t="s">
        <v>627</v>
      </c>
      <c r="C601" s="35">
        <v>40</v>
      </c>
      <c r="D601" s="35" t="s">
        <v>142</v>
      </c>
      <c r="E601" s="35" t="str">
        <f t="shared" si="35"/>
        <v>Quebec,40,Yes</v>
      </c>
      <c r="F601" s="35" t="s">
        <v>833</v>
      </c>
      <c r="G601" s="35" t="str">
        <f t="shared" si="36"/>
        <v>Quebec, 40 MPa concrete with air (C-1) GUb-8SF</v>
      </c>
      <c r="H601" s="35" t="str">
        <f t="shared" si="33"/>
        <v/>
      </c>
      <c r="I601" s="35">
        <v>379.42</v>
      </c>
      <c r="J601" s="49" t="s">
        <v>629</v>
      </c>
      <c r="K601" s="35" t="s">
        <v>363</v>
      </c>
      <c r="O601" s="35"/>
    </row>
    <row r="602" spans="2:15">
      <c r="B602" s="35" t="s">
        <v>627</v>
      </c>
      <c r="C602" s="35">
        <v>40</v>
      </c>
      <c r="D602" s="35" t="s">
        <v>142</v>
      </c>
      <c r="E602" s="35" t="str">
        <f t="shared" si="35"/>
        <v>Quebec,40,Yes</v>
      </c>
      <c r="F602" s="35" t="s">
        <v>834</v>
      </c>
      <c r="G602" s="35" t="str">
        <f t="shared" si="36"/>
        <v>Quebec, 40 MPa concrete with air (C-1) GU 10 SL</v>
      </c>
      <c r="H602" s="35" t="str">
        <f t="shared" si="33"/>
        <v/>
      </c>
      <c r="I602" s="35">
        <v>377.75</v>
      </c>
      <c r="J602" s="49" t="s">
        <v>629</v>
      </c>
      <c r="K602" s="35" t="s">
        <v>363</v>
      </c>
      <c r="O602" s="35"/>
    </row>
    <row r="603" spans="2:15">
      <c r="B603" s="35" t="s">
        <v>627</v>
      </c>
      <c r="C603" s="35">
        <v>40</v>
      </c>
      <c r="D603" s="35" t="s">
        <v>142</v>
      </c>
      <c r="E603" s="35" t="str">
        <f t="shared" si="35"/>
        <v>Quebec,40,Yes</v>
      </c>
      <c r="F603" s="35" t="s">
        <v>835</v>
      </c>
      <c r="G603" s="35" t="str">
        <f t="shared" si="36"/>
        <v>Quebec, 40 MPa concrete with air (C-1) GU 20 SL</v>
      </c>
      <c r="H603" s="35" t="str">
        <f t="shared" si="33"/>
        <v/>
      </c>
      <c r="I603" s="35">
        <v>348.33</v>
      </c>
      <c r="J603" s="49" t="s">
        <v>629</v>
      </c>
      <c r="K603" s="35" t="s">
        <v>363</v>
      </c>
      <c r="O603" s="35"/>
    </row>
    <row r="604" spans="2:15">
      <c r="B604" s="35" t="s">
        <v>627</v>
      </c>
      <c r="C604" s="35">
        <v>40</v>
      </c>
      <c r="D604" s="35" t="s">
        <v>142</v>
      </c>
      <c r="E604" s="35" t="str">
        <f t="shared" si="35"/>
        <v>Quebec,40,Yes</v>
      </c>
      <c r="F604" s="35" t="s">
        <v>836</v>
      </c>
      <c r="G604" s="35" t="str">
        <f t="shared" si="36"/>
        <v>Quebec, 40 MPa concrete with air (C-1) GU 30 SL</v>
      </c>
      <c r="H604" s="35" t="str">
        <f t="shared" si="33"/>
        <v/>
      </c>
      <c r="I604" s="35">
        <v>318.72000000000003</v>
      </c>
      <c r="J604" s="49" t="s">
        <v>629</v>
      </c>
      <c r="K604" s="35" t="s">
        <v>363</v>
      </c>
      <c r="O604" s="35"/>
    </row>
    <row r="605" spans="2:15">
      <c r="B605" s="35" t="s">
        <v>627</v>
      </c>
      <c r="C605" s="35">
        <v>40</v>
      </c>
      <c r="D605" s="35" t="s">
        <v>142</v>
      </c>
      <c r="E605" s="35" t="str">
        <f t="shared" si="35"/>
        <v>Quebec,40,Yes</v>
      </c>
      <c r="F605" s="35" t="s">
        <v>837</v>
      </c>
      <c r="G605" s="35" t="str">
        <f t="shared" si="36"/>
        <v>Quebec, 40 MPa concrete with air (C-1) GU 10 FA</v>
      </c>
      <c r="H605" s="35" t="str">
        <f t="shared" si="33"/>
        <v/>
      </c>
      <c r="I605" s="35">
        <v>371.72</v>
      </c>
      <c r="J605" s="49" t="s">
        <v>629</v>
      </c>
      <c r="K605" s="35" t="s">
        <v>363</v>
      </c>
      <c r="O605" s="35"/>
    </row>
    <row r="606" spans="2:15">
      <c r="B606" s="35" t="s">
        <v>627</v>
      </c>
      <c r="C606" s="35">
        <v>40</v>
      </c>
      <c r="D606" s="35" t="s">
        <v>142</v>
      </c>
      <c r="E606" s="35" t="str">
        <f t="shared" si="35"/>
        <v>Quebec,40,Yes</v>
      </c>
      <c r="F606" s="35" t="s">
        <v>838</v>
      </c>
      <c r="G606" s="35" t="str">
        <f t="shared" si="36"/>
        <v>Quebec, 40 MPa concrete with air (C-1) GU 20 FA</v>
      </c>
      <c r="H606" s="35" t="str">
        <f t="shared" si="33"/>
        <v/>
      </c>
      <c r="I606" s="35">
        <v>336.13</v>
      </c>
      <c r="J606" s="49" t="s">
        <v>629</v>
      </c>
      <c r="K606" s="35" t="s">
        <v>363</v>
      </c>
      <c r="O606" s="35"/>
    </row>
    <row r="607" spans="2:15">
      <c r="B607" s="35" t="s">
        <v>627</v>
      </c>
      <c r="C607" s="35">
        <v>40</v>
      </c>
      <c r="D607" s="35" t="s">
        <v>142</v>
      </c>
      <c r="E607" s="35" t="str">
        <f t="shared" si="35"/>
        <v>Quebec,40,Yes</v>
      </c>
      <c r="F607" s="35" t="s">
        <v>839</v>
      </c>
      <c r="G607" s="35" t="str">
        <f t="shared" si="36"/>
        <v>Quebec, 40 MPa concrete with air (C-1) GU 30 FA</v>
      </c>
      <c r="H607" s="35" t="str">
        <f t="shared" si="33"/>
        <v/>
      </c>
      <c r="I607" s="35">
        <v>300.49</v>
      </c>
      <c r="J607" s="49" t="s">
        <v>629</v>
      </c>
      <c r="K607" s="35" t="s">
        <v>363</v>
      </c>
      <c r="O607" s="35"/>
    </row>
    <row r="608" spans="2:15">
      <c r="B608" s="35" t="s">
        <v>627</v>
      </c>
      <c r="C608" s="35">
        <v>40</v>
      </c>
      <c r="D608" s="35" t="s">
        <v>142</v>
      </c>
      <c r="E608" s="35" t="str">
        <f t="shared" si="35"/>
        <v>Quebec,40,Yes</v>
      </c>
      <c r="F608" s="35" t="s">
        <v>840</v>
      </c>
      <c r="G608" s="35" t="str">
        <f t="shared" si="36"/>
        <v>Quebec, 40 MPa concrete with air (C-1) GUL 10 SL</v>
      </c>
      <c r="H608" s="35" t="str">
        <f t="shared" si="33"/>
        <v/>
      </c>
      <c r="I608" s="35">
        <v>350.65</v>
      </c>
      <c r="J608" s="49" t="s">
        <v>629</v>
      </c>
      <c r="K608" s="35" t="s">
        <v>363</v>
      </c>
      <c r="O608" s="35"/>
    </row>
    <row r="609" spans="2:15">
      <c r="B609" s="35" t="s">
        <v>627</v>
      </c>
      <c r="C609" s="35">
        <v>40</v>
      </c>
      <c r="D609" s="35" t="s">
        <v>142</v>
      </c>
      <c r="E609" s="35" t="str">
        <f t="shared" si="35"/>
        <v>Quebec,40,Yes</v>
      </c>
      <c r="F609" s="35" t="s">
        <v>841</v>
      </c>
      <c r="G609" s="35" t="str">
        <f t="shared" si="36"/>
        <v>Quebec, 40 MPa concrete with air (C-1) GUL 20 SL</v>
      </c>
      <c r="H609" s="35" t="str">
        <f t="shared" si="33"/>
        <v/>
      </c>
      <c r="I609" s="35">
        <v>324.23</v>
      </c>
      <c r="J609" s="49" t="s">
        <v>629</v>
      </c>
      <c r="K609" s="35" t="s">
        <v>363</v>
      </c>
      <c r="O609" s="35"/>
    </row>
    <row r="610" spans="2:15">
      <c r="B610" s="35" t="s">
        <v>627</v>
      </c>
      <c r="C610" s="35">
        <v>40</v>
      </c>
      <c r="D610" s="35" t="s">
        <v>142</v>
      </c>
      <c r="E610" s="35" t="str">
        <f t="shared" si="35"/>
        <v>Quebec,40,Yes</v>
      </c>
      <c r="F610" s="35" t="s">
        <v>842</v>
      </c>
      <c r="G610" s="35" t="str">
        <f t="shared" si="36"/>
        <v>Quebec, 40 MPa concrete with air (C-1) GUL 30 SL</v>
      </c>
      <c r="H610" s="35" t="str">
        <f t="shared" si="33"/>
        <v/>
      </c>
      <c r="I610" s="35">
        <v>297.61</v>
      </c>
      <c r="J610" s="49" t="s">
        <v>629</v>
      </c>
      <c r="K610" s="35" t="s">
        <v>363</v>
      </c>
      <c r="O610" s="35"/>
    </row>
    <row r="611" spans="2:15">
      <c r="B611" s="35" t="s">
        <v>627</v>
      </c>
      <c r="C611" s="35">
        <v>40</v>
      </c>
      <c r="D611" s="35" t="s">
        <v>142</v>
      </c>
      <c r="E611" s="35" t="str">
        <f t="shared" si="35"/>
        <v>Quebec,40,Yes</v>
      </c>
      <c r="F611" s="35" t="s">
        <v>843</v>
      </c>
      <c r="G611" s="35" t="str">
        <f t="shared" si="36"/>
        <v>Quebec, 40 MPa concrete with air (C-1) GUL 10 FA</v>
      </c>
      <c r="H611" s="35" t="str">
        <f t="shared" si="33"/>
        <v/>
      </c>
      <c r="I611" s="35">
        <v>344.62</v>
      </c>
      <c r="J611" s="49" t="s">
        <v>629</v>
      </c>
      <c r="K611" s="35" t="s">
        <v>363</v>
      </c>
      <c r="O611" s="35"/>
    </row>
    <row r="612" spans="2:15">
      <c r="B612" s="35" t="s">
        <v>627</v>
      </c>
      <c r="C612" s="35">
        <v>40</v>
      </c>
      <c r="D612" s="35" t="s">
        <v>142</v>
      </c>
      <c r="E612" s="35" t="str">
        <f t="shared" si="35"/>
        <v>Quebec,40,Yes</v>
      </c>
      <c r="F612" s="35" t="s">
        <v>844</v>
      </c>
      <c r="G612" s="35" t="str">
        <f t="shared" si="36"/>
        <v>Quebec, 40 MPa concrete with air (C-1) GUL 20 FA</v>
      </c>
      <c r="H612" s="35" t="str">
        <f t="shared" si="33"/>
        <v/>
      </c>
      <c r="I612" s="35">
        <v>312.02</v>
      </c>
      <c r="J612" s="49" t="s">
        <v>629</v>
      </c>
      <c r="K612" s="35" t="s">
        <v>363</v>
      </c>
      <c r="O612" s="35"/>
    </row>
    <row r="613" spans="2:15">
      <c r="B613" s="35" t="s">
        <v>627</v>
      </c>
      <c r="C613" s="35">
        <v>40</v>
      </c>
      <c r="D613" s="35" t="s">
        <v>142</v>
      </c>
      <c r="E613" s="35" t="str">
        <f t="shared" si="35"/>
        <v>Quebec,40,Yes</v>
      </c>
      <c r="F613" s="35" t="s">
        <v>845</v>
      </c>
      <c r="G613" s="35" t="str">
        <f t="shared" si="36"/>
        <v>Quebec, 40 MPa concrete with air (C-1) GUL 30 FA</v>
      </c>
      <c r="H613" s="35" t="str">
        <f t="shared" si="33"/>
        <v/>
      </c>
      <c r="I613" s="35">
        <v>279.38</v>
      </c>
      <c r="J613" s="49" t="s">
        <v>629</v>
      </c>
      <c r="K613" s="35" t="s">
        <v>363</v>
      </c>
      <c r="O613" s="35"/>
    </row>
    <row r="614" spans="2:15">
      <c r="B614" s="35" t="s">
        <v>627</v>
      </c>
      <c r="C614" s="35">
        <v>45</v>
      </c>
      <c r="D614" s="35" t="s">
        <v>83</v>
      </c>
      <c r="E614" s="35" t="str">
        <f t="shared" si="35"/>
        <v>Quebec,45,No</v>
      </c>
      <c r="F614" s="35" t="s">
        <v>846</v>
      </c>
      <c r="G614" s="35" t="str">
        <f t="shared" si="36"/>
        <v>Quebec, Baseline 45 MPa concrete without air (N)</v>
      </c>
      <c r="H614" s="35" t="str">
        <f t="shared" si="33"/>
        <v>Quebec, Baseline 45 MPa concrete without air (N)</v>
      </c>
      <c r="I614" s="35">
        <v>381.16</v>
      </c>
      <c r="J614" s="49" t="s">
        <v>629</v>
      </c>
      <c r="K614" s="35" t="s">
        <v>375</v>
      </c>
      <c r="O614" s="35"/>
    </row>
    <row r="615" spans="2:15">
      <c r="B615" s="35" t="s">
        <v>627</v>
      </c>
      <c r="C615" s="35">
        <v>45</v>
      </c>
      <c r="D615" s="35" t="s">
        <v>83</v>
      </c>
      <c r="E615" s="35" t="str">
        <f t="shared" si="35"/>
        <v>Quebec,45,No</v>
      </c>
      <c r="F615" s="35" t="s">
        <v>847</v>
      </c>
      <c r="G615" s="35" t="str">
        <f t="shared" si="36"/>
        <v>Quebec, 45 MPa concrete without air (N) GU</v>
      </c>
      <c r="H615" s="35" t="str">
        <f t="shared" si="33"/>
        <v/>
      </c>
      <c r="I615" s="35">
        <v>388.59</v>
      </c>
      <c r="J615" s="49" t="s">
        <v>629</v>
      </c>
      <c r="K615" s="35" t="s">
        <v>375</v>
      </c>
      <c r="O615" s="35"/>
    </row>
    <row r="616" spans="2:15">
      <c r="B616" s="35" t="s">
        <v>627</v>
      </c>
      <c r="C616" s="35">
        <v>45</v>
      </c>
      <c r="D616" s="35" t="s">
        <v>83</v>
      </c>
      <c r="E616" s="35" t="str">
        <f t="shared" si="35"/>
        <v>Quebec,45,No</v>
      </c>
      <c r="F616" s="35" t="s">
        <v>848</v>
      </c>
      <c r="G616" s="35" t="str">
        <f t="shared" si="36"/>
        <v>Quebec, 45 MPa concrete without air (N) GUL</v>
      </c>
      <c r="H616" s="35" t="str">
        <f t="shared" si="33"/>
        <v/>
      </c>
      <c r="I616" s="35">
        <v>360.18</v>
      </c>
      <c r="J616" s="49" t="s">
        <v>629</v>
      </c>
      <c r="K616" s="35" t="s">
        <v>375</v>
      </c>
      <c r="O616" s="35"/>
    </row>
    <row r="617" spans="2:15">
      <c r="B617" s="35" t="s">
        <v>627</v>
      </c>
      <c r="C617" s="35">
        <v>45</v>
      </c>
      <c r="D617" s="35" t="s">
        <v>83</v>
      </c>
      <c r="E617" s="35" t="str">
        <f t="shared" si="35"/>
        <v>Quebec,45,No</v>
      </c>
      <c r="F617" s="35" t="s">
        <v>849</v>
      </c>
      <c r="G617" s="35" t="str">
        <f t="shared" si="36"/>
        <v>Quebec, 45 MPa concrete without air (N) GU/GUb-8SF</v>
      </c>
      <c r="H617" s="35" t="str">
        <f t="shared" si="33"/>
        <v/>
      </c>
      <c r="I617" s="35">
        <v>375.89</v>
      </c>
      <c r="J617" s="49" t="s">
        <v>629</v>
      </c>
      <c r="K617" s="35" t="s">
        <v>375</v>
      </c>
      <c r="O617" s="35"/>
    </row>
    <row r="618" spans="2:15">
      <c r="B618" s="35" t="s">
        <v>627</v>
      </c>
      <c r="C618" s="35">
        <v>45</v>
      </c>
      <c r="D618" s="35" t="s">
        <v>83</v>
      </c>
      <c r="E618" s="35" t="str">
        <f t="shared" si="35"/>
        <v>Quebec,45,No</v>
      </c>
      <c r="F618" s="35" t="s">
        <v>850</v>
      </c>
      <c r="G618" s="35" t="str">
        <f t="shared" si="36"/>
        <v>Quebec, 45 MPa concrete without air (N) GUL/GUb-8SF</v>
      </c>
      <c r="H618" s="35" t="str">
        <f t="shared" si="33"/>
        <v/>
      </c>
      <c r="I618" s="35">
        <v>361.64</v>
      </c>
      <c r="J618" s="49" t="s">
        <v>629</v>
      </c>
      <c r="K618" s="35" t="s">
        <v>375</v>
      </c>
      <c r="O618" s="35"/>
    </row>
    <row r="619" spans="2:15">
      <c r="B619" s="35" t="s">
        <v>627</v>
      </c>
      <c r="C619" s="35">
        <v>45</v>
      </c>
      <c r="D619" s="35" t="s">
        <v>83</v>
      </c>
      <c r="E619" s="35" t="str">
        <f t="shared" si="35"/>
        <v>Quebec,45,No</v>
      </c>
      <c r="F619" s="35" t="s">
        <v>851</v>
      </c>
      <c r="G619" s="35" t="str">
        <f t="shared" si="36"/>
        <v>Quebec, 45 MPa concrete without air (N) GUb-8SF</v>
      </c>
      <c r="H619" s="35" t="str">
        <f t="shared" si="33"/>
        <v/>
      </c>
      <c r="I619" s="35">
        <v>361.41</v>
      </c>
      <c r="J619" s="49" t="s">
        <v>629</v>
      </c>
      <c r="K619" s="35" t="s">
        <v>375</v>
      </c>
      <c r="O619" s="35"/>
    </row>
    <row r="620" spans="2:15">
      <c r="B620" s="35" t="s">
        <v>627</v>
      </c>
      <c r="C620" s="35">
        <v>45</v>
      </c>
      <c r="D620" s="35" t="s">
        <v>83</v>
      </c>
      <c r="E620" s="35" t="str">
        <f t="shared" si="35"/>
        <v>Quebec,45,No</v>
      </c>
      <c r="F620" s="35" t="s">
        <v>852</v>
      </c>
      <c r="G620" s="35" t="str">
        <f t="shared" si="36"/>
        <v>Quebec, 45 MPa concrete without air (N) GU 10 SL</v>
      </c>
      <c r="H620" s="35" t="str">
        <f t="shared" si="33"/>
        <v/>
      </c>
      <c r="I620" s="35">
        <v>360.43</v>
      </c>
      <c r="J620" s="49" t="s">
        <v>629</v>
      </c>
      <c r="K620" s="35" t="s">
        <v>375</v>
      </c>
      <c r="O620" s="35"/>
    </row>
    <row r="621" spans="2:15">
      <c r="B621" s="35" t="s">
        <v>627</v>
      </c>
      <c r="C621" s="35">
        <v>45</v>
      </c>
      <c r="D621" s="35" t="s">
        <v>83</v>
      </c>
      <c r="E621" s="35" t="str">
        <f t="shared" si="35"/>
        <v>Quebec,45,No</v>
      </c>
      <c r="F621" s="35" t="s">
        <v>853</v>
      </c>
      <c r="G621" s="35" t="str">
        <f t="shared" si="36"/>
        <v>Quebec, 45 MPa concrete without air (N) GU 20 SL</v>
      </c>
      <c r="H621" s="35" t="str">
        <f t="shared" si="33"/>
        <v/>
      </c>
      <c r="I621" s="35">
        <v>332.26</v>
      </c>
      <c r="J621" s="49" t="s">
        <v>629</v>
      </c>
      <c r="K621" s="35" t="s">
        <v>375</v>
      </c>
      <c r="O621" s="35"/>
    </row>
    <row r="622" spans="2:15">
      <c r="B622" s="35" t="s">
        <v>627</v>
      </c>
      <c r="C622" s="35">
        <v>45</v>
      </c>
      <c r="D622" s="35" t="s">
        <v>83</v>
      </c>
      <c r="E622" s="35" t="str">
        <f t="shared" si="35"/>
        <v>Quebec,45,No</v>
      </c>
      <c r="F622" s="35" t="s">
        <v>854</v>
      </c>
      <c r="G622" s="35" t="str">
        <f t="shared" si="36"/>
        <v>Quebec, 45 MPa concrete without air (N) GU 30 SL</v>
      </c>
      <c r="H622" s="35" t="str">
        <f t="shared" si="33"/>
        <v/>
      </c>
      <c r="I622" s="35">
        <v>304.08999999999997</v>
      </c>
      <c r="J622" s="49" t="s">
        <v>629</v>
      </c>
      <c r="K622" s="35" t="s">
        <v>375</v>
      </c>
      <c r="O622" s="35"/>
    </row>
    <row r="623" spans="2:15">
      <c r="B623" s="35" t="s">
        <v>627</v>
      </c>
      <c r="C623" s="35">
        <v>45</v>
      </c>
      <c r="D623" s="35" t="s">
        <v>83</v>
      </c>
      <c r="E623" s="35" t="str">
        <f t="shared" si="35"/>
        <v>Quebec,45,No</v>
      </c>
      <c r="F623" s="35" t="s">
        <v>855</v>
      </c>
      <c r="G623" s="35" t="str">
        <f t="shared" si="36"/>
        <v>Quebec, 45 MPa concrete without air (N) GU 10 FA</v>
      </c>
      <c r="H623" s="35" t="str">
        <f t="shared" si="33"/>
        <v/>
      </c>
      <c r="I623" s="35">
        <v>354.69</v>
      </c>
      <c r="J623" s="49" t="s">
        <v>629</v>
      </c>
      <c r="K623" s="35" t="s">
        <v>375</v>
      </c>
      <c r="O623" s="35"/>
    </row>
    <row r="624" spans="2:15">
      <c r="B624" s="35" t="s">
        <v>627</v>
      </c>
      <c r="C624" s="35">
        <v>45</v>
      </c>
      <c r="D624" s="35" t="s">
        <v>83</v>
      </c>
      <c r="E624" s="35" t="str">
        <f t="shared" si="35"/>
        <v>Quebec,45,No</v>
      </c>
      <c r="F624" s="35" t="s">
        <v>856</v>
      </c>
      <c r="G624" s="35" t="str">
        <f t="shared" si="36"/>
        <v>Quebec, 45 MPa concrete without air (N) GU 20 FA</v>
      </c>
      <c r="H624" s="35" t="str">
        <f t="shared" si="33"/>
        <v/>
      </c>
      <c r="I624" s="35">
        <v>320.79000000000002</v>
      </c>
      <c r="J624" s="49" t="s">
        <v>629</v>
      </c>
      <c r="K624" s="35" t="s">
        <v>375</v>
      </c>
      <c r="O624" s="35"/>
    </row>
    <row r="625" spans="2:15">
      <c r="B625" s="35" t="s">
        <v>627</v>
      </c>
      <c r="C625" s="35">
        <v>45</v>
      </c>
      <c r="D625" s="35" t="s">
        <v>83</v>
      </c>
      <c r="E625" s="35" t="str">
        <f t="shared" si="35"/>
        <v>Quebec,45,No</v>
      </c>
      <c r="F625" s="35" t="s">
        <v>857</v>
      </c>
      <c r="G625" s="35" t="str">
        <f t="shared" si="36"/>
        <v>Quebec, 45 MPa concrete without air (N) GU 30 FA</v>
      </c>
      <c r="H625" s="35" t="str">
        <f t="shared" si="33"/>
        <v/>
      </c>
      <c r="I625" s="35">
        <v>286.89</v>
      </c>
      <c r="J625" s="49" t="s">
        <v>629</v>
      </c>
      <c r="K625" s="35" t="s">
        <v>375</v>
      </c>
      <c r="O625" s="35"/>
    </row>
    <row r="626" spans="2:15">
      <c r="B626" s="35" t="s">
        <v>627</v>
      </c>
      <c r="C626" s="35">
        <v>45</v>
      </c>
      <c r="D626" s="35" t="s">
        <v>83</v>
      </c>
      <c r="E626" s="35" t="str">
        <f t="shared" si="35"/>
        <v>Quebec,45,No</v>
      </c>
      <c r="F626" s="35" t="s">
        <v>858</v>
      </c>
      <c r="G626" s="35" t="str">
        <f t="shared" si="36"/>
        <v>Quebec, 45 MPa concrete without air (N) GUL 10 SL</v>
      </c>
      <c r="H626" s="35" t="str">
        <f t="shared" si="33"/>
        <v/>
      </c>
      <c r="I626" s="35">
        <v>334.86</v>
      </c>
      <c r="J626" s="49" t="s">
        <v>629</v>
      </c>
      <c r="K626" s="35" t="s">
        <v>375</v>
      </c>
      <c r="O626" s="35"/>
    </row>
    <row r="627" spans="2:15">
      <c r="B627" s="35" t="s">
        <v>627</v>
      </c>
      <c r="C627" s="35">
        <v>45</v>
      </c>
      <c r="D627" s="35" t="s">
        <v>83</v>
      </c>
      <c r="E627" s="35" t="str">
        <f t="shared" si="35"/>
        <v>Quebec,45,No</v>
      </c>
      <c r="F627" s="35" t="s">
        <v>859</v>
      </c>
      <c r="G627" s="35" t="str">
        <f t="shared" si="36"/>
        <v>Quebec, 45 MPa concrete without air (N) GUL 20 SL</v>
      </c>
      <c r="H627" s="35" t="str">
        <f t="shared" si="33"/>
        <v/>
      </c>
      <c r="I627" s="35">
        <v>309.54000000000002</v>
      </c>
      <c r="J627" s="49" t="s">
        <v>629</v>
      </c>
      <c r="K627" s="35" t="s">
        <v>375</v>
      </c>
      <c r="O627" s="35"/>
    </row>
    <row r="628" spans="2:15">
      <c r="B628" s="35" t="s">
        <v>627</v>
      </c>
      <c r="C628" s="35">
        <v>45</v>
      </c>
      <c r="D628" s="35" t="s">
        <v>83</v>
      </c>
      <c r="E628" s="35" t="str">
        <f t="shared" si="35"/>
        <v>Quebec,45,No</v>
      </c>
      <c r="F628" s="35" t="s">
        <v>860</v>
      </c>
      <c r="G628" s="35" t="str">
        <f t="shared" si="36"/>
        <v>Quebec, 45 MPa concrete without air (N) GUL 30 SL</v>
      </c>
      <c r="H628" s="35" t="str">
        <f t="shared" si="33"/>
        <v/>
      </c>
      <c r="I628" s="35">
        <v>284.22000000000003</v>
      </c>
      <c r="J628" s="49" t="s">
        <v>629</v>
      </c>
      <c r="K628" s="35" t="s">
        <v>375</v>
      </c>
      <c r="O628" s="35"/>
    </row>
    <row r="629" spans="2:15">
      <c r="B629" s="35" t="s">
        <v>627</v>
      </c>
      <c r="C629" s="35">
        <v>45</v>
      </c>
      <c r="D629" s="35" t="s">
        <v>83</v>
      </c>
      <c r="E629" s="35" t="str">
        <f t="shared" si="35"/>
        <v>Quebec,45,No</v>
      </c>
      <c r="F629" s="35" t="s">
        <v>861</v>
      </c>
      <c r="G629" s="35" t="str">
        <f t="shared" si="36"/>
        <v>Quebec, 45 MPa concrete without air (N) GUL 10 FA</v>
      </c>
      <c r="H629" s="35" t="str">
        <f t="shared" si="33"/>
        <v/>
      </c>
      <c r="I629" s="35">
        <v>329.13</v>
      </c>
      <c r="J629" s="49" t="s">
        <v>629</v>
      </c>
      <c r="K629" s="35" t="s">
        <v>375</v>
      </c>
      <c r="O629" s="35"/>
    </row>
    <row r="630" spans="2:15">
      <c r="B630" s="35" t="s">
        <v>627</v>
      </c>
      <c r="C630" s="35">
        <v>45</v>
      </c>
      <c r="D630" s="35" t="s">
        <v>83</v>
      </c>
      <c r="E630" s="35" t="str">
        <f t="shared" si="35"/>
        <v>Quebec,45,No</v>
      </c>
      <c r="F630" s="35" t="s">
        <v>862</v>
      </c>
      <c r="G630" s="35" t="str">
        <f t="shared" si="36"/>
        <v>Quebec, 45 MPa concrete without air (N) GUL 20 FA</v>
      </c>
      <c r="H630" s="35" t="str">
        <f t="shared" si="33"/>
        <v/>
      </c>
      <c r="I630" s="35">
        <v>298.07</v>
      </c>
      <c r="J630" s="49" t="s">
        <v>629</v>
      </c>
      <c r="K630" s="35" t="s">
        <v>375</v>
      </c>
      <c r="O630" s="35"/>
    </row>
    <row r="631" spans="2:15">
      <c r="B631" s="35" t="s">
        <v>627</v>
      </c>
      <c r="C631" s="35">
        <v>45</v>
      </c>
      <c r="D631" s="35" t="s">
        <v>83</v>
      </c>
      <c r="E631" s="35" t="str">
        <f t="shared" si="35"/>
        <v>Quebec,45,No</v>
      </c>
      <c r="F631" s="35" t="s">
        <v>863</v>
      </c>
      <c r="G631" s="35" t="str">
        <f t="shared" si="36"/>
        <v>Quebec, 45 MPa concrete without air (N) GUL 30 FA</v>
      </c>
      <c r="H631" s="35" t="str">
        <f t="shared" si="33"/>
        <v/>
      </c>
      <c r="I631" s="35">
        <v>267.02</v>
      </c>
      <c r="J631" s="49" t="s">
        <v>629</v>
      </c>
      <c r="K631" s="35" t="s">
        <v>375</v>
      </c>
      <c r="O631" s="35"/>
    </row>
    <row r="632" spans="2:15">
      <c r="B632" s="35" t="s">
        <v>627</v>
      </c>
      <c r="C632" s="35">
        <v>45</v>
      </c>
      <c r="D632" s="35" t="s">
        <v>142</v>
      </c>
      <c r="E632" s="35" t="str">
        <f t="shared" si="35"/>
        <v>Quebec,45,Yes</v>
      </c>
      <c r="F632" s="35" t="s">
        <v>864</v>
      </c>
      <c r="G632" s="35" t="str">
        <f t="shared" si="36"/>
        <v>Quebec, Baseline 45 MPa concrete with air (C-1)</v>
      </c>
      <c r="H632" s="35" t="str">
        <f t="shared" si="33"/>
        <v>Quebec, Baseline 45 MPa concrete with air (C-1)</v>
      </c>
      <c r="I632" s="35">
        <v>413.72</v>
      </c>
      <c r="J632" s="49" t="s">
        <v>629</v>
      </c>
      <c r="K632" s="35" t="s">
        <v>387</v>
      </c>
      <c r="O632" s="35"/>
    </row>
    <row r="633" spans="2:15">
      <c r="B633" s="35" t="s">
        <v>627</v>
      </c>
      <c r="C633" s="35">
        <v>45</v>
      </c>
      <c r="D633" s="35" t="s">
        <v>142</v>
      </c>
      <c r="E633" s="35" t="str">
        <f t="shared" si="35"/>
        <v>Quebec,45,Yes</v>
      </c>
      <c r="F633" s="35" t="s">
        <v>865</v>
      </c>
      <c r="G633" s="35" t="str">
        <f t="shared" si="36"/>
        <v>Quebec, 45 MPa concrete with air (C-1) GU/GUb-8SF</v>
      </c>
      <c r="H633" s="35" t="str">
        <f t="shared" si="33"/>
        <v/>
      </c>
      <c r="I633" s="35">
        <v>429.61</v>
      </c>
      <c r="J633" s="49" t="s">
        <v>629</v>
      </c>
      <c r="K633" s="35" t="s">
        <v>387</v>
      </c>
      <c r="O633" s="35"/>
    </row>
    <row r="634" spans="2:15">
      <c r="B634" s="35" t="s">
        <v>627</v>
      </c>
      <c r="C634" s="35">
        <v>45</v>
      </c>
      <c r="D634" s="35" t="s">
        <v>142</v>
      </c>
      <c r="E634" s="35" t="str">
        <f t="shared" si="35"/>
        <v>Quebec,45,Yes</v>
      </c>
      <c r="F634" s="35" t="s">
        <v>866</v>
      </c>
      <c r="G634" s="35" t="str">
        <f t="shared" si="36"/>
        <v>Quebec, 45 MPa concrete with air (C-1) GUL/GUb-8SF</v>
      </c>
      <c r="H634" s="35" t="str">
        <f t="shared" si="33"/>
        <v/>
      </c>
      <c r="I634" s="35">
        <v>413.1</v>
      </c>
      <c r="J634" s="49" t="s">
        <v>629</v>
      </c>
      <c r="K634" s="35" t="s">
        <v>387</v>
      </c>
      <c r="O634" s="35"/>
    </row>
    <row r="635" spans="2:15">
      <c r="B635" s="35" t="s">
        <v>627</v>
      </c>
      <c r="C635" s="35">
        <v>45</v>
      </c>
      <c r="D635" s="35" t="s">
        <v>142</v>
      </c>
      <c r="E635" s="35" t="str">
        <f t="shared" si="35"/>
        <v>Quebec,45,Yes</v>
      </c>
      <c r="F635" s="35" t="s">
        <v>867</v>
      </c>
      <c r="G635" s="35" t="str">
        <f t="shared" si="36"/>
        <v>Quebec, 45 MPa concrete with air (C-1) GUb-8SF</v>
      </c>
      <c r="H635" s="35" t="str">
        <f t="shared" si="33"/>
        <v/>
      </c>
      <c r="I635" s="35">
        <v>414.67</v>
      </c>
      <c r="J635" s="49" t="s">
        <v>629</v>
      </c>
      <c r="K635" s="35" t="s">
        <v>387</v>
      </c>
      <c r="O635" s="35"/>
    </row>
    <row r="636" spans="2:15">
      <c r="B636" s="35" t="s">
        <v>627</v>
      </c>
      <c r="C636" s="35">
        <v>45</v>
      </c>
      <c r="D636" s="35" t="s">
        <v>142</v>
      </c>
      <c r="E636" s="35" t="str">
        <f t="shared" si="35"/>
        <v>Quebec,45,Yes</v>
      </c>
      <c r="F636" s="35" t="s">
        <v>868</v>
      </c>
      <c r="G636" s="35" t="str">
        <f t="shared" si="36"/>
        <v>Quebec, 45 MPa concrete with air (C-1) GU 10 SL</v>
      </c>
      <c r="H636" s="35" t="str">
        <f t="shared" si="33"/>
        <v/>
      </c>
      <c r="I636" s="35">
        <v>412.9</v>
      </c>
      <c r="J636" s="49" t="s">
        <v>629</v>
      </c>
      <c r="K636" s="35" t="s">
        <v>387</v>
      </c>
      <c r="O636" s="35"/>
    </row>
    <row r="637" spans="2:15">
      <c r="B637" s="35" t="s">
        <v>627</v>
      </c>
      <c r="C637" s="35">
        <v>45</v>
      </c>
      <c r="D637" s="35" t="s">
        <v>142</v>
      </c>
      <c r="E637" s="35" t="str">
        <f t="shared" si="35"/>
        <v>Quebec,45,Yes</v>
      </c>
      <c r="F637" s="35" t="s">
        <v>869</v>
      </c>
      <c r="G637" s="35" t="str">
        <f t="shared" si="36"/>
        <v>Quebec, 45 MPa concrete with air (C-1) GU 20 SL</v>
      </c>
      <c r="H637" s="35" t="str">
        <f t="shared" si="33"/>
        <v/>
      </c>
      <c r="I637" s="35">
        <v>380.09</v>
      </c>
      <c r="J637" s="49" t="s">
        <v>629</v>
      </c>
      <c r="K637" s="35" t="s">
        <v>387</v>
      </c>
      <c r="O637" s="35"/>
    </row>
    <row r="638" spans="2:15">
      <c r="B638" s="35" t="s">
        <v>627</v>
      </c>
      <c r="C638" s="35">
        <v>45</v>
      </c>
      <c r="D638" s="35" t="s">
        <v>142</v>
      </c>
      <c r="E638" s="35" t="str">
        <f t="shared" si="35"/>
        <v>Quebec,45,Yes</v>
      </c>
      <c r="F638" s="35" t="s">
        <v>870</v>
      </c>
      <c r="G638" s="35" t="str">
        <f t="shared" si="36"/>
        <v>Quebec, 45 MPa concrete with air (C-1) GU 30 SL</v>
      </c>
      <c r="H638" s="35" t="str">
        <f t="shared" si="33"/>
        <v/>
      </c>
      <c r="I638" s="35">
        <v>348.09</v>
      </c>
      <c r="J638" s="49" t="s">
        <v>629</v>
      </c>
      <c r="K638" s="35" t="s">
        <v>387</v>
      </c>
      <c r="O638" s="35"/>
    </row>
    <row r="639" spans="2:15">
      <c r="B639" s="35" t="s">
        <v>627</v>
      </c>
      <c r="C639" s="35">
        <v>45</v>
      </c>
      <c r="D639" s="35" t="s">
        <v>142</v>
      </c>
      <c r="E639" s="35" t="str">
        <f t="shared" si="35"/>
        <v>Quebec,45,Yes</v>
      </c>
      <c r="F639" s="35" t="s">
        <v>871</v>
      </c>
      <c r="G639" s="35" t="str">
        <f t="shared" si="36"/>
        <v>Quebec, 45 MPa concrete with air (C-1) GU 10 FA</v>
      </c>
      <c r="H639" s="35" t="str">
        <f t="shared" si="33"/>
        <v/>
      </c>
      <c r="I639" s="35">
        <v>406.28</v>
      </c>
      <c r="J639" s="49" t="s">
        <v>629</v>
      </c>
      <c r="K639" s="35" t="s">
        <v>387</v>
      </c>
      <c r="O639" s="35"/>
    </row>
    <row r="640" spans="2:15">
      <c r="B640" s="35" t="s">
        <v>627</v>
      </c>
      <c r="C640" s="35">
        <v>45</v>
      </c>
      <c r="D640" s="35" t="s">
        <v>142</v>
      </c>
      <c r="E640" s="35" t="str">
        <f t="shared" si="35"/>
        <v>Quebec,45,Yes</v>
      </c>
      <c r="F640" s="35" t="s">
        <v>872</v>
      </c>
      <c r="G640" s="35" t="str">
        <f t="shared" si="36"/>
        <v>Quebec, 45 MPa concrete with air (C-1) GU 20 FA</v>
      </c>
      <c r="H640" s="35" t="str">
        <f t="shared" si="33"/>
        <v/>
      </c>
      <c r="I640" s="35">
        <v>367.22</v>
      </c>
      <c r="J640" s="49" t="s">
        <v>629</v>
      </c>
      <c r="K640" s="35" t="s">
        <v>387</v>
      </c>
      <c r="O640" s="35"/>
    </row>
    <row r="641" spans="2:15">
      <c r="B641" s="35" t="s">
        <v>627</v>
      </c>
      <c r="C641" s="35">
        <v>45</v>
      </c>
      <c r="D641" s="35" t="s">
        <v>142</v>
      </c>
      <c r="E641" s="35" t="str">
        <f t="shared" si="35"/>
        <v>Quebec,45,Yes</v>
      </c>
      <c r="F641" s="35" t="s">
        <v>873</v>
      </c>
      <c r="G641" s="35" t="str">
        <f t="shared" si="36"/>
        <v>Quebec, 45 MPa concrete with air (C-1) GU 30 FA</v>
      </c>
      <c r="H641" s="35" t="str">
        <f t="shared" si="33"/>
        <v/>
      </c>
      <c r="I641" s="35">
        <v>328.1</v>
      </c>
      <c r="J641" s="49" t="s">
        <v>629</v>
      </c>
      <c r="K641" s="35" t="s">
        <v>387</v>
      </c>
      <c r="O641" s="35"/>
    </row>
    <row r="642" spans="2:15">
      <c r="B642" s="35" t="s">
        <v>627</v>
      </c>
      <c r="C642" s="35">
        <v>45</v>
      </c>
      <c r="D642" s="35" t="s">
        <v>142</v>
      </c>
      <c r="E642" s="35" t="str">
        <f t="shared" si="35"/>
        <v>Quebec,45,Yes</v>
      </c>
      <c r="F642" s="35" t="s">
        <v>874</v>
      </c>
      <c r="G642" s="35" t="str">
        <f t="shared" si="36"/>
        <v>Quebec, 45 MPa concrete with air (C-1) GUL 10 SL</v>
      </c>
      <c r="H642" s="35" t="str">
        <f t="shared" si="33"/>
        <v/>
      </c>
      <c r="I642" s="35">
        <v>383.17</v>
      </c>
      <c r="J642" s="49" t="s">
        <v>629</v>
      </c>
      <c r="K642" s="35" t="s">
        <v>387</v>
      </c>
      <c r="O642" s="35"/>
    </row>
    <row r="643" spans="2:15">
      <c r="B643" s="35" t="s">
        <v>627</v>
      </c>
      <c r="C643" s="35">
        <v>45</v>
      </c>
      <c r="D643" s="35" t="s">
        <v>142</v>
      </c>
      <c r="E643" s="35" t="str">
        <f t="shared" si="35"/>
        <v>Quebec,45,Yes</v>
      </c>
      <c r="F643" s="35" t="s">
        <v>875</v>
      </c>
      <c r="G643" s="35" t="str">
        <f t="shared" si="36"/>
        <v>Quebec, 45 MPa concrete with air (C-1) GUL 20 SL</v>
      </c>
      <c r="H643" s="35" t="str">
        <f t="shared" si="33"/>
        <v/>
      </c>
      <c r="I643" s="35">
        <v>354.16</v>
      </c>
      <c r="J643" s="49" t="s">
        <v>629</v>
      </c>
      <c r="K643" s="35" t="s">
        <v>387</v>
      </c>
      <c r="O643" s="35"/>
    </row>
    <row r="644" spans="2:15">
      <c r="B644" s="35" t="s">
        <v>627</v>
      </c>
      <c r="C644" s="35">
        <v>45</v>
      </c>
      <c r="D644" s="35" t="s">
        <v>142</v>
      </c>
      <c r="E644" s="35" t="str">
        <f t="shared" si="35"/>
        <v>Quebec,45,Yes</v>
      </c>
      <c r="F644" s="35" t="s">
        <v>876</v>
      </c>
      <c r="G644" s="35" t="str">
        <f t="shared" si="36"/>
        <v>Quebec, 45 MPa concrete with air (C-1) GUL 30 SL</v>
      </c>
      <c r="H644" s="35" t="str">
        <f t="shared" si="33"/>
        <v/>
      </c>
      <c r="I644" s="35">
        <v>324.94</v>
      </c>
      <c r="J644" s="49" t="s">
        <v>629</v>
      </c>
      <c r="K644" s="35" t="s">
        <v>387</v>
      </c>
      <c r="O644" s="35"/>
    </row>
    <row r="645" spans="2:15">
      <c r="B645" s="35" t="s">
        <v>627</v>
      </c>
      <c r="C645" s="35">
        <v>45</v>
      </c>
      <c r="D645" s="35" t="s">
        <v>142</v>
      </c>
      <c r="E645" s="35" t="str">
        <f t="shared" si="35"/>
        <v>Quebec,45,Yes</v>
      </c>
      <c r="F645" s="35" t="s">
        <v>877</v>
      </c>
      <c r="G645" s="35" t="str">
        <f t="shared" si="36"/>
        <v>Quebec, 45 MPa concrete with air (C-1) GUL 10 FA</v>
      </c>
      <c r="H645" s="35" t="str">
        <f t="shared" si="33"/>
        <v/>
      </c>
      <c r="I645" s="35">
        <v>376.56</v>
      </c>
      <c r="J645" s="49" t="s">
        <v>629</v>
      </c>
      <c r="K645" s="35" t="s">
        <v>387</v>
      </c>
      <c r="O645" s="35"/>
    </row>
    <row r="646" spans="2:15">
      <c r="B646" s="35" t="s">
        <v>627</v>
      </c>
      <c r="C646" s="35">
        <v>45</v>
      </c>
      <c r="D646" s="35" t="s">
        <v>142</v>
      </c>
      <c r="E646" s="35" t="str">
        <f t="shared" si="35"/>
        <v>Quebec,45,Yes</v>
      </c>
      <c r="F646" s="35" t="s">
        <v>878</v>
      </c>
      <c r="G646" s="35" t="str">
        <f t="shared" si="36"/>
        <v>Quebec, 45 MPa concrete with air (C-1) GUL 20 FA</v>
      </c>
      <c r="H646" s="35" t="str">
        <f t="shared" si="33"/>
        <v/>
      </c>
      <c r="I646" s="35">
        <v>340.78</v>
      </c>
      <c r="J646" s="49" t="s">
        <v>629</v>
      </c>
      <c r="K646" s="35" t="s">
        <v>387</v>
      </c>
      <c r="O646" s="35"/>
    </row>
    <row r="647" spans="2:15">
      <c r="B647" s="35" t="s">
        <v>627</v>
      </c>
      <c r="C647" s="35">
        <v>45</v>
      </c>
      <c r="D647" s="35" t="s">
        <v>142</v>
      </c>
      <c r="E647" s="35" t="str">
        <f t="shared" si="35"/>
        <v>Quebec,45,Yes</v>
      </c>
      <c r="F647" s="35" t="s">
        <v>879</v>
      </c>
      <c r="G647" s="35" t="str">
        <f t="shared" si="36"/>
        <v>Quebec, 45 MPa concrete with air (C-1) GUL 30 FA</v>
      </c>
      <c r="H647" s="35" t="str">
        <f t="shared" si="33"/>
        <v/>
      </c>
      <c r="I647" s="35">
        <v>304.94</v>
      </c>
      <c r="J647" s="49" t="s">
        <v>629</v>
      </c>
      <c r="K647" s="35" t="s">
        <v>387</v>
      </c>
      <c r="O647" s="35"/>
    </row>
    <row r="648" spans="2:15">
      <c r="B648" s="35" t="s">
        <v>627</v>
      </c>
      <c r="C648" s="35">
        <v>50</v>
      </c>
      <c r="D648" s="35" t="s">
        <v>142</v>
      </c>
      <c r="E648" s="35" t="str">
        <f t="shared" si="35"/>
        <v>Quebec,50,Yes</v>
      </c>
      <c r="F648" s="35" t="s">
        <v>880</v>
      </c>
      <c r="G648" s="35" t="str">
        <f t="shared" ref="G648:G711" si="37">CONCATENATE(B648,", ",F648)</f>
        <v>Quebec, Baseline 50 MPa concrete with air (C-1)</v>
      </c>
      <c r="H648" s="35" t="str">
        <f t="shared" ref="H648:H711" si="38">IF(ISNUMBER(SEARCH("Baseline",F648)),CONCATENATE(B648,", ",F648),"")</f>
        <v>Quebec, Baseline 50 MPa concrete with air (C-1)</v>
      </c>
      <c r="I648" s="35">
        <v>410.8</v>
      </c>
      <c r="J648" s="49" t="s">
        <v>629</v>
      </c>
      <c r="K648" s="35" t="s">
        <v>399</v>
      </c>
      <c r="O648" s="35"/>
    </row>
    <row r="649" spans="2:15">
      <c r="B649" s="35" t="s">
        <v>627</v>
      </c>
      <c r="C649" s="35">
        <v>50</v>
      </c>
      <c r="D649" s="35" t="s">
        <v>142</v>
      </c>
      <c r="E649" s="35" t="str">
        <f t="shared" ref="E649:E712" si="39">CONCATENATE(B649,",",C649,",",D649)</f>
        <v>Quebec,50,Yes</v>
      </c>
      <c r="F649" s="35" t="s">
        <v>881</v>
      </c>
      <c r="G649" s="35" t="str">
        <f t="shared" si="37"/>
        <v>Quebec, 50 MPa concrete with air (C-1) GU/GUb-8SF</v>
      </c>
      <c r="H649" s="35" t="str">
        <f t="shared" si="38"/>
        <v/>
      </c>
      <c r="I649" s="35">
        <v>411.44</v>
      </c>
      <c r="J649" s="49" t="s">
        <v>629</v>
      </c>
      <c r="K649" s="35" t="s">
        <v>399</v>
      </c>
      <c r="O649" s="35"/>
    </row>
    <row r="650" spans="2:15">
      <c r="B650" s="35" t="s">
        <v>627</v>
      </c>
      <c r="C650" s="35">
        <v>50</v>
      </c>
      <c r="D650" s="35" t="s">
        <v>142</v>
      </c>
      <c r="E650" s="35" t="str">
        <f t="shared" si="39"/>
        <v>Quebec,50,Yes</v>
      </c>
      <c r="F650" s="35" t="s">
        <v>882</v>
      </c>
      <c r="G650" s="35" t="str">
        <f t="shared" si="37"/>
        <v>Quebec, 50 MPa concrete with air (C-1) GUL/GUb-8SF</v>
      </c>
      <c r="H650" s="35" t="str">
        <f t="shared" si="38"/>
        <v/>
      </c>
      <c r="I650" s="35">
        <v>395.74</v>
      </c>
      <c r="J650" s="49" t="s">
        <v>629</v>
      </c>
      <c r="K650" s="35" t="s">
        <v>399</v>
      </c>
      <c r="O650" s="35"/>
    </row>
    <row r="651" spans="2:15">
      <c r="B651" s="35" t="s">
        <v>627</v>
      </c>
      <c r="C651" s="35">
        <v>50</v>
      </c>
      <c r="D651" s="35" t="s">
        <v>142</v>
      </c>
      <c r="E651" s="35" t="str">
        <f t="shared" si="39"/>
        <v>Quebec,50,Yes</v>
      </c>
      <c r="F651" s="35" t="s">
        <v>883</v>
      </c>
      <c r="G651" s="35" t="str">
        <f t="shared" si="37"/>
        <v>Quebec, 50 MPa concrete with air (C-1) GUb-8SF</v>
      </c>
      <c r="H651" s="35" t="str">
        <f t="shared" si="38"/>
        <v/>
      </c>
      <c r="I651" s="35">
        <v>395.57</v>
      </c>
      <c r="J651" s="49" t="s">
        <v>629</v>
      </c>
      <c r="K651" s="35" t="s">
        <v>399</v>
      </c>
      <c r="O651" s="35"/>
    </row>
    <row r="652" spans="2:15">
      <c r="B652" s="35" t="s">
        <v>627</v>
      </c>
      <c r="C652" s="35">
        <v>50</v>
      </c>
      <c r="D652" s="35" t="s">
        <v>142</v>
      </c>
      <c r="E652" s="35" t="str">
        <f t="shared" si="39"/>
        <v>Quebec,50,Yes</v>
      </c>
      <c r="F652" s="35" t="s">
        <v>884</v>
      </c>
      <c r="G652" s="35" t="str">
        <f t="shared" si="37"/>
        <v>Quebec, 50 MPa concrete with air (C-1) GU 10 SL</v>
      </c>
      <c r="H652" s="35" t="str">
        <f t="shared" si="38"/>
        <v/>
      </c>
      <c r="I652" s="35">
        <v>394.49</v>
      </c>
      <c r="J652" s="49" t="s">
        <v>629</v>
      </c>
      <c r="K652" s="35" t="s">
        <v>399</v>
      </c>
      <c r="O652" s="35"/>
    </row>
    <row r="653" spans="2:15">
      <c r="B653" s="35" t="s">
        <v>627</v>
      </c>
      <c r="C653" s="35">
        <v>50</v>
      </c>
      <c r="D653" s="35" t="s">
        <v>142</v>
      </c>
      <c r="E653" s="35" t="str">
        <f t="shared" si="39"/>
        <v>Quebec,50,Yes</v>
      </c>
      <c r="F653" s="35" t="s">
        <v>885</v>
      </c>
      <c r="G653" s="35" t="str">
        <f t="shared" si="37"/>
        <v>Quebec, 50 MPa concrete with air (C-1) GU 20 SL</v>
      </c>
      <c r="H653" s="35" t="str">
        <f t="shared" si="38"/>
        <v/>
      </c>
      <c r="I653" s="35">
        <v>363.43</v>
      </c>
      <c r="J653" s="49" t="s">
        <v>629</v>
      </c>
      <c r="K653" s="35" t="s">
        <v>399</v>
      </c>
      <c r="O653" s="35"/>
    </row>
    <row r="654" spans="2:15">
      <c r="B654" s="35" t="s">
        <v>627</v>
      </c>
      <c r="C654" s="35">
        <v>50</v>
      </c>
      <c r="D654" s="35" t="s">
        <v>142</v>
      </c>
      <c r="E654" s="35" t="str">
        <f t="shared" si="39"/>
        <v>Quebec,50,Yes</v>
      </c>
      <c r="F654" s="35" t="s">
        <v>886</v>
      </c>
      <c r="G654" s="35" t="str">
        <f t="shared" si="37"/>
        <v>Quebec, 50 MPa concrete with air (C-1) GU 30 SL</v>
      </c>
      <c r="H654" s="35" t="str">
        <f t="shared" si="38"/>
        <v/>
      </c>
      <c r="I654" s="35">
        <v>332.38</v>
      </c>
      <c r="J654" s="49" t="s">
        <v>629</v>
      </c>
      <c r="K654" s="35" t="s">
        <v>399</v>
      </c>
      <c r="O654" s="35"/>
    </row>
    <row r="655" spans="2:15">
      <c r="B655" s="35" t="s">
        <v>627</v>
      </c>
      <c r="C655" s="35">
        <v>50</v>
      </c>
      <c r="D655" s="35" t="s">
        <v>142</v>
      </c>
      <c r="E655" s="35" t="str">
        <f t="shared" si="39"/>
        <v>Quebec,50,Yes</v>
      </c>
      <c r="F655" s="35" t="s">
        <v>887</v>
      </c>
      <c r="G655" s="35" t="str">
        <f t="shared" si="37"/>
        <v>Quebec, 50 MPa concrete with air (C-1) GU 10 FA</v>
      </c>
      <c r="H655" s="35" t="str">
        <f t="shared" si="38"/>
        <v/>
      </c>
      <c r="I655" s="35">
        <v>388.17</v>
      </c>
      <c r="J655" s="49" t="s">
        <v>629</v>
      </c>
      <c r="K655" s="35" t="s">
        <v>399</v>
      </c>
      <c r="O655" s="35"/>
    </row>
    <row r="656" spans="2:15">
      <c r="B656" s="35" t="s">
        <v>627</v>
      </c>
      <c r="C656" s="35">
        <v>50</v>
      </c>
      <c r="D656" s="35" t="s">
        <v>142</v>
      </c>
      <c r="E656" s="35" t="str">
        <f t="shared" si="39"/>
        <v>Quebec,50,Yes</v>
      </c>
      <c r="F656" s="35" t="s">
        <v>888</v>
      </c>
      <c r="G656" s="35" t="str">
        <f t="shared" si="37"/>
        <v>Quebec, 50 MPa concrete with air (C-1) GU 20 FA</v>
      </c>
      <c r="H656" s="35" t="str">
        <f t="shared" si="38"/>
        <v/>
      </c>
      <c r="I656" s="35">
        <v>350.79</v>
      </c>
      <c r="J656" s="49" t="s">
        <v>629</v>
      </c>
      <c r="K656" s="35" t="s">
        <v>399</v>
      </c>
      <c r="O656" s="35"/>
    </row>
    <row r="657" spans="2:15">
      <c r="B657" s="35" t="s">
        <v>627</v>
      </c>
      <c r="C657" s="35">
        <v>50</v>
      </c>
      <c r="D657" s="35" t="s">
        <v>142</v>
      </c>
      <c r="E657" s="35" t="str">
        <f t="shared" si="39"/>
        <v>Quebec,50,Yes</v>
      </c>
      <c r="F657" s="35" t="s">
        <v>889</v>
      </c>
      <c r="G657" s="35" t="str">
        <f t="shared" si="37"/>
        <v>Quebec, 50 MPa concrete with air (C-1) GU 30 FA</v>
      </c>
      <c r="H657" s="35" t="str">
        <f t="shared" si="38"/>
        <v/>
      </c>
      <c r="I657" s="35">
        <v>313.41000000000003</v>
      </c>
      <c r="J657" s="49" t="s">
        <v>629</v>
      </c>
      <c r="K657" s="35" t="s">
        <v>399</v>
      </c>
      <c r="O657" s="35"/>
    </row>
    <row r="658" spans="2:15">
      <c r="B658" s="35" t="s">
        <v>627</v>
      </c>
      <c r="C658" s="35">
        <v>50</v>
      </c>
      <c r="D658" s="35" t="s">
        <v>142</v>
      </c>
      <c r="E658" s="35" t="str">
        <f t="shared" si="39"/>
        <v>Quebec,50,Yes</v>
      </c>
      <c r="F658" s="35" t="s">
        <v>890</v>
      </c>
      <c r="G658" s="35" t="str">
        <f t="shared" si="37"/>
        <v>Quebec, 50 MPa concrete with air (C-1) GUL 10 SL</v>
      </c>
      <c r="H658" s="35" t="str">
        <f t="shared" si="38"/>
        <v/>
      </c>
      <c r="I658" s="35">
        <v>366.3</v>
      </c>
      <c r="J658" s="49" t="s">
        <v>629</v>
      </c>
      <c r="K658" s="35" t="s">
        <v>399</v>
      </c>
      <c r="O658" s="35"/>
    </row>
    <row r="659" spans="2:15">
      <c r="B659" s="35" t="s">
        <v>627</v>
      </c>
      <c r="C659" s="35">
        <v>50</v>
      </c>
      <c r="D659" s="35" t="s">
        <v>142</v>
      </c>
      <c r="E659" s="35" t="str">
        <f t="shared" si="39"/>
        <v>Quebec,50,Yes</v>
      </c>
      <c r="F659" s="35" t="s">
        <v>891</v>
      </c>
      <c r="G659" s="35" t="str">
        <f t="shared" si="37"/>
        <v>Quebec, 50 MPa concrete with air (C-1) GUL 20 SL</v>
      </c>
      <c r="H659" s="35" t="str">
        <f t="shared" si="38"/>
        <v/>
      </c>
      <c r="I659" s="35">
        <v>338.38</v>
      </c>
      <c r="J659" s="49" t="s">
        <v>629</v>
      </c>
      <c r="K659" s="35" t="s">
        <v>399</v>
      </c>
      <c r="O659" s="35"/>
    </row>
    <row r="660" spans="2:15">
      <c r="B660" s="35" t="s">
        <v>627</v>
      </c>
      <c r="C660" s="35">
        <v>50</v>
      </c>
      <c r="D660" s="35" t="s">
        <v>142</v>
      </c>
      <c r="E660" s="35" t="str">
        <f t="shared" si="39"/>
        <v>Quebec,50,Yes</v>
      </c>
      <c r="F660" s="35" t="s">
        <v>892</v>
      </c>
      <c r="G660" s="35" t="str">
        <f t="shared" si="37"/>
        <v>Quebec, 50 MPa concrete with air (C-1) GUL 30 SL</v>
      </c>
      <c r="H660" s="35" t="str">
        <f t="shared" si="38"/>
        <v/>
      </c>
      <c r="I660" s="35">
        <v>310.47000000000003</v>
      </c>
      <c r="J660" s="49" t="s">
        <v>629</v>
      </c>
      <c r="K660" s="35" t="s">
        <v>399</v>
      </c>
      <c r="O660" s="35"/>
    </row>
    <row r="661" spans="2:15">
      <c r="B661" s="35" t="s">
        <v>627</v>
      </c>
      <c r="C661" s="35">
        <v>50</v>
      </c>
      <c r="D661" s="35" t="s">
        <v>142</v>
      </c>
      <c r="E661" s="35" t="str">
        <f t="shared" si="39"/>
        <v>Quebec,50,Yes</v>
      </c>
      <c r="F661" s="35" t="s">
        <v>893</v>
      </c>
      <c r="G661" s="35" t="str">
        <f t="shared" si="37"/>
        <v>Quebec, 50 MPa concrete with air (C-1) GUL 10 FA</v>
      </c>
      <c r="H661" s="35" t="str">
        <f t="shared" si="38"/>
        <v/>
      </c>
      <c r="I661" s="35">
        <v>359.98</v>
      </c>
      <c r="J661" s="49" t="s">
        <v>629</v>
      </c>
      <c r="K661" s="35" t="s">
        <v>399</v>
      </c>
      <c r="O661" s="35"/>
    </row>
    <row r="662" spans="2:15">
      <c r="B662" s="35" t="s">
        <v>627</v>
      </c>
      <c r="C662" s="35">
        <v>50</v>
      </c>
      <c r="D662" s="35" t="s">
        <v>142</v>
      </c>
      <c r="E662" s="35" t="str">
        <f t="shared" si="39"/>
        <v>Quebec,50,Yes</v>
      </c>
      <c r="F662" s="35" t="s">
        <v>894</v>
      </c>
      <c r="G662" s="35" t="str">
        <f t="shared" si="37"/>
        <v>Quebec, 50 MPa concrete with air (C-1) GUL 20 FA</v>
      </c>
      <c r="H662" s="35" t="str">
        <f t="shared" si="38"/>
        <v/>
      </c>
      <c r="I662" s="35">
        <v>325.74</v>
      </c>
      <c r="J662" s="49" t="s">
        <v>629</v>
      </c>
      <c r="K662" s="35" t="s">
        <v>399</v>
      </c>
      <c r="O662" s="35"/>
    </row>
    <row r="663" spans="2:15">
      <c r="B663" s="35" t="s">
        <v>627</v>
      </c>
      <c r="C663" s="35">
        <v>50</v>
      </c>
      <c r="D663" s="35" t="s">
        <v>142</v>
      </c>
      <c r="E663" s="35" t="str">
        <f t="shared" si="39"/>
        <v>Quebec,50,Yes</v>
      </c>
      <c r="F663" s="35" t="s">
        <v>895</v>
      </c>
      <c r="G663" s="35" t="str">
        <f t="shared" si="37"/>
        <v>Quebec, 50 MPa concrete with air (C-1) GUL 30 FA</v>
      </c>
      <c r="H663" s="35" t="str">
        <f t="shared" si="38"/>
        <v/>
      </c>
      <c r="I663" s="35">
        <v>291.5</v>
      </c>
      <c r="J663" s="49" t="s">
        <v>629</v>
      </c>
      <c r="K663" s="35" t="s">
        <v>399</v>
      </c>
      <c r="O663" s="35"/>
    </row>
    <row r="664" spans="2:15">
      <c r="B664" s="35" t="s">
        <v>627</v>
      </c>
      <c r="C664" s="35">
        <v>50</v>
      </c>
      <c r="D664" s="35" t="s">
        <v>142</v>
      </c>
      <c r="E664" s="35" t="str">
        <f t="shared" si="39"/>
        <v>Quebec,50,Yes</v>
      </c>
      <c r="F664" s="35" t="s">
        <v>896</v>
      </c>
      <c r="G664" s="35" t="str">
        <f t="shared" si="37"/>
        <v>Quebec, Baseline 50 MPa concrete with air (C-XL)</v>
      </c>
      <c r="H664" s="35" t="str">
        <f t="shared" si="38"/>
        <v>Quebec, Baseline 50 MPa concrete with air (C-XL)</v>
      </c>
      <c r="I664" s="35">
        <v>411.3</v>
      </c>
      <c r="J664" s="49" t="s">
        <v>629</v>
      </c>
      <c r="K664" s="35" t="s">
        <v>410</v>
      </c>
      <c r="O664" s="35"/>
    </row>
    <row r="665" spans="2:15">
      <c r="B665" s="35" t="s">
        <v>627</v>
      </c>
      <c r="C665" s="35">
        <v>50</v>
      </c>
      <c r="D665" s="35" t="s">
        <v>142</v>
      </c>
      <c r="E665" s="35" t="str">
        <f t="shared" si="39"/>
        <v>Quebec,50,Yes</v>
      </c>
      <c r="F665" s="35" t="s">
        <v>897</v>
      </c>
      <c r="G665" s="35" t="str">
        <f t="shared" si="37"/>
        <v>Quebec, 50 MPa concrete with air (C-XL) GU/GUb-8SF</v>
      </c>
      <c r="H665" s="35" t="str">
        <f t="shared" si="38"/>
        <v/>
      </c>
      <c r="I665" s="35">
        <v>429.54</v>
      </c>
      <c r="J665" s="49" t="s">
        <v>629</v>
      </c>
      <c r="K665" s="35" t="s">
        <v>410</v>
      </c>
      <c r="O665" s="35"/>
    </row>
    <row r="666" spans="2:15">
      <c r="B666" s="35" t="s">
        <v>627</v>
      </c>
      <c r="C666" s="35">
        <v>50</v>
      </c>
      <c r="D666" s="35" t="s">
        <v>142</v>
      </c>
      <c r="E666" s="35" t="str">
        <f t="shared" si="39"/>
        <v>Quebec,50,Yes</v>
      </c>
      <c r="F666" s="35" t="s">
        <v>898</v>
      </c>
      <c r="G666" s="35" t="str">
        <f t="shared" si="37"/>
        <v>Quebec, 50 MPa concrete with air (C-XL) GUL/GUb-8SF</v>
      </c>
      <c r="H666" s="35" t="str">
        <f t="shared" si="38"/>
        <v/>
      </c>
      <c r="I666" s="35">
        <v>413.03</v>
      </c>
      <c r="J666" s="49" t="s">
        <v>629</v>
      </c>
      <c r="K666" s="35" t="s">
        <v>410</v>
      </c>
      <c r="O666" s="35"/>
    </row>
    <row r="667" spans="2:15">
      <c r="B667" s="35" t="s">
        <v>627</v>
      </c>
      <c r="C667" s="35">
        <v>50</v>
      </c>
      <c r="D667" s="35" t="s">
        <v>142</v>
      </c>
      <c r="E667" s="35" t="str">
        <f t="shared" si="39"/>
        <v>Quebec,50,Yes</v>
      </c>
      <c r="F667" s="35" t="s">
        <v>899</v>
      </c>
      <c r="G667" s="35" t="str">
        <f t="shared" si="37"/>
        <v>Quebec, 50 MPa concrete with air (C-XL) GUb-8SF</v>
      </c>
      <c r="H667" s="35" t="str">
        <f t="shared" si="38"/>
        <v/>
      </c>
      <c r="I667" s="35">
        <v>414.59</v>
      </c>
      <c r="J667" s="49" t="s">
        <v>629</v>
      </c>
      <c r="K667" s="35" t="s">
        <v>410</v>
      </c>
      <c r="O667" s="35"/>
    </row>
    <row r="668" spans="2:15">
      <c r="B668" s="35" t="s">
        <v>627</v>
      </c>
      <c r="C668" s="35">
        <v>50</v>
      </c>
      <c r="D668" s="35" t="s">
        <v>142</v>
      </c>
      <c r="E668" s="35" t="str">
        <f t="shared" si="39"/>
        <v>Quebec,50,Yes</v>
      </c>
      <c r="F668" s="35" t="s">
        <v>900</v>
      </c>
      <c r="G668" s="35" t="str">
        <f t="shared" si="37"/>
        <v>Quebec, 50 MPa concrete with air (C-XL) GU 10 SL</v>
      </c>
      <c r="H668" s="35" t="str">
        <f t="shared" si="38"/>
        <v/>
      </c>
      <c r="I668" s="35">
        <v>413.75</v>
      </c>
      <c r="J668" s="49" t="s">
        <v>629</v>
      </c>
      <c r="K668" s="35" t="s">
        <v>410</v>
      </c>
      <c r="O668" s="35"/>
    </row>
    <row r="669" spans="2:15">
      <c r="B669" s="35" t="s">
        <v>627</v>
      </c>
      <c r="C669" s="35">
        <v>50</v>
      </c>
      <c r="D669" s="35" t="s">
        <v>142</v>
      </c>
      <c r="E669" s="35" t="str">
        <f t="shared" si="39"/>
        <v>Quebec,50,Yes</v>
      </c>
      <c r="F669" s="35" t="s">
        <v>901</v>
      </c>
      <c r="G669" s="35" t="str">
        <f t="shared" si="37"/>
        <v>Quebec, 50 MPa concrete with air (C-XL) GU 20 SL</v>
      </c>
      <c r="H669" s="35" t="str">
        <f t="shared" si="38"/>
        <v/>
      </c>
      <c r="I669" s="35">
        <v>380.52</v>
      </c>
      <c r="J669" s="49" t="s">
        <v>629</v>
      </c>
      <c r="K669" s="35" t="s">
        <v>410</v>
      </c>
      <c r="O669" s="35"/>
    </row>
    <row r="670" spans="2:15">
      <c r="B670" s="35" t="s">
        <v>627</v>
      </c>
      <c r="C670" s="35">
        <v>50</v>
      </c>
      <c r="D670" s="35" t="s">
        <v>142</v>
      </c>
      <c r="E670" s="35" t="str">
        <f t="shared" si="39"/>
        <v>Quebec,50,Yes</v>
      </c>
      <c r="F670" s="35" t="s">
        <v>902</v>
      </c>
      <c r="G670" s="35" t="str">
        <f t="shared" si="37"/>
        <v>Quebec, 50 MPa concrete with air (C-XL) GU 30 SL</v>
      </c>
      <c r="H670" s="35" t="str">
        <f t="shared" si="38"/>
        <v/>
      </c>
      <c r="I670" s="35">
        <v>348.02</v>
      </c>
      <c r="J670" s="49" t="s">
        <v>629</v>
      </c>
      <c r="K670" s="35" t="s">
        <v>410</v>
      </c>
      <c r="O670" s="35"/>
    </row>
    <row r="671" spans="2:15">
      <c r="B671" s="35" t="s">
        <v>627</v>
      </c>
      <c r="C671" s="35">
        <v>50</v>
      </c>
      <c r="D671" s="35" t="s">
        <v>142</v>
      </c>
      <c r="E671" s="35" t="str">
        <f t="shared" si="39"/>
        <v>Quebec,50,Yes</v>
      </c>
      <c r="F671" s="35" t="s">
        <v>903</v>
      </c>
      <c r="G671" s="35" t="str">
        <f t="shared" si="37"/>
        <v>Quebec, 50 MPa concrete with air (C-XL) GU 10 FA</v>
      </c>
      <c r="H671" s="35" t="str">
        <f t="shared" si="38"/>
        <v/>
      </c>
      <c r="I671" s="35">
        <v>407.13</v>
      </c>
      <c r="J671" s="49" t="s">
        <v>629</v>
      </c>
      <c r="K671" s="35" t="s">
        <v>410</v>
      </c>
      <c r="O671" s="35"/>
    </row>
    <row r="672" spans="2:15">
      <c r="B672" s="35" t="s">
        <v>627</v>
      </c>
      <c r="C672" s="35">
        <v>50</v>
      </c>
      <c r="D672" s="35" t="s">
        <v>142</v>
      </c>
      <c r="E672" s="35" t="str">
        <f t="shared" si="39"/>
        <v>Quebec,50,Yes</v>
      </c>
      <c r="F672" s="35" t="s">
        <v>904</v>
      </c>
      <c r="G672" s="35" t="str">
        <f t="shared" si="37"/>
        <v>Quebec, 50 MPa concrete with air (C-XL) GU 20 FA</v>
      </c>
      <c r="H672" s="35" t="str">
        <f t="shared" si="38"/>
        <v/>
      </c>
      <c r="I672" s="35">
        <v>367.14</v>
      </c>
      <c r="J672" s="49" t="s">
        <v>629</v>
      </c>
      <c r="K672" s="35" t="s">
        <v>410</v>
      </c>
      <c r="O672" s="35"/>
    </row>
    <row r="673" spans="2:15">
      <c r="B673" s="35" t="s">
        <v>627</v>
      </c>
      <c r="C673" s="35">
        <v>50</v>
      </c>
      <c r="D673" s="35" t="s">
        <v>142</v>
      </c>
      <c r="E673" s="35" t="str">
        <f t="shared" si="39"/>
        <v>Quebec,50,Yes</v>
      </c>
      <c r="F673" s="35" t="s">
        <v>905</v>
      </c>
      <c r="G673" s="35" t="str">
        <f t="shared" si="37"/>
        <v>Quebec, 50 MPa concrete with air (C-XL) GU 30 FA</v>
      </c>
      <c r="H673" s="35" t="str">
        <f t="shared" si="38"/>
        <v/>
      </c>
      <c r="I673" s="35">
        <v>328.03</v>
      </c>
      <c r="J673" s="49" t="s">
        <v>629</v>
      </c>
      <c r="K673" s="35" t="s">
        <v>410</v>
      </c>
      <c r="O673" s="35"/>
    </row>
    <row r="674" spans="2:15">
      <c r="B674" s="35" t="s">
        <v>627</v>
      </c>
      <c r="C674" s="35">
        <v>50</v>
      </c>
      <c r="D674" s="35" t="s">
        <v>142</v>
      </c>
      <c r="E674" s="35" t="str">
        <f t="shared" si="39"/>
        <v>Quebec,50,Yes</v>
      </c>
      <c r="F674" s="35" t="s">
        <v>906</v>
      </c>
      <c r="G674" s="35" t="str">
        <f t="shared" si="37"/>
        <v>Quebec, 50 MPa concrete with air (C-XL) GUL 10 SL</v>
      </c>
      <c r="H674" s="35" t="str">
        <f t="shared" si="38"/>
        <v/>
      </c>
      <c r="I674" s="35">
        <v>383.95</v>
      </c>
      <c r="J674" s="49" t="s">
        <v>629</v>
      </c>
      <c r="K674" s="35" t="s">
        <v>410</v>
      </c>
      <c r="O674" s="35"/>
    </row>
    <row r="675" spans="2:15">
      <c r="B675" s="35" t="s">
        <v>627</v>
      </c>
      <c r="C675" s="35">
        <v>50</v>
      </c>
      <c r="D675" s="35" t="s">
        <v>142</v>
      </c>
      <c r="E675" s="35" t="str">
        <f t="shared" si="39"/>
        <v>Quebec,50,Yes</v>
      </c>
      <c r="F675" s="35" t="s">
        <v>907</v>
      </c>
      <c r="G675" s="35" t="str">
        <f t="shared" si="37"/>
        <v>Quebec, 50 MPa concrete with air (C-XL) GUL 20 SL</v>
      </c>
      <c r="H675" s="35" t="str">
        <f t="shared" si="38"/>
        <v/>
      </c>
      <c r="I675" s="35">
        <v>354.08</v>
      </c>
      <c r="J675" s="49" t="s">
        <v>629</v>
      </c>
      <c r="K675" s="35" t="s">
        <v>410</v>
      </c>
      <c r="O675" s="35"/>
    </row>
    <row r="676" spans="2:15">
      <c r="B676" s="35" t="s">
        <v>627</v>
      </c>
      <c r="C676" s="35">
        <v>50</v>
      </c>
      <c r="D676" s="35" t="s">
        <v>142</v>
      </c>
      <c r="E676" s="35" t="str">
        <f t="shared" si="39"/>
        <v>Quebec,50,Yes</v>
      </c>
      <c r="F676" s="35" t="s">
        <v>908</v>
      </c>
      <c r="G676" s="35" t="str">
        <f t="shared" si="37"/>
        <v>Quebec, 50 MPa concrete with air (C-XL) GUL 30 SL</v>
      </c>
      <c r="H676" s="35" t="str">
        <f t="shared" si="38"/>
        <v/>
      </c>
      <c r="I676" s="35">
        <v>324.87</v>
      </c>
      <c r="J676" s="49" t="s">
        <v>629</v>
      </c>
      <c r="K676" s="35" t="s">
        <v>410</v>
      </c>
      <c r="O676" s="35"/>
    </row>
    <row r="677" spans="2:15">
      <c r="B677" s="35" t="s">
        <v>627</v>
      </c>
      <c r="C677" s="35">
        <v>50</v>
      </c>
      <c r="D677" s="35" t="s">
        <v>142</v>
      </c>
      <c r="E677" s="35" t="str">
        <f t="shared" si="39"/>
        <v>Quebec,50,Yes</v>
      </c>
      <c r="F677" s="35" t="s">
        <v>909</v>
      </c>
      <c r="G677" s="35" t="str">
        <f t="shared" si="37"/>
        <v>Quebec, 50 MPa concrete with air (C-XL) GUL 10 FA</v>
      </c>
      <c r="H677" s="35" t="str">
        <f t="shared" si="38"/>
        <v/>
      </c>
      <c r="I677" s="35">
        <v>377.33</v>
      </c>
      <c r="J677" s="49" t="s">
        <v>629</v>
      </c>
      <c r="K677" s="35" t="s">
        <v>410</v>
      </c>
      <c r="O677" s="35"/>
    </row>
    <row r="678" spans="2:15">
      <c r="B678" s="35" t="s">
        <v>627</v>
      </c>
      <c r="C678" s="35">
        <v>50</v>
      </c>
      <c r="D678" s="35" t="s">
        <v>142</v>
      </c>
      <c r="E678" s="35" t="str">
        <f t="shared" si="39"/>
        <v>Quebec,50,Yes</v>
      </c>
      <c r="F678" s="35" t="s">
        <v>910</v>
      </c>
      <c r="G678" s="35" t="str">
        <f t="shared" si="37"/>
        <v>Quebec, 50 MPa concrete with air (C-XL) GUL 20 FA</v>
      </c>
      <c r="H678" s="35" t="str">
        <f t="shared" si="38"/>
        <v/>
      </c>
      <c r="I678" s="35">
        <v>340.7</v>
      </c>
      <c r="J678" s="49" t="s">
        <v>629</v>
      </c>
      <c r="K678" s="35" t="s">
        <v>410</v>
      </c>
      <c r="O678" s="35"/>
    </row>
    <row r="679" spans="2:15">
      <c r="B679" s="35" t="s">
        <v>627</v>
      </c>
      <c r="C679" s="35">
        <v>50</v>
      </c>
      <c r="D679" s="35" t="s">
        <v>142</v>
      </c>
      <c r="E679" s="35" t="str">
        <f t="shared" si="39"/>
        <v>Quebec,50,Yes</v>
      </c>
      <c r="F679" s="35" t="s">
        <v>911</v>
      </c>
      <c r="G679" s="35" t="str">
        <f t="shared" si="37"/>
        <v>Quebec, 50 MPa concrete with air (C-XL) GUL 30 FA</v>
      </c>
      <c r="H679" s="35" t="str">
        <f t="shared" si="38"/>
        <v/>
      </c>
      <c r="I679" s="35">
        <v>304.87</v>
      </c>
      <c r="J679" s="49" t="s">
        <v>629</v>
      </c>
      <c r="K679" s="35" t="s">
        <v>410</v>
      </c>
      <c r="O679" s="35"/>
    </row>
    <row r="680" spans="2:15">
      <c r="B680" s="35" t="s">
        <v>627</v>
      </c>
      <c r="C680" s="35">
        <v>50</v>
      </c>
      <c r="D680" s="35" t="s">
        <v>83</v>
      </c>
      <c r="E680" s="35" t="str">
        <f t="shared" si="39"/>
        <v>Quebec,50,No</v>
      </c>
      <c r="F680" s="35" t="s">
        <v>912</v>
      </c>
      <c r="G680" s="35" t="str">
        <f t="shared" si="37"/>
        <v>Quebec, Baseline 50 MPa concrete without air (N)</v>
      </c>
      <c r="H680" s="35" t="str">
        <f t="shared" si="38"/>
        <v>Quebec, Baseline 50 MPa concrete without air (N)</v>
      </c>
      <c r="I680" s="35">
        <v>404.38</v>
      </c>
      <c r="J680" s="49" t="s">
        <v>629</v>
      </c>
      <c r="K680" s="35" t="s">
        <v>417</v>
      </c>
      <c r="O680" s="35"/>
    </row>
    <row r="681" spans="2:15">
      <c r="B681" s="35" t="s">
        <v>627</v>
      </c>
      <c r="C681" s="35">
        <v>50</v>
      </c>
      <c r="D681" s="35" t="s">
        <v>83</v>
      </c>
      <c r="E681" s="35" t="str">
        <f t="shared" si="39"/>
        <v>Quebec,50,No</v>
      </c>
      <c r="F681" s="35" t="s">
        <v>913</v>
      </c>
      <c r="G681" s="35" t="str">
        <f t="shared" si="37"/>
        <v>Quebec, 50 MPa concrete without air (N) GU</v>
      </c>
      <c r="H681" s="35" t="str">
        <f t="shared" si="38"/>
        <v/>
      </c>
      <c r="I681" s="35">
        <v>411.08</v>
      </c>
      <c r="J681" s="49" t="s">
        <v>629</v>
      </c>
      <c r="K681" s="35" t="s">
        <v>417</v>
      </c>
      <c r="O681" s="35"/>
    </row>
    <row r="682" spans="2:15">
      <c r="B682" s="35" t="s">
        <v>627</v>
      </c>
      <c r="C682" s="35">
        <v>50</v>
      </c>
      <c r="D682" s="35" t="s">
        <v>83</v>
      </c>
      <c r="E682" s="35" t="str">
        <f t="shared" si="39"/>
        <v>Quebec,50,No</v>
      </c>
      <c r="F682" s="35" t="s">
        <v>914</v>
      </c>
      <c r="G682" s="35" t="str">
        <f t="shared" si="37"/>
        <v>Quebec, 50 MPa concrete without air (N) GUL</v>
      </c>
      <c r="H682" s="35" t="str">
        <f t="shared" si="38"/>
        <v/>
      </c>
      <c r="I682" s="35">
        <v>380.84</v>
      </c>
      <c r="J682" s="49" t="s">
        <v>629</v>
      </c>
      <c r="K682" s="35" t="s">
        <v>417</v>
      </c>
      <c r="O682" s="35"/>
    </row>
    <row r="683" spans="2:15">
      <c r="B683" s="35" t="s">
        <v>627</v>
      </c>
      <c r="C683" s="35">
        <v>50</v>
      </c>
      <c r="D683" s="35" t="s">
        <v>83</v>
      </c>
      <c r="E683" s="35" t="str">
        <f t="shared" si="39"/>
        <v>Quebec,50,No</v>
      </c>
      <c r="F683" s="35" t="s">
        <v>915</v>
      </c>
      <c r="G683" s="35" t="str">
        <f t="shared" si="37"/>
        <v>Quebec, 50 MPa concrete without air (N) GU/GUb-8SF</v>
      </c>
      <c r="H683" s="35" t="str">
        <f t="shared" si="38"/>
        <v/>
      </c>
      <c r="I683" s="35">
        <v>396.62</v>
      </c>
      <c r="J683" s="49" t="s">
        <v>629</v>
      </c>
      <c r="K683" s="35" t="s">
        <v>417</v>
      </c>
      <c r="O683" s="35"/>
    </row>
    <row r="684" spans="2:15">
      <c r="B684" s="35" t="s">
        <v>627</v>
      </c>
      <c r="C684" s="35">
        <v>50</v>
      </c>
      <c r="D684" s="35" t="s">
        <v>83</v>
      </c>
      <c r="E684" s="35" t="str">
        <f t="shared" si="39"/>
        <v>Quebec,50,No</v>
      </c>
      <c r="F684" s="35" t="s">
        <v>916</v>
      </c>
      <c r="G684" s="35" t="str">
        <f t="shared" si="37"/>
        <v>Quebec, 50 MPa concrete without air (N) GUL/GUb-8SF</v>
      </c>
      <c r="H684" s="35" t="str">
        <f t="shared" si="38"/>
        <v/>
      </c>
      <c r="I684" s="35">
        <v>381.5</v>
      </c>
      <c r="J684" s="49" t="s">
        <v>629</v>
      </c>
      <c r="K684" s="35" t="s">
        <v>417</v>
      </c>
      <c r="O684" s="35"/>
    </row>
    <row r="685" spans="2:15">
      <c r="B685" s="35" t="s">
        <v>627</v>
      </c>
      <c r="C685" s="35">
        <v>50</v>
      </c>
      <c r="D685" s="35" t="s">
        <v>83</v>
      </c>
      <c r="E685" s="35" t="str">
        <f t="shared" si="39"/>
        <v>Quebec,50,No</v>
      </c>
      <c r="F685" s="35" t="s">
        <v>917</v>
      </c>
      <c r="G685" s="35" t="str">
        <f t="shared" si="37"/>
        <v>Quebec, 50 MPa concrete without air (N) GUb-8SF</v>
      </c>
      <c r="H685" s="35" t="str">
        <f t="shared" si="38"/>
        <v/>
      </c>
      <c r="I685" s="35">
        <v>382.15</v>
      </c>
      <c r="J685" s="49" t="s">
        <v>629</v>
      </c>
      <c r="K685" s="35" t="s">
        <v>417</v>
      </c>
      <c r="O685" s="35"/>
    </row>
    <row r="686" spans="2:15">
      <c r="B686" s="35" t="s">
        <v>627</v>
      </c>
      <c r="C686" s="35">
        <v>50</v>
      </c>
      <c r="D686" s="35" t="s">
        <v>83</v>
      </c>
      <c r="E686" s="35" t="str">
        <f t="shared" si="39"/>
        <v>Quebec,50,No</v>
      </c>
      <c r="F686" s="35" t="s">
        <v>918</v>
      </c>
      <c r="G686" s="35" t="str">
        <f t="shared" si="37"/>
        <v>Quebec, 50 MPa concrete without air (N) GU 10 SL</v>
      </c>
      <c r="H686" s="35" t="str">
        <f t="shared" si="38"/>
        <v/>
      </c>
      <c r="I686" s="35">
        <v>380.55</v>
      </c>
      <c r="J686" s="49" t="s">
        <v>629</v>
      </c>
      <c r="K686" s="35" t="s">
        <v>417</v>
      </c>
      <c r="O686" s="35"/>
    </row>
    <row r="687" spans="2:15">
      <c r="B687" s="35" t="s">
        <v>627</v>
      </c>
      <c r="C687" s="35">
        <v>50</v>
      </c>
      <c r="D687" s="35" t="s">
        <v>83</v>
      </c>
      <c r="E687" s="35" t="str">
        <f t="shared" si="39"/>
        <v>Quebec,50,No</v>
      </c>
      <c r="F687" s="35" t="s">
        <v>919</v>
      </c>
      <c r="G687" s="35" t="str">
        <f t="shared" si="37"/>
        <v>Quebec, 50 MPa concrete without air (N) GU 20 SL</v>
      </c>
      <c r="H687" s="35" t="str">
        <f t="shared" si="38"/>
        <v/>
      </c>
      <c r="I687" s="35">
        <v>351.13</v>
      </c>
      <c r="J687" s="49" t="s">
        <v>629</v>
      </c>
      <c r="K687" s="35" t="s">
        <v>417</v>
      </c>
      <c r="O687" s="35"/>
    </row>
    <row r="688" spans="2:15">
      <c r="B688" s="35" t="s">
        <v>627</v>
      </c>
      <c r="C688" s="35">
        <v>50</v>
      </c>
      <c r="D688" s="35" t="s">
        <v>83</v>
      </c>
      <c r="E688" s="35" t="str">
        <f t="shared" si="39"/>
        <v>Quebec,50,No</v>
      </c>
      <c r="F688" s="35" t="s">
        <v>920</v>
      </c>
      <c r="G688" s="35" t="str">
        <f t="shared" si="37"/>
        <v>Quebec, 50 MPa concrete without air (N) GU 30 SL</v>
      </c>
      <c r="H688" s="35" t="str">
        <f t="shared" si="38"/>
        <v/>
      </c>
      <c r="I688" s="35">
        <v>320.60000000000002</v>
      </c>
      <c r="J688" s="49" t="s">
        <v>629</v>
      </c>
      <c r="K688" s="35" t="s">
        <v>417</v>
      </c>
      <c r="O688" s="35"/>
    </row>
    <row r="689" spans="2:15">
      <c r="B689" s="35" t="s">
        <v>627</v>
      </c>
      <c r="C689" s="35">
        <v>50</v>
      </c>
      <c r="D689" s="35" t="s">
        <v>83</v>
      </c>
      <c r="E689" s="35" t="str">
        <f t="shared" si="39"/>
        <v>Quebec,50,No</v>
      </c>
      <c r="F689" s="35" t="s">
        <v>921</v>
      </c>
      <c r="G689" s="35" t="str">
        <f t="shared" si="37"/>
        <v>Quebec, 50 MPa concrete without air (N) GU 10 FA</v>
      </c>
      <c r="H689" s="35" t="str">
        <f t="shared" si="38"/>
        <v/>
      </c>
      <c r="I689" s="35">
        <v>374.52</v>
      </c>
      <c r="J689" s="49" t="s">
        <v>629</v>
      </c>
      <c r="K689" s="35" t="s">
        <v>417</v>
      </c>
      <c r="O689" s="35"/>
    </row>
    <row r="690" spans="2:15">
      <c r="B690" s="35" t="s">
        <v>627</v>
      </c>
      <c r="C690" s="35">
        <v>50</v>
      </c>
      <c r="D690" s="35" t="s">
        <v>83</v>
      </c>
      <c r="E690" s="35" t="str">
        <f t="shared" si="39"/>
        <v>Quebec,50,No</v>
      </c>
      <c r="F690" s="35" t="s">
        <v>922</v>
      </c>
      <c r="G690" s="35" t="str">
        <f t="shared" si="37"/>
        <v>Quebec, 50 MPa concrete without air (N) GU 20 FA</v>
      </c>
      <c r="H690" s="35" t="str">
        <f t="shared" si="38"/>
        <v/>
      </c>
      <c r="I690" s="35">
        <v>338.93</v>
      </c>
      <c r="J690" s="49" t="s">
        <v>629</v>
      </c>
      <c r="K690" s="35" t="s">
        <v>417</v>
      </c>
      <c r="O690" s="35"/>
    </row>
    <row r="691" spans="2:15">
      <c r="B691" s="35" t="s">
        <v>627</v>
      </c>
      <c r="C691" s="35">
        <v>50</v>
      </c>
      <c r="D691" s="35" t="s">
        <v>83</v>
      </c>
      <c r="E691" s="35" t="str">
        <f t="shared" si="39"/>
        <v>Quebec,50,No</v>
      </c>
      <c r="F691" s="35" t="s">
        <v>923</v>
      </c>
      <c r="G691" s="35" t="str">
        <f t="shared" si="37"/>
        <v>Quebec, 50 MPa concrete without air (N) GU 30 FA</v>
      </c>
      <c r="H691" s="35" t="str">
        <f t="shared" si="38"/>
        <v/>
      </c>
      <c r="I691" s="35">
        <v>302.37</v>
      </c>
      <c r="J691" s="49" t="s">
        <v>629</v>
      </c>
      <c r="K691" s="35" t="s">
        <v>417</v>
      </c>
      <c r="O691" s="35"/>
    </row>
    <row r="692" spans="2:15">
      <c r="B692" s="35" t="s">
        <v>627</v>
      </c>
      <c r="C692" s="35">
        <v>50</v>
      </c>
      <c r="D692" s="35" t="s">
        <v>83</v>
      </c>
      <c r="E692" s="35" t="str">
        <f t="shared" si="39"/>
        <v>Quebec,50,No</v>
      </c>
      <c r="F692" s="35" t="s">
        <v>924</v>
      </c>
      <c r="G692" s="35" t="str">
        <f t="shared" si="37"/>
        <v>Quebec, 50 MPa concrete without air (N) GUL 10 SL</v>
      </c>
      <c r="H692" s="35" t="str">
        <f t="shared" si="38"/>
        <v/>
      </c>
      <c r="I692" s="35">
        <v>353.38</v>
      </c>
      <c r="J692" s="49" t="s">
        <v>629</v>
      </c>
      <c r="K692" s="35" t="s">
        <v>417</v>
      </c>
      <c r="O692" s="35"/>
    </row>
    <row r="693" spans="2:15">
      <c r="B693" s="35" t="s">
        <v>627</v>
      </c>
      <c r="C693" s="35">
        <v>50</v>
      </c>
      <c r="D693" s="35" t="s">
        <v>83</v>
      </c>
      <c r="E693" s="35" t="str">
        <f t="shared" si="39"/>
        <v>Quebec,50,No</v>
      </c>
      <c r="F693" s="35" t="s">
        <v>925</v>
      </c>
      <c r="G693" s="35" t="str">
        <f t="shared" si="37"/>
        <v>Quebec, 50 MPa concrete without air (N) GUL 20 SL</v>
      </c>
      <c r="H693" s="35" t="str">
        <f t="shared" si="38"/>
        <v/>
      </c>
      <c r="I693" s="35">
        <v>326.95999999999998</v>
      </c>
      <c r="J693" s="49" t="s">
        <v>629</v>
      </c>
      <c r="K693" s="35" t="s">
        <v>417</v>
      </c>
      <c r="O693" s="35"/>
    </row>
    <row r="694" spans="2:15">
      <c r="B694" s="35" t="s">
        <v>627</v>
      </c>
      <c r="C694" s="35">
        <v>50</v>
      </c>
      <c r="D694" s="35" t="s">
        <v>83</v>
      </c>
      <c r="E694" s="35" t="str">
        <f t="shared" si="39"/>
        <v>Quebec,50,No</v>
      </c>
      <c r="F694" s="35" t="s">
        <v>926</v>
      </c>
      <c r="G694" s="35" t="str">
        <f t="shared" si="37"/>
        <v>Quebec, 50 MPa concrete without air (N) GUL 30 SL</v>
      </c>
      <c r="H694" s="35" t="str">
        <f t="shared" si="38"/>
        <v/>
      </c>
      <c r="I694" s="35">
        <v>299.49</v>
      </c>
      <c r="J694" s="49" t="s">
        <v>629</v>
      </c>
      <c r="K694" s="35" t="s">
        <v>417</v>
      </c>
      <c r="O694" s="35"/>
    </row>
    <row r="695" spans="2:15">
      <c r="B695" s="35" t="s">
        <v>627</v>
      </c>
      <c r="C695" s="35">
        <v>50</v>
      </c>
      <c r="D695" s="35" t="s">
        <v>83</v>
      </c>
      <c r="E695" s="35" t="str">
        <f t="shared" si="39"/>
        <v>Quebec,50,No</v>
      </c>
      <c r="F695" s="35" t="s">
        <v>927</v>
      </c>
      <c r="G695" s="35" t="str">
        <f t="shared" si="37"/>
        <v>Quebec, 50 MPa concrete without air (N) GUL 10 FA</v>
      </c>
      <c r="H695" s="35" t="str">
        <f t="shared" si="38"/>
        <v/>
      </c>
      <c r="I695" s="35">
        <v>347.35</v>
      </c>
      <c r="J695" s="49" t="s">
        <v>629</v>
      </c>
      <c r="K695" s="35" t="s">
        <v>417</v>
      </c>
      <c r="O695" s="35"/>
    </row>
    <row r="696" spans="2:15">
      <c r="B696" s="35" t="s">
        <v>627</v>
      </c>
      <c r="C696" s="35">
        <v>50</v>
      </c>
      <c r="D696" s="35" t="s">
        <v>83</v>
      </c>
      <c r="E696" s="35" t="str">
        <f t="shared" si="39"/>
        <v>Quebec,50,No</v>
      </c>
      <c r="F696" s="35" t="s">
        <v>928</v>
      </c>
      <c r="G696" s="35" t="str">
        <f t="shared" si="37"/>
        <v>Quebec, 50 MPa concrete without air (N) GUL 20 FA</v>
      </c>
      <c r="H696" s="35" t="str">
        <f t="shared" si="38"/>
        <v/>
      </c>
      <c r="I696" s="35">
        <v>314.75</v>
      </c>
      <c r="J696" s="49" t="s">
        <v>629</v>
      </c>
      <c r="K696" s="35" t="s">
        <v>417</v>
      </c>
      <c r="O696" s="35"/>
    </row>
    <row r="697" spans="2:15">
      <c r="B697" s="35" t="s">
        <v>627</v>
      </c>
      <c r="C697" s="35">
        <v>50</v>
      </c>
      <c r="D697" s="35" t="s">
        <v>83</v>
      </c>
      <c r="E697" s="35" t="str">
        <f t="shared" si="39"/>
        <v>Quebec,50,No</v>
      </c>
      <c r="F697" s="35" t="s">
        <v>929</v>
      </c>
      <c r="G697" s="35" t="str">
        <f t="shared" si="37"/>
        <v>Quebec, 50 MPa concrete without air (N) GUL 30 FA</v>
      </c>
      <c r="H697" s="35" t="str">
        <f t="shared" si="38"/>
        <v/>
      </c>
      <c r="I697" s="35">
        <v>281.26</v>
      </c>
      <c r="J697" s="49" t="s">
        <v>629</v>
      </c>
      <c r="K697" s="35" t="s">
        <v>417</v>
      </c>
      <c r="O697" s="35"/>
    </row>
    <row r="698" spans="2:15">
      <c r="B698" s="35" t="s">
        <v>627</v>
      </c>
      <c r="C698" s="35">
        <v>60</v>
      </c>
      <c r="D698" s="35" t="s">
        <v>83</v>
      </c>
      <c r="E698" s="35" t="str">
        <f t="shared" si="39"/>
        <v>Quebec,60,No</v>
      </c>
      <c r="F698" s="35" t="s">
        <v>930</v>
      </c>
      <c r="G698" s="35" t="str">
        <f t="shared" si="37"/>
        <v>Quebec, Baseline 60 MPa concrete without air (N)</v>
      </c>
      <c r="H698" s="35" t="str">
        <f t="shared" si="38"/>
        <v>Quebec, Baseline 60 MPa concrete without air (N)</v>
      </c>
      <c r="I698" s="35">
        <v>424.74</v>
      </c>
      <c r="J698" s="49" t="s">
        <v>629</v>
      </c>
      <c r="K698" s="35" t="s">
        <v>427</v>
      </c>
      <c r="O698" s="35"/>
    </row>
    <row r="699" spans="2:15">
      <c r="B699" s="35" t="s">
        <v>627</v>
      </c>
      <c r="C699" s="35">
        <v>60</v>
      </c>
      <c r="D699" s="35" t="s">
        <v>83</v>
      </c>
      <c r="E699" s="35" t="str">
        <f t="shared" si="39"/>
        <v>Quebec,60,No</v>
      </c>
      <c r="F699" s="35" t="s">
        <v>931</v>
      </c>
      <c r="G699" s="35" t="str">
        <f t="shared" si="37"/>
        <v>Quebec, 60 MPa concrete without air (N) GU</v>
      </c>
      <c r="H699" s="35" t="str">
        <f t="shared" si="38"/>
        <v/>
      </c>
      <c r="I699" s="35">
        <v>431.17</v>
      </c>
      <c r="J699" s="49" t="s">
        <v>629</v>
      </c>
      <c r="K699" s="35" t="s">
        <v>427</v>
      </c>
      <c r="O699" s="35"/>
    </row>
    <row r="700" spans="2:15">
      <c r="B700" s="35" t="s">
        <v>627</v>
      </c>
      <c r="C700" s="35">
        <v>60</v>
      </c>
      <c r="D700" s="35" t="s">
        <v>83</v>
      </c>
      <c r="E700" s="35" t="str">
        <f t="shared" si="39"/>
        <v>Quebec,60,No</v>
      </c>
      <c r="F700" s="35" t="s">
        <v>932</v>
      </c>
      <c r="G700" s="35" t="str">
        <f t="shared" si="37"/>
        <v>Quebec, 60 MPa concrete without air (N) GUL</v>
      </c>
      <c r="H700" s="35" t="str">
        <f t="shared" si="38"/>
        <v/>
      </c>
      <c r="I700" s="35">
        <v>399.32</v>
      </c>
      <c r="J700" s="49" t="s">
        <v>629</v>
      </c>
      <c r="K700" s="35" t="s">
        <v>427</v>
      </c>
      <c r="O700" s="35"/>
    </row>
    <row r="701" spans="2:15">
      <c r="B701" s="35" t="s">
        <v>627</v>
      </c>
      <c r="C701" s="35">
        <v>60</v>
      </c>
      <c r="D701" s="35" t="s">
        <v>83</v>
      </c>
      <c r="E701" s="35" t="str">
        <f t="shared" si="39"/>
        <v>Quebec,60,No</v>
      </c>
      <c r="F701" s="35" t="s">
        <v>933</v>
      </c>
      <c r="G701" s="35" t="str">
        <f t="shared" si="37"/>
        <v>Quebec, 60 MPa concrete without air (N) GU/GUb-8SF</v>
      </c>
      <c r="H701" s="35" t="str">
        <f t="shared" si="38"/>
        <v/>
      </c>
      <c r="I701" s="35">
        <v>415.94</v>
      </c>
      <c r="J701" s="49" t="s">
        <v>629</v>
      </c>
      <c r="K701" s="35" t="s">
        <v>427</v>
      </c>
      <c r="O701" s="35"/>
    </row>
    <row r="702" spans="2:15">
      <c r="B702" s="35" t="s">
        <v>627</v>
      </c>
      <c r="C702" s="35">
        <v>60</v>
      </c>
      <c r="D702" s="35" t="s">
        <v>83</v>
      </c>
      <c r="E702" s="35" t="str">
        <f t="shared" si="39"/>
        <v>Quebec,60,No</v>
      </c>
      <c r="F702" s="35" t="s">
        <v>934</v>
      </c>
      <c r="G702" s="35" t="str">
        <f t="shared" si="37"/>
        <v>Quebec, 60 MPa concrete without air (N) GUL/GUb-8SF</v>
      </c>
      <c r="H702" s="35" t="str">
        <f t="shared" si="38"/>
        <v/>
      </c>
      <c r="I702" s="35">
        <v>400.01</v>
      </c>
      <c r="J702" s="49" t="s">
        <v>629</v>
      </c>
      <c r="K702" s="35" t="s">
        <v>427</v>
      </c>
      <c r="O702" s="35"/>
    </row>
    <row r="703" spans="2:15">
      <c r="B703" s="35" t="s">
        <v>627</v>
      </c>
      <c r="C703" s="35">
        <v>60</v>
      </c>
      <c r="D703" s="35" t="s">
        <v>83</v>
      </c>
      <c r="E703" s="35" t="str">
        <f t="shared" si="39"/>
        <v>Quebec,60,No</v>
      </c>
      <c r="F703" s="35" t="s">
        <v>935</v>
      </c>
      <c r="G703" s="35" t="str">
        <f t="shared" si="37"/>
        <v>Quebec, 60 MPa concrete without air (N) GUb-8SF</v>
      </c>
      <c r="H703" s="35" t="str">
        <f t="shared" si="38"/>
        <v/>
      </c>
      <c r="I703" s="35">
        <v>400.7</v>
      </c>
      <c r="J703" s="49" t="s">
        <v>629</v>
      </c>
      <c r="K703" s="35" t="s">
        <v>427</v>
      </c>
      <c r="O703" s="35"/>
    </row>
    <row r="704" spans="2:15">
      <c r="B704" s="35" t="s">
        <v>627</v>
      </c>
      <c r="C704" s="35">
        <v>60</v>
      </c>
      <c r="D704" s="35" t="s">
        <v>83</v>
      </c>
      <c r="E704" s="35" t="str">
        <f t="shared" si="39"/>
        <v>Quebec,60,No</v>
      </c>
      <c r="F704" s="35" t="s">
        <v>936</v>
      </c>
      <c r="G704" s="35" t="str">
        <f t="shared" si="37"/>
        <v>Quebec, 60 MPa concrete without air (N) GU 10 SL</v>
      </c>
      <c r="H704" s="35" t="str">
        <f t="shared" si="38"/>
        <v/>
      </c>
      <c r="I704" s="35">
        <v>400.31</v>
      </c>
      <c r="J704" s="49" t="s">
        <v>629</v>
      </c>
      <c r="K704" s="35" t="s">
        <v>427</v>
      </c>
      <c r="O704" s="35"/>
    </row>
    <row r="705" spans="2:15">
      <c r="B705" s="35" t="s">
        <v>627</v>
      </c>
      <c r="C705" s="35">
        <v>60</v>
      </c>
      <c r="D705" s="35" t="s">
        <v>83</v>
      </c>
      <c r="E705" s="35" t="str">
        <f t="shared" si="39"/>
        <v>Quebec,60,No</v>
      </c>
      <c r="F705" s="35" t="s">
        <v>937</v>
      </c>
      <c r="G705" s="35" t="str">
        <f t="shared" si="37"/>
        <v>Quebec, 60 MPa concrete without air (N) GU 20 SL</v>
      </c>
      <c r="H705" s="35" t="str">
        <f t="shared" si="38"/>
        <v/>
      </c>
      <c r="I705" s="35">
        <v>368.33</v>
      </c>
      <c r="J705" s="49" t="s">
        <v>629</v>
      </c>
      <c r="K705" s="35" t="s">
        <v>427</v>
      </c>
      <c r="O705" s="35"/>
    </row>
    <row r="706" spans="2:15">
      <c r="B706" s="35" t="s">
        <v>627</v>
      </c>
      <c r="C706" s="35">
        <v>60</v>
      </c>
      <c r="D706" s="35" t="s">
        <v>83</v>
      </c>
      <c r="E706" s="35" t="str">
        <f t="shared" si="39"/>
        <v>Quebec,60,No</v>
      </c>
      <c r="F706" s="35" t="s">
        <v>938</v>
      </c>
      <c r="G706" s="35" t="str">
        <f t="shared" si="37"/>
        <v>Quebec, 60 MPa concrete without air (N) GU 30 SL</v>
      </c>
      <c r="H706" s="35" t="str">
        <f t="shared" si="38"/>
        <v/>
      </c>
      <c r="I706" s="35">
        <v>336.55</v>
      </c>
      <c r="J706" s="49" t="s">
        <v>629</v>
      </c>
      <c r="K706" s="35" t="s">
        <v>427</v>
      </c>
      <c r="O706" s="35"/>
    </row>
    <row r="707" spans="2:15">
      <c r="B707" s="35" t="s">
        <v>627</v>
      </c>
      <c r="C707" s="35">
        <v>60</v>
      </c>
      <c r="D707" s="35" t="s">
        <v>83</v>
      </c>
      <c r="E707" s="35" t="str">
        <f t="shared" si="39"/>
        <v>Quebec,60,No</v>
      </c>
      <c r="F707" s="35" t="s">
        <v>939</v>
      </c>
      <c r="G707" s="35" t="str">
        <f t="shared" si="37"/>
        <v>Quebec, 60 MPa concrete without air (N) GU 10 FA</v>
      </c>
      <c r="H707" s="35" t="str">
        <f t="shared" si="38"/>
        <v/>
      </c>
      <c r="I707" s="35">
        <v>393.84</v>
      </c>
      <c r="J707" s="49" t="s">
        <v>629</v>
      </c>
      <c r="K707" s="35" t="s">
        <v>427</v>
      </c>
      <c r="O707" s="35"/>
    </row>
    <row r="708" spans="2:15">
      <c r="B708" s="35" t="s">
        <v>627</v>
      </c>
      <c r="C708" s="35">
        <v>60</v>
      </c>
      <c r="D708" s="35" t="s">
        <v>83</v>
      </c>
      <c r="E708" s="35" t="str">
        <f t="shared" si="39"/>
        <v>Quebec,60,No</v>
      </c>
      <c r="F708" s="35" t="s">
        <v>940</v>
      </c>
      <c r="G708" s="35" t="str">
        <f t="shared" si="37"/>
        <v>Quebec, 60 MPa concrete without air (N) GU 20 FA</v>
      </c>
      <c r="H708" s="35" t="str">
        <f t="shared" si="38"/>
        <v/>
      </c>
      <c r="I708" s="35">
        <v>355.54</v>
      </c>
      <c r="J708" s="49" t="s">
        <v>629</v>
      </c>
      <c r="K708" s="35" t="s">
        <v>427</v>
      </c>
      <c r="O708" s="35"/>
    </row>
    <row r="709" spans="2:15">
      <c r="B709" s="35" t="s">
        <v>627</v>
      </c>
      <c r="C709" s="35">
        <v>60</v>
      </c>
      <c r="D709" s="35" t="s">
        <v>83</v>
      </c>
      <c r="E709" s="35" t="str">
        <f t="shared" si="39"/>
        <v>Quebec,60,No</v>
      </c>
      <c r="F709" s="35" t="s">
        <v>941</v>
      </c>
      <c r="G709" s="35" t="str">
        <f t="shared" si="37"/>
        <v>Quebec, 60 MPa concrete without air (N) GU 30 FA</v>
      </c>
      <c r="H709" s="35" t="str">
        <f t="shared" si="38"/>
        <v/>
      </c>
      <c r="I709" s="35">
        <v>317.29000000000002</v>
      </c>
      <c r="J709" s="49" t="s">
        <v>629</v>
      </c>
      <c r="K709" s="35" t="s">
        <v>427</v>
      </c>
      <c r="O709" s="35"/>
    </row>
    <row r="710" spans="2:15">
      <c r="B710" s="35" t="s">
        <v>627</v>
      </c>
      <c r="C710" s="35">
        <v>60</v>
      </c>
      <c r="D710" s="35" t="s">
        <v>83</v>
      </c>
      <c r="E710" s="35" t="str">
        <f t="shared" si="39"/>
        <v>Quebec,60,No</v>
      </c>
      <c r="F710" s="35" t="s">
        <v>942</v>
      </c>
      <c r="G710" s="35" t="str">
        <f t="shared" si="37"/>
        <v>Quebec, 60 MPa concrete without air (N) GUL 10 SL</v>
      </c>
      <c r="H710" s="35" t="str">
        <f t="shared" si="38"/>
        <v/>
      </c>
      <c r="I710" s="35">
        <v>371.6</v>
      </c>
      <c r="J710" s="49" t="s">
        <v>629</v>
      </c>
      <c r="K710" s="35" t="s">
        <v>427</v>
      </c>
      <c r="O710" s="35"/>
    </row>
    <row r="711" spans="2:15">
      <c r="B711" s="35" t="s">
        <v>627</v>
      </c>
      <c r="C711" s="35">
        <v>60</v>
      </c>
      <c r="D711" s="35" t="s">
        <v>83</v>
      </c>
      <c r="E711" s="35" t="str">
        <f t="shared" si="39"/>
        <v>Quebec,60,No</v>
      </c>
      <c r="F711" s="35" t="s">
        <v>943</v>
      </c>
      <c r="G711" s="35" t="str">
        <f t="shared" si="37"/>
        <v>Quebec, 60 MPa concrete without air (N) GUL 20 SL</v>
      </c>
      <c r="H711" s="35" t="str">
        <f t="shared" si="38"/>
        <v/>
      </c>
      <c r="I711" s="35">
        <v>342.84</v>
      </c>
      <c r="J711" s="49" t="s">
        <v>629</v>
      </c>
      <c r="K711" s="35" t="s">
        <v>427</v>
      </c>
      <c r="O711" s="35"/>
    </row>
    <row r="712" spans="2:15">
      <c r="B712" s="35" t="s">
        <v>627</v>
      </c>
      <c r="C712" s="35">
        <v>60</v>
      </c>
      <c r="D712" s="35" t="s">
        <v>83</v>
      </c>
      <c r="E712" s="35" t="str">
        <f t="shared" si="39"/>
        <v>Quebec,60,No</v>
      </c>
      <c r="F712" s="35" t="s">
        <v>944</v>
      </c>
      <c r="G712" s="35" t="str">
        <f t="shared" ref="G712:G775" si="40">CONCATENATE(B712,", ",F712)</f>
        <v>Quebec, 60 MPa concrete without air (N) GUL 30 SL</v>
      </c>
      <c r="H712" s="35" t="str">
        <f t="shared" ref="H712:H775" si="41">IF(ISNUMBER(SEARCH("Baseline",F712)),CONCATENATE(B712,", ",F712),"")</f>
        <v/>
      </c>
      <c r="I712" s="35">
        <v>314.27999999999997</v>
      </c>
      <c r="J712" s="49" t="s">
        <v>629</v>
      </c>
      <c r="K712" s="35" t="s">
        <v>427</v>
      </c>
      <c r="O712" s="35"/>
    </row>
    <row r="713" spans="2:15">
      <c r="B713" s="35" t="s">
        <v>627</v>
      </c>
      <c r="C713" s="35">
        <v>60</v>
      </c>
      <c r="D713" s="35" t="s">
        <v>83</v>
      </c>
      <c r="E713" s="35" t="str">
        <f t="shared" ref="E713:E776" si="42">CONCATENATE(B713,",",C713,",",D713)</f>
        <v>Quebec,60,No</v>
      </c>
      <c r="F713" s="35" t="s">
        <v>945</v>
      </c>
      <c r="G713" s="35" t="str">
        <f t="shared" si="40"/>
        <v>Quebec, 60 MPa concrete without air (N) GUL 10 FA</v>
      </c>
      <c r="H713" s="35" t="str">
        <f t="shared" si="41"/>
        <v/>
      </c>
      <c r="I713" s="35">
        <v>365.14</v>
      </c>
      <c r="J713" s="49" t="s">
        <v>629</v>
      </c>
      <c r="K713" s="35" t="s">
        <v>427</v>
      </c>
      <c r="O713" s="35"/>
    </row>
    <row r="714" spans="2:15">
      <c r="B714" s="35" t="s">
        <v>627</v>
      </c>
      <c r="C714" s="35">
        <v>60</v>
      </c>
      <c r="D714" s="35" t="s">
        <v>83</v>
      </c>
      <c r="E714" s="35" t="str">
        <f t="shared" si="42"/>
        <v>Quebec,60,No</v>
      </c>
      <c r="F714" s="35" t="s">
        <v>946</v>
      </c>
      <c r="G714" s="35" t="str">
        <f t="shared" si="40"/>
        <v>Quebec, 60 MPa concrete without air (N) GUL 20 FA</v>
      </c>
      <c r="H714" s="35" t="str">
        <f t="shared" si="41"/>
        <v/>
      </c>
      <c r="I714" s="35">
        <v>330.05</v>
      </c>
      <c r="J714" s="49" t="s">
        <v>629</v>
      </c>
      <c r="K714" s="35" t="s">
        <v>427</v>
      </c>
      <c r="O714" s="35"/>
    </row>
    <row r="715" spans="2:15">
      <c r="B715" s="35" t="s">
        <v>627</v>
      </c>
      <c r="C715" s="35">
        <v>60</v>
      </c>
      <c r="D715" s="35" t="s">
        <v>83</v>
      </c>
      <c r="E715" s="35" t="str">
        <f t="shared" si="42"/>
        <v>Quebec,60,No</v>
      </c>
      <c r="F715" s="35" t="s">
        <v>947</v>
      </c>
      <c r="G715" s="35" t="str">
        <f t="shared" si="40"/>
        <v>Quebec, 60 MPa concrete without air (N) GUL 30 FA</v>
      </c>
      <c r="H715" s="35" t="str">
        <f t="shared" si="41"/>
        <v/>
      </c>
      <c r="I715" s="35">
        <v>292.02</v>
      </c>
      <c r="J715" s="49" t="s">
        <v>629</v>
      </c>
      <c r="K715" s="35" t="s">
        <v>427</v>
      </c>
      <c r="O715" s="35"/>
    </row>
    <row r="716" spans="2:15">
      <c r="B716" s="35" t="s">
        <v>627</v>
      </c>
      <c r="C716" s="35">
        <v>60</v>
      </c>
      <c r="D716" s="35" t="s">
        <v>142</v>
      </c>
      <c r="E716" s="35" t="str">
        <f t="shared" si="42"/>
        <v>Quebec,60,Yes</v>
      </c>
      <c r="F716" s="35" t="s">
        <v>948</v>
      </c>
      <c r="G716" s="35" t="str">
        <f t="shared" si="40"/>
        <v>Quebec, Baseline 60 MPa concrete with air (C-1)</v>
      </c>
      <c r="H716" s="35" t="str">
        <f t="shared" si="41"/>
        <v>Quebec, Baseline 60 MPa concrete with air (C-1)</v>
      </c>
      <c r="I716" s="35">
        <v>444.71</v>
      </c>
      <c r="J716" s="49" t="s">
        <v>629</v>
      </c>
      <c r="K716" s="35" t="s">
        <v>438</v>
      </c>
      <c r="O716" s="35"/>
    </row>
    <row r="717" spans="2:15">
      <c r="B717" s="35" t="s">
        <v>627</v>
      </c>
      <c r="C717" s="35">
        <v>60</v>
      </c>
      <c r="D717" s="35" t="s">
        <v>142</v>
      </c>
      <c r="E717" s="35" t="str">
        <f t="shared" si="42"/>
        <v>Quebec,60,Yes</v>
      </c>
      <c r="F717" s="35" t="s">
        <v>949</v>
      </c>
      <c r="G717" s="35" t="str">
        <f t="shared" si="40"/>
        <v>Quebec, 60 MPa concrete with air (C-1) GU/GUb-8SF</v>
      </c>
      <c r="H717" s="35" t="str">
        <f t="shared" si="41"/>
        <v/>
      </c>
      <c r="I717" s="35">
        <v>444.53</v>
      </c>
      <c r="J717" s="49" t="s">
        <v>629</v>
      </c>
      <c r="K717" s="35" t="s">
        <v>438</v>
      </c>
      <c r="O717" s="35"/>
    </row>
    <row r="718" spans="2:15">
      <c r="B718" s="35" t="s">
        <v>627</v>
      </c>
      <c r="C718" s="35">
        <v>60</v>
      </c>
      <c r="D718" s="35" t="s">
        <v>142</v>
      </c>
      <c r="E718" s="35" t="str">
        <f t="shared" si="42"/>
        <v>Quebec,60,Yes</v>
      </c>
      <c r="F718" s="35" t="s">
        <v>950</v>
      </c>
      <c r="G718" s="35" t="str">
        <f t="shared" si="40"/>
        <v>Quebec, 60 MPa concrete with air (C-1) GUL/GUb-8SF</v>
      </c>
      <c r="H718" s="35" t="str">
        <f t="shared" si="41"/>
        <v/>
      </c>
      <c r="I718" s="35">
        <v>427.44</v>
      </c>
      <c r="J718" s="49" t="s">
        <v>629</v>
      </c>
      <c r="K718" s="35" t="s">
        <v>438</v>
      </c>
      <c r="O718" s="35"/>
    </row>
    <row r="719" spans="2:15">
      <c r="B719" s="35" t="s">
        <v>627</v>
      </c>
      <c r="C719" s="35">
        <v>60</v>
      </c>
      <c r="D719" s="35" t="s">
        <v>142</v>
      </c>
      <c r="E719" s="35" t="str">
        <f t="shared" si="42"/>
        <v>Quebec,60,Yes</v>
      </c>
      <c r="F719" s="35" t="s">
        <v>951</v>
      </c>
      <c r="G719" s="35" t="str">
        <f t="shared" si="40"/>
        <v>Quebec, 60 MPa concrete with air (C-1) GUb-8SF</v>
      </c>
      <c r="H719" s="35" t="str">
        <f t="shared" si="41"/>
        <v/>
      </c>
      <c r="I719" s="35">
        <v>428.18</v>
      </c>
      <c r="J719" s="49" t="s">
        <v>629</v>
      </c>
      <c r="K719" s="35" t="s">
        <v>438</v>
      </c>
      <c r="O719" s="35"/>
    </row>
    <row r="720" spans="2:15">
      <c r="B720" s="35" t="s">
        <v>627</v>
      </c>
      <c r="C720" s="35">
        <v>60</v>
      </c>
      <c r="D720" s="35" t="s">
        <v>142</v>
      </c>
      <c r="E720" s="35" t="str">
        <f t="shared" si="42"/>
        <v>Quebec,60,Yes</v>
      </c>
      <c r="F720" s="35" t="s">
        <v>952</v>
      </c>
      <c r="G720" s="35" t="str">
        <f t="shared" si="40"/>
        <v>Quebec, 60 MPa concrete with air (C-1) GU 10 SL</v>
      </c>
      <c r="H720" s="35" t="str">
        <f t="shared" si="41"/>
        <v/>
      </c>
      <c r="I720" s="35">
        <v>426.94</v>
      </c>
      <c r="J720" s="49" t="s">
        <v>629</v>
      </c>
      <c r="K720" s="35" t="s">
        <v>438</v>
      </c>
      <c r="O720" s="35"/>
    </row>
    <row r="721" spans="2:15">
      <c r="B721" s="35" t="s">
        <v>627</v>
      </c>
      <c r="C721" s="35">
        <v>60</v>
      </c>
      <c r="D721" s="35" t="s">
        <v>142</v>
      </c>
      <c r="E721" s="35" t="str">
        <f t="shared" si="42"/>
        <v>Quebec,60,Yes</v>
      </c>
      <c r="F721" s="35" t="s">
        <v>953</v>
      </c>
      <c r="G721" s="35" t="str">
        <f t="shared" si="40"/>
        <v>Quebec, 60 MPa concrete with air (C-1) GU 20 SL</v>
      </c>
      <c r="H721" s="35" t="str">
        <f t="shared" si="41"/>
        <v/>
      </c>
      <c r="I721" s="35">
        <v>392.99</v>
      </c>
      <c r="J721" s="49" t="s">
        <v>629</v>
      </c>
      <c r="K721" s="35" t="s">
        <v>438</v>
      </c>
      <c r="O721" s="35"/>
    </row>
    <row r="722" spans="2:15">
      <c r="B722" s="35" t="s">
        <v>627</v>
      </c>
      <c r="C722" s="35">
        <v>60</v>
      </c>
      <c r="D722" s="35" t="s">
        <v>142</v>
      </c>
      <c r="E722" s="35" t="str">
        <f t="shared" si="42"/>
        <v>Quebec,60,Yes</v>
      </c>
      <c r="F722" s="35" t="s">
        <v>954</v>
      </c>
      <c r="G722" s="35" t="str">
        <f t="shared" si="40"/>
        <v>Quebec, 60 MPa concrete with air (C-1) GU 30 SL</v>
      </c>
      <c r="H722" s="35" t="str">
        <f t="shared" si="41"/>
        <v/>
      </c>
      <c r="I722" s="35">
        <v>358.85</v>
      </c>
      <c r="J722" s="49" t="s">
        <v>629</v>
      </c>
      <c r="K722" s="35" t="s">
        <v>438</v>
      </c>
      <c r="O722" s="35"/>
    </row>
    <row r="723" spans="2:15">
      <c r="B723" s="35" t="s">
        <v>627</v>
      </c>
      <c r="C723" s="35">
        <v>60</v>
      </c>
      <c r="D723" s="35" t="s">
        <v>142</v>
      </c>
      <c r="E723" s="35" t="str">
        <f t="shared" si="42"/>
        <v>Quebec,60,Yes</v>
      </c>
      <c r="F723" s="35" t="s">
        <v>955</v>
      </c>
      <c r="G723" s="35" t="str">
        <f t="shared" si="40"/>
        <v>Quebec, 60 MPa concrete with air (C-1) GU 10 FA</v>
      </c>
      <c r="H723" s="35" t="str">
        <f t="shared" si="41"/>
        <v/>
      </c>
      <c r="I723" s="35">
        <v>420.02</v>
      </c>
      <c r="J723" s="49" t="s">
        <v>629</v>
      </c>
      <c r="K723" s="35" t="s">
        <v>438</v>
      </c>
      <c r="O723" s="35"/>
    </row>
    <row r="724" spans="2:15">
      <c r="B724" s="35" t="s">
        <v>627</v>
      </c>
      <c r="C724" s="35">
        <v>60</v>
      </c>
      <c r="D724" s="35" t="s">
        <v>142</v>
      </c>
      <c r="E724" s="35" t="str">
        <f t="shared" si="42"/>
        <v>Quebec,60,Yes</v>
      </c>
      <c r="F724" s="35" t="s">
        <v>956</v>
      </c>
      <c r="G724" s="35" t="str">
        <f t="shared" si="40"/>
        <v>Quebec, 60 MPa concrete with air (C-1) GU 20 FA</v>
      </c>
      <c r="H724" s="35" t="str">
        <f t="shared" si="41"/>
        <v/>
      </c>
      <c r="I724" s="35">
        <v>379.17</v>
      </c>
      <c r="J724" s="49" t="s">
        <v>629</v>
      </c>
      <c r="K724" s="35" t="s">
        <v>438</v>
      </c>
      <c r="O724" s="35"/>
    </row>
    <row r="725" spans="2:15">
      <c r="B725" s="35" t="s">
        <v>627</v>
      </c>
      <c r="C725" s="35">
        <v>60</v>
      </c>
      <c r="D725" s="35" t="s">
        <v>142</v>
      </c>
      <c r="E725" s="35" t="str">
        <f t="shared" si="42"/>
        <v>Quebec,60,Yes</v>
      </c>
      <c r="F725" s="35" t="s">
        <v>957</v>
      </c>
      <c r="G725" s="35" t="str">
        <f t="shared" si="40"/>
        <v>Quebec, 60 MPa concrete with air (C-1) GU 30 FA</v>
      </c>
      <c r="H725" s="35" t="str">
        <f t="shared" si="41"/>
        <v/>
      </c>
      <c r="I725" s="35">
        <v>338.26</v>
      </c>
      <c r="J725" s="49" t="s">
        <v>629</v>
      </c>
      <c r="K725" s="35" t="s">
        <v>438</v>
      </c>
      <c r="O725" s="35"/>
    </row>
    <row r="726" spans="2:15">
      <c r="B726" s="35" t="s">
        <v>627</v>
      </c>
      <c r="C726" s="35">
        <v>60</v>
      </c>
      <c r="D726" s="35" t="s">
        <v>142</v>
      </c>
      <c r="E726" s="35" t="str">
        <f t="shared" si="42"/>
        <v>Quebec,60,Yes</v>
      </c>
      <c r="F726" s="35" t="s">
        <v>958</v>
      </c>
      <c r="G726" s="35" t="str">
        <f t="shared" si="40"/>
        <v>Quebec, 60 MPa concrete with air (C-1) GUL 10 SL</v>
      </c>
      <c r="H726" s="35" t="str">
        <f t="shared" si="41"/>
        <v/>
      </c>
      <c r="I726" s="35">
        <v>396.19</v>
      </c>
      <c r="J726" s="49" t="s">
        <v>629</v>
      </c>
      <c r="K726" s="35" t="s">
        <v>438</v>
      </c>
      <c r="O726" s="35"/>
    </row>
    <row r="727" spans="2:15">
      <c r="B727" s="35" t="s">
        <v>627</v>
      </c>
      <c r="C727" s="35">
        <v>60</v>
      </c>
      <c r="D727" s="35" t="s">
        <v>142</v>
      </c>
      <c r="E727" s="35" t="str">
        <f t="shared" si="42"/>
        <v>Quebec,60,Yes</v>
      </c>
      <c r="F727" s="35" t="s">
        <v>959</v>
      </c>
      <c r="G727" s="35" t="str">
        <f t="shared" si="40"/>
        <v>Quebec, 60 MPa concrete with air (C-1) GUL 20 SL</v>
      </c>
      <c r="H727" s="35" t="str">
        <f t="shared" si="41"/>
        <v/>
      </c>
      <c r="I727" s="35">
        <v>365.67</v>
      </c>
      <c r="J727" s="49" t="s">
        <v>629</v>
      </c>
      <c r="K727" s="35" t="s">
        <v>438</v>
      </c>
      <c r="O727" s="35"/>
    </row>
    <row r="728" spans="2:15">
      <c r="B728" s="35" t="s">
        <v>627</v>
      </c>
      <c r="C728" s="35">
        <v>60</v>
      </c>
      <c r="D728" s="35" t="s">
        <v>142</v>
      </c>
      <c r="E728" s="35" t="str">
        <f t="shared" si="42"/>
        <v>Quebec,60,Yes</v>
      </c>
      <c r="F728" s="35" t="s">
        <v>960</v>
      </c>
      <c r="G728" s="35" t="str">
        <f t="shared" si="40"/>
        <v>Quebec, 60 MPa concrete with air (C-1) GUL 30 SL</v>
      </c>
      <c r="H728" s="35" t="str">
        <f t="shared" si="41"/>
        <v/>
      </c>
      <c r="I728" s="35">
        <v>334.96</v>
      </c>
      <c r="J728" s="49" t="s">
        <v>629</v>
      </c>
      <c r="K728" s="35" t="s">
        <v>438</v>
      </c>
      <c r="O728" s="35"/>
    </row>
    <row r="729" spans="2:15">
      <c r="B729" s="35" t="s">
        <v>627</v>
      </c>
      <c r="C729" s="35">
        <v>60</v>
      </c>
      <c r="D729" s="35" t="s">
        <v>142</v>
      </c>
      <c r="E729" s="35" t="str">
        <f t="shared" si="42"/>
        <v>Quebec,60,Yes</v>
      </c>
      <c r="F729" s="35" t="s">
        <v>961</v>
      </c>
      <c r="G729" s="35" t="str">
        <f t="shared" si="40"/>
        <v>Quebec, 60 MPa concrete with air (C-1) GUL 10 FA</v>
      </c>
      <c r="H729" s="35" t="str">
        <f t="shared" si="41"/>
        <v/>
      </c>
      <c r="I729" s="35">
        <v>389.28</v>
      </c>
      <c r="J729" s="49" t="s">
        <v>629</v>
      </c>
      <c r="K729" s="35" t="s">
        <v>438</v>
      </c>
      <c r="O729" s="35"/>
    </row>
    <row r="730" spans="2:15">
      <c r="B730" s="35" t="s">
        <v>627</v>
      </c>
      <c r="C730" s="35">
        <v>60</v>
      </c>
      <c r="D730" s="35" t="s">
        <v>142</v>
      </c>
      <c r="E730" s="35" t="str">
        <f t="shared" si="42"/>
        <v>Quebec,60,Yes</v>
      </c>
      <c r="F730" s="35" t="s">
        <v>962</v>
      </c>
      <c r="G730" s="35" t="str">
        <f t="shared" si="40"/>
        <v>Quebec, 60 MPa concrete with air (C-1) GUL 20 FA</v>
      </c>
      <c r="H730" s="35" t="str">
        <f t="shared" si="41"/>
        <v/>
      </c>
      <c r="I730" s="35">
        <v>351.85</v>
      </c>
      <c r="J730" s="49" t="s">
        <v>629</v>
      </c>
      <c r="K730" s="35" t="s">
        <v>438</v>
      </c>
      <c r="O730" s="35"/>
    </row>
    <row r="731" spans="2:15">
      <c r="B731" s="35" t="s">
        <v>627</v>
      </c>
      <c r="C731" s="35">
        <v>60</v>
      </c>
      <c r="D731" s="35" t="s">
        <v>142</v>
      </c>
      <c r="E731" s="35" t="str">
        <f t="shared" si="42"/>
        <v>Quebec,60,Yes</v>
      </c>
      <c r="F731" s="35" t="s">
        <v>963</v>
      </c>
      <c r="G731" s="35" t="str">
        <f t="shared" si="40"/>
        <v>Quebec, 60 MPa concrete with air (C-1) GUL 30 FA</v>
      </c>
      <c r="H731" s="35" t="str">
        <f t="shared" si="41"/>
        <v/>
      </c>
      <c r="I731" s="35">
        <v>314.38</v>
      </c>
      <c r="J731" s="49" t="s">
        <v>629</v>
      </c>
      <c r="K731" s="35" t="s">
        <v>438</v>
      </c>
      <c r="O731" s="35"/>
    </row>
    <row r="732" spans="2:15">
      <c r="B732" s="35" t="s">
        <v>627</v>
      </c>
      <c r="C732" s="35">
        <v>80</v>
      </c>
      <c r="D732" s="35" t="s">
        <v>83</v>
      </c>
      <c r="E732" s="35" t="str">
        <f t="shared" si="42"/>
        <v>Quebec,80,No</v>
      </c>
      <c r="F732" s="35" t="s">
        <v>964</v>
      </c>
      <c r="G732" s="35" t="str">
        <f t="shared" si="40"/>
        <v>Quebec, Baseline 80 MPa concrete without air (N)</v>
      </c>
      <c r="H732" s="35" t="str">
        <f t="shared" si="41"/>
        <v>Quebec, Baseline 80 MPa concrete without air (N)</v>
      </c>
      <c r="I732" s="35">
        <v>485.72</v>
      </c>
      <c r="J732" s="49" t="s">
        <v>629</v>
      </c>
      <c r="K732" s="35" t="s">
        <v>444</v>
      </c>
      <c r="O732" s="35"/>
    </row>
    <row r="733" spans="2:15">
      <c r="B733" s="35" t="s">
        <v>627</v>
      </c>
      <c r="C733" s="35">
        <v>80</v>
      </c>
      <c r="D733" s="35" t="s">
        <v>83</v>
      </c>
      <c r="E733" s="35" t="str">
        <f t="shared" si="42"/>
        <v>Quebec,80,No</v>
      </c>
      <c r="F733" s="35" t="s">
        <v>965</v>
      </c>
      <c r="G733" s="35" t="str">
        <f t="shared" si="40"/>
        <v>Quebec, 80 MPa concrete without air (N) GU</v>
      </c>
      <c r="H733" s="35" t="str">
        <f t="shared" si="41"/>
        <v/>
      </c>
      <c r="I733" s="35">
        <v>515.46</v>
      </c>
      <c r="J733" s="49" t="s">
        <v>629</v>
      </c>
      <c r="K733" s="35" t="s">
        <v>444</v>
      </c>
      <c r="O733" s="35"/>
    </row>
    <row r="734" spans="2:15">
      <c r="B734" s="35" t="s">
        <v>627</v>
      </c>
      <c r="C734" s="35">
        <v>80</v>
      </c>
      <c r="D734" s="35" t="s">
        <v>83</v>
      </c>
      <c r="E734" s="35" t="str">
        <f t="shared" si="42"/>
        <v>Quebec,80,No</v>
      </c>
      <c r="F734" s="35" t="s">
        <v>966</v>
      </c>
      <c r="G734" s="35" t="str">
        <f t="shared" si="40"/>
        <v>Quebec, 80 MPa concrete without air (N) GUL</v>
      </c>
      <c r="H734" s="35" t="str">
        <f t="shared" si="41"/>
        <v/>
      </c>
      <c r="I734" s="35">
        <v>476.9</v>
      </c>
      <c r="J734" s="49" t="s">
        <v>629</v>
      </c>
      <c r="K734" s="35" t="s">
        <v>444</v>
      </c>
      <c r="O734" s="35"/>
    </row>
    <row r="735" spans="2:15">
      <c r="B735" s="35" t="s">
        <v>627</v>
      </c>
      <c r="C735" s="35">
        <v>80</v>
      </c>
      <c r="D735" s="35" t="s">
        <v>83</v>
      </c>
      <c r="E735" s="35" t="str">
        <f t="shared" si="42"/>
        <v>Quebec,80,No</v>
      </c>
      <c r="F735" s="35" t="s">
        <v>967</v>
      </c>
      <c r="G735" s="35" t="str">
        <f t="shared" si="40"/>
        <v>Quebec, 80 MPa concrete without air (N) GU/GUb-8SF</v>
      </c>
      <c r="H735" s="35" t="str">
        <f t="shared" si="41"/>
        <v/>
      </c>
      <c r="I735" s="35">
        <v>497.01</v>
      </c>
      <c r="J735" s="49" t="s">
        <v>629</v>
      </c>
      <c r="K735" s="35" t="s">
        <v>444</v>
      </c>
      <c r="O735" s="35"/>
    </row>
    <row r="736" spans="2:15">
      <c r="B736" s="35" t="s">
        <v>627</v>
      </c>
      <c r="C736" s="35">
        <v>80</v>
      </c>
      <c r="D736" s="35" t="s">
        <v>83</v>
      </c>
      <c r="E736" s="35" t="str">
        <f t="shared" si="42"/>
        <v>Quebec,80,No</v>
      </c>
      <c r="F736" s="35" t="s">
        <v>968</v>
      </c>
      <c r="G736" s="35" t="str">
        <f t="shared" si="40"/>
        <v>Quebec, 80 MPa concrete without air (N) GUL/GUb-8SF</v>
      </c>
      <c r="H736" s="35" t="str">
        <f t="shared" si="41"/>
        <v/>
      </c>
      <c r="I736" s="35">
        <v>477.73</v>
      </c>
      <c r="J736" s="49" t="s">
        <v>629</v>
      </c>
      <c r="K736" s="35" t="s">
        <v>444</v>
      </c>
      <c r="O736" s="35"/>
    </row>
    <row r="737" spans="2:15">
      <c r="B737" s="35" t="s">
        <v>627</v>
      </c>
      <c r="C737" s="35">
        <v>80</v>
      </c>
      <c r="D737" s="35" t="s">
        <v>83</v>
      </c>
      <c r="E737" s="35" t="str">
        <f t="shared" si="42"/>
        <v>Quebec,80,No</v>
      </c>
      <c r="F737" s="35" t="s">
        <v>969</v>
      </c>
      <c r="G737" s="35" t="str">
        <f t="shared" si="40"/>
        <v>Quebec, 80 MPa concrete without air (N) GUb-8SF</v>
      </c>
      <c r="H737" s="35" t="str">
        <f t="shared" si="41"/>
        <v/>
      </c>
      <c r="I737" s="35">
        <v>478.57</v>
      </c>
      <c r="J737" s="49" t="s">
        <v>629</v>
      </c>
      <c r="K737" s="35" t="s">
        <v>444</v>
      </c>
      <c r="O737" s="35"/>
    </row>
    <row r="738" spans="2:15">
      <c r="B738" s="35" t="s">
        <v>627</v>
      </c>
      <c r="C738" s="35">
        <v>80</v>
      </c>
      <c r="D738" s="35" t="s">
        <v>83</v>
      </c>
      <c r="E738" s="35" t="str">
        <f t="shared" si="42"/>
        <v>Quebec,80,No</v>
      </c>
      <c r="F738" s="35" t="s">
        <v>970</v>
      </c>
      <c r="G738" s="35" t="str">
        <f t="shared" si="40"/>
        <v>Quebec, 80 MPa concrete without air (N) GU 10 SL</v>
      </c>
      <c r="H738" s="35" t="str">
        <f t="shared" si="41"/>
        <v/>
      </c>
      <c r="I738" s="35">
        <v>478.1</v>
      </c>
      <c r="J738" s="49" t="s">
        <v>629</v>
      </c>
      <c r="K738" s="35" t="s">
        <v>444</v>
      </c>
      <c r="O738" s="35"/>
    </row>
    <row r="739" spans="2:15">
      <c r="B739" s="35" t="s">
        <v>627</v>
      </c>
      <c r="C739" s="35">
        <v>80</v>
      </c>
      <c r="D739" s="35" t="s">
        <v>83</v>
      </c>
      <c r="E739" s="35" t="str">
        <f t="shared" si="42"/>
        <v>Quebec,80,No</v>
      </c>
      <c r="F739" s="35" t="s">
        <v>971</v>
      </c>
      <c r="G739" s="35" t="str">
        <f t="shared" si="40"/>
        <v>Quebec, 80 MPa concrete without air (N) GU 20 SL</v>
      </c>
      <c r="H739" s="35" t="str">
        <f t="shared" si="41"/>
        <v/>
      </c>
      <c r="I739" s="35">
        <v>439.82</v>
      </c>
      <c r="J739" s="49" t="s">
        <v>629</v>
      </c>
      <c r="K739" s="35" t="s">
        <v>444</v>
      </c>
      <c r="O739" s="35"/>
    </row>
    <row r="740" spans="2:15">
      <c r="B740" s="35" t="s">
        <v>627</v>
      </c>
      <c r="C740" s="35">
        <v>80</v>
      </c>
      <c r="D740" s="35" t="s">
        <v>83</v>
      </c>
      <c r="E740" s="35" t="str">
        <f t="shared" si="42"/>
        <v>Quebec,80,No</v>
      </c>
      <c r="F740" s="35" t="s">
        <v>972</v>
      </c>
      <c r="G740" s="35" t="str">
        <f t="shared" si="40"/>
        <v>Quebec, 80 MPa concrete without air (N) GU 30 SL</v>
      </c>
      <c r="H740" s="35" t="str">
        <f t="shared" si="41"/>
        <v/>
      </c>
      <c r="I740" s="35">
        <v>401.54</v>
      </c>
      <c r="J740" s="49" t="s">
        <v>629</v>
      </c>
      <c r="K740" s="35" t="s">
        <v>444</v>
      </c>
      <c r="O740" s="35"/>
    </row>
    <row r="741" spans="2:15">
      <c r="B741" s="35" t="s">
        <v>627</v>
      </c>
      <c r="C741" s="35">
        <v>80</v>
      </c>
      <c r="D741" s="35" t="s">
        <v>83</v>
      </c>
      <c r="E741" s="35" t="str">
        <f t="shared" si="42"/>
        <v>Quebec,80,No</v>
      </c>
      <c r="F741" s="35" t="s">
        <v>973</v>
      </c>
      <c r="G741" s="35" t="str">
        <f t="shared" si="40"/>
        <v>Quebec, 80 MPa concrete without air (N) GU 10 FA</v>
      </c>
      <c r="H741" s="35" t="str">
        <f t="shared" si="41"/>
        <v/>
      </c>
      <c r="I741" s="35">
        <v>470.31</v>
      </c>
      <c r="J741" s="49" t="s">
        <v>629</v>
      </c>
      <c r="K741" s="35" t="s">
        <v>444</v>
      </c>
      <c r="O741" s="35"/>
    </row>
    <row r="742" spans="2:15">
      <c r="B742" s="35" t="s">
        <v>627</v>
      </c>
      <c r="C742" s="35">
        <v>80</v>
      </c>
      <c r="D742" s="35" t="s">
        <v>83</v>
      </c>
      <c r="E742" s="35" t="str">
        <f t="shared" si="42"/>
        <v>Quebec,80,No</v>
      </c>
      <c r="F742" s="35" t="s">
        <v>974</v>
      </c>
      <c r="G742" s="35" t="str">
        <f t="shared" si="40"/>
        <v>Quebec, 80 MPa concrete without air (N) GU 20 FA</v>
      </c>
      <c r="H742" s="35" t="str">
        <f t="shared" si="41"/>
        <v/>
      </c>
      <c r="I742" s="35">
        <v>424.24</v>
      </c>
      <c r="J742" s="49" t="s">
        <v>629</v>
      </c>
      <c r="K742" s="35" t="s">
        <v>444</v>
      </c>
      <c r="O742" s="35"/>
    </row>
    <row r="743" spans="2:15">
      <c r="B743" s="35" t="s">
        <v>627</v>
      </c>
      <c r="C743" s="35">
        <v>80</v>
      </c>
      <c r="D743" s="35" t="s">
        <v>83</v>
      </c>
      <c r="E743" s="35" t="str">
        <f t="shared" si="42"/>
        <v>Quebec,80,No</v>
      </c>
      <c r="F743" s="35" t="s">
        <v>975</v>
      </c>
      <c r="G743" s="35" t="str">
        <f t="shared" si="40"/>
        <v>Quebec, 80 MPa concrete without air (N) GU 30 FA</v>
      </c>
      <c r="H743" s="35" t="str">
        <f t="shared" si="41"/>
        <v/>
      </c>
      <c r="I743" s="35">
        <v>378.16</v>
      </c>
      <c r="J743" s="49" t="s">
        <v>629</v>
      </c>
      <c r="K743" s="35" t="s">
        <v>444</v>
      </c>
      <c r="O743" s="35"/>
    </row>
    <row r="744" spans="2:15">
      <c r="B744" s="35" t="s">
        <v>627</v>
      </c>
      <c r="C744" s="35">
        <v>80</v>
      </c>
      <c r="D744" s="35" t="s">
        <v>83</v>
      </c>
      <c r="E744" s="35" t="str">
        <f t="shared" si="42"/>
        <v>Quebec,80,No</v>
      </c>
      <c r="F744" s="35" t="s">
        <v>976</v>
      </c>
      <c r="G744" s="35" t="str">
        <f t="shared" si="40"/>
        <v>Quebec, 80 MPa concrete without air (N) GUL 10 SL</v>
      </c>
      <c r="H744" s="35" t="str">
        <f t="shared" si="41"/>
        <v/>
      </c>
      <c r="I744" s="35">
        <v>443.33</v>
      </c>
      <c r="J744" s="49" t="s">
        <v>629</v>
      </c>
      <c r="K744" s="35" t="s">
        <v>444</v>
      </c>
      <c r="O744" s="35"/>
    </row>
    <row r="745" spans="2:15">
      <c r="B745" s="35" t="s">
        <v>627</v>
      </c>
      <c r="C745" s="35">
        <v>80</v>
      </c>
      <c r="D745" s="35" t="s">
        <v>83</v>
      </c>
      <c r="E745" s="35" t="str">
        <f t="shared" si="42"/>
        <v>Quebec,80,No</v>
      </c>
      <c r="F745" s="35" t="s">
        <v>977</v>
      </c>
      <c r="G745" s="35" t="str">
        <f t="shared" si="40"/>
        <v>Quebec, 80 MPa concrete without air (N) GUL 20 SL</v>
      </c>
      <c r="H745" s="35" t="str">
        <f t="shared" si="41"/>
        <v/>
      </c>
      <c r="I745" s="35">
        <v>408.93</v>
      </c>
      <c r="J745" s="49" t="s">
        <v>629</v>
      </c>
      <c r="K745" s="35" t="s">
        <v>444</v>
      </c>
      <c r="O745" s="35"/>
    </row>
    <row r="746" spans="2:15">
      <c r="B746" s="35" t="s">
        <v>627</v>
      </c>
      <c r="C746" s="35">
        <v>80</v>
      </c>
      <c r="D746" s="35" t="s">
        <v>83</v>
      </c>
      <c r="E746" s="35" t="str">
        <f t="shared" si="42"/>
        <v>Quebec,80,No</v>
      </c>
      <c r="F746" s="35" t="s">
        <v>978</v>
      </c>
      <c r="G746" s="35" t="str">
        <f t="shared" si="40"/>
        <v>Quebec, 80 MPa concrete without air (N) GUL 30 SL</v>
      </c>
      <c r="H746" s="35" t="str">
        <f t="shared" si="41"/>
        <v/>
      </c>
      <c r="I746" s="35">
        <v>374.52</v>
      </c>
      <c r="J746" s="49" t="s">
        <v>629</v>
      </c>
      <c r="K746" s="35" t="s">
        <v>444</v>
      </c>
      <c r="O746" s="35"/>
    </row>
    <row r="747" spans="2:15">
      <c r="B747" s="35" t="s">
        <v>627</v>
      </c>
      <c r="C747" s="35">
        <v>80</v>
      </c>
      <c r="D747" s="35" t="s">
        <v>83</v>
      </c>
      <c r="E747" s="35" t="str">
        <f t="shared" si="42"/>
        <v>Quebec,80,No</v>
      </c>
      <c r="F747" s="35" t="s">
        <v>979</v>
      </c>
      <c r="G747" s="35" t="str">
        <f t="shared" si="40"/>
        <v>Quebec, 80 MPa concrete without air (N) GUL 10 FA</v>
      </c>
      <c r="H747" s="35" t="str">
        <f t="shared" si="41"/>
        <v/>
      </c>
      <c r="I747" s="35">
        <v>435.54</v>
      </c>
      <c r="J747" s="49" t="s">
        <v>629</v>
      </c>
      <c r="K747" s="35" t="s">
        <v>444</v>
      </c>
      <c r="O747" s="35"/>
    </row>
    <row r="748" spans="2:15">
      <c r="B748" s="35" t="s">
        <v>627</v>
      </c>
      <c r="C748" s="35">
        <v>80</v>
      </c>
      <c r="D748" s="35" t="s">
        <v>83</v>
      </c>
      <c r="E748" s="35" t="str">
        <f t="shared" si="42"/>
        <v>Quebec,80,No</v>
      </c>
      <c r="F748" s="35" t="s">
        <v>980</v>
      </c>
      <c r="G748" s="35" t="str">
        <f t="shared" si="40"/>
        <v>Quebec, 80 MPa concrete without air (N) GUL 20 FA</v>
      </c>
      <c r="H748" s="35" t="str">
        <f t="shared" si="41"/>
        <v/>
      </c>
      <c r="I748" s="35">
        <v>393.34</v>
      </c>
      <c r="J748" s="49" t="s">
        <v>629</v>
      </c>
      <c r="K748" s="35" t="s">
        <v>444</v>
      </c>
      <c r="O748" s="35"/>
    </row>
    <row r="749" spans="2:15">
      <c r="B749" s="35" t="s">
        <v>627</v>
      </c>
      <c r="C749" s="35">
        <v>80</v>
      </c>
      <c r="D749" s="35" t="s">
        <v>83</v>
      </c>
      <c r="E749" s="35" t="str">
        <f t="shared" si="42"/>
        <v>Quebec,80,No</v>
      </c>
      <c r="F749" s="35" t="s">
        <v>981</v>
      </c>
      <c r="G749" s="35" t="str">
        <f t="shared" si="40"/>
        <v>Quebec, 80 MPa concrete without air (N) GUL 30 FA</v>
      </c>
      <c r="H749" s="35" t="str">
        <f t="shared" si="41"/>
        <v/>
      </c>
      <c r="I749" s="35">
        <v>351.14</v>
      </c>
      <c r="J749" s="49" t="s">
        <v>629</v>
      </c>
      <c r="K749" s="35" t="s">
        <v>444</v>
      </c>
      <c r="O749" s="35"/>
    </row>
    <row r="750" spans="2:15">
      <c r="B750" s="35" t="s">
        <v>982</v>
      </c>
      <c r="C750" s="35">
        <v>20</v>
      </c>
      <c r="D750" s="35" t="s">
        <v>83</v>
      </c>
      <c r="E750" s="35" t="str">
        <f t="shared" si="42"/>
        <v>Manitoba,20,No</v>
      </c>
      <c r="F750" s="35" t="s">
        <v>983</v>
      </c>
      <c r="G750" s="35" t="str">
        <f t="shared" si="40"/>
        <v>Manitoba, Baseline 20 MPa concrete without air GU 20 FA</v>
      </c>
      <c r="H750" s="35" t="str">
        <f t="shared" si="41"/>
        <v>Manitoba, Baseline 20 MPa concrete without air GU 20 FA</v>
      </c>
      <c r="I750" s="35">
        <v>202.25</v>
      </c>
      <c r="J750" s="49" t="s">
        <v>984</v>
      </c>
      <c r="K750" s="35" t="s">
        <v>467</v>
      </c>
      <c r="O750" s="35"/>
    </row>
    <row r="751" spans="2:15">
      <c r="B751" s="35" t="s">
        <v>982</v>
      </c>
      <c r="C751" s="35">
        <v>20</v>
      </c>
      <c r="D751" s="35" t="s">
        <v>83</v>
      </c>
      <c r="E751" s="35" t="str">
        <f t="shared" si="42"/>
        <v>Manitoba,20,No</v>
      </c>
      <c r="F751" s="35" t="s">
        <v>248</v>
      </c>
      <c r="G751" s="35" t="str">
        <f t="shared" si="40"/>
        <v>Manitoba, 20 MPa concrete without air GU</v>
      </c>
      <c r="H751" s="35" t="str">
        <f t="shared" si="41"/>
        <v/>
      </c>
      <c r="I751" s="35">
        <v>242.4</v>
      </c>
      <c r="J751" s="49" t="s">
        <v>984</v>
      </c>
      <c r="K751" s="35" t="s">
        <v>467</v>
      </c>
      <c r="O751" s="35"/>
    </row>
    <row r="752" spans="2:15">
      <c r="B752" s="35" t="s">
        <v>982</v>
      </c>
      <c r="C752" s="35">
        <v>20</v>
      </c>
      <c r="D752" s="35" t="s">
        <v>83</v>
      </c>
      <c r="E752" s="35" t="str">
        <f t="shared" si="42"/>
        <v>Manitoba,20,No</v>
      </c>
      <c r="F752" s="35" t="s">
        <v>985</v>
      </c>
      <c r="G752" s="35" t="str">
        <f t="shared" si="40"/>
        <v>Manitoba, 20 MPa concrete without air GU 10 FA</v>
      </c>
      <c r="H752" s="35" t="str">
        <f t="shared" si="41"/>
        <v/>
      </c>
      <c r="I752" s="35">
        <v>222.8</v>
      </c>
      <c r="J752" s="49" t="s">
        <v>984</v>
      </c>
      <c r="K752" s="35" t="s">
        <v>467</v>
      </c>
      <c r="O752" s="35"/>
    </row>
    <row r="753" spans="2:15">
      <c r="B753" s="35" t="s">
        <v>982</v>
      </c>
      <c r="C753" s="35">
        <v>20</v>
      </c>
      <c r="D753" s="35" t="s">
        <v>83</v>
      </c>
      <c r="E753" s="35" t="str">
        <f t="shared" si="42"/>
        <v>Manitoba,20,No</v>
      </c>
      <c r="F753" s="35" t="s">
        <v>469</v>
      </c>
      <c r="G753" s="35" t="str">
        <f t="shared" si="40"/>
        <v>Manitoba, 20 MPa concrete without air GU 30 FA</v>
      </c>
      <c r="H753" s="35" t="str">
        <f t="shared" si="41"/>
        <v/>
      </c>
      <c r="I753" s="35">
        <v>183.61</v>
      </c>
      <c r="J753" s="49" t="s">
        <v>984</v>
      </c>
      <c r="K753" s="35" t="s">
        <v>467</v>
      </c>
      <c r="O753" s="35"/>
    </row>
    <row r="754" spans="2:15">
      <c r="B754" s="35" t="s">
        <v>982</v>
      </c>
      <c r="C754" s="35">
        <v>20</v>
      </c>
      <c r="D754" s="35" t="s">
        <v>83</v>
      </c>
      <c r="E754" s="35" t="str">
        <f t="shared" si="42"/>
        <v>Manitoba,20,No</v>
      </c>
      <c r="F754" s="35" t="s">
        <v>470</v>
      </c>
      <c r="G754" s="35" t="str">
        <f t="shared" si="40"/>
        <v>Manitoba, 20 MPa concrete without air GU 40 FA</v>
      </c>
      <c r="H754" s="35" t="str">
        <f t="shared" si="41"/>
        <v/>
      </c>
      <c r="I754" s="35">
        <v>164.01</v>
      </c>
      <c r="J754" s="49" t="s">
        <v>984</v>
      </c>
      <c r="K754" s="35" t="s">
        <v>467</v>
      </c>
      <c r="O754" s="35"/>
    </row>
    <row r="755" spans="2:15">
      <c r="B755" s="35" t="s">
        <v>982</v>
      </c>
      <c r="C755" s="35">
        <v>20</v>
      </c>
      <c r="D755" s="35" t="s">
        <v>83</v>
      </c>
      <c r="E755" s="35" t="str">
        <f t="shared" si="42"/>
        <v>Manitoba,20,No</v>
      </c>
      <c r="F755" s="35" t="s">
        <v>253</v>
      </c>
      <c r="G755" s="35" t="str">
        <f t="shared" si="40"/>
        <v>Manitoba, 20 MPa concrete without air GUL</v>
      </c>
      <c r="H755" s="35" t="str">
        <f t="shared" si="41"/>
        <v/>
      </c>
      <c r="I755" s="35">
        <v>211.39</v>
      </c>
      <c r="J755" s="49" t="s">
        <v>984</v>
      </c>
      <c r="K755" s="35" t="s">
        <v>467</v>
      </c>
      <c r="O755" s="35"/>
    </row>
    <row r="756" spans="2:15">
      <c r="B756" s="35" t="s">
        <v>982</v>
      </c>
      <c r="C756" s="35">
        <v>20</v>
      </c>
      <c r="D756" s="35" t="s">
        <v>83</v>
      </c>
      <c r="E756" s="35" t="str">
        <f t="shared" si="42"/>
        <v>Manitoba,20,No</v>
      </c>
      <c r="F756" s="35" t="s">
        <v>471</v>
      </c>
      <c r="G756" s="35" t="str">
        <f t="shared" si="40"/>
        <v>Manitoba, 20 MPa concrete without air GUL 10 FA</v>
      </c>
      <c r="H756" s="35" t="str">
        <f t="shared" si="41"/>
        <v/>
      </c>
      <c r="I756" s="35">
        <v>194.89</v>
      </c>
      <c r="J756" s="49" t="s">
        <v>984</v>
      </c>
      <c r="K756" s="35" t="s">
        <v>467</v>
      </c>
      <c r="O756" s="35"/>
    </row>
    <row r="757" spans="2:15">
      <c r="B757" s="35" t="s">
        <v>982</v>
      </c>
      <c r="C757" s="35">
        <v>20</v>
      </c>
      <c r="D757" s="35" t="s">
        <v>83</v>
      </c>
      <c r="E757" s="35" t="str">
        <f t="shared" si="42"/>
        <v>Manitoba,20,No</v>
      </c>
      <c r="F757" s="35" t="s">
        <v>472</v>
      </c>
      <c r="G757" s="35" t="str">
        <f t="shared" si="40"/>
        <v>Manitoba, 20 MPa concrete without air GUL 20 FA</v>
      </c>
      <c r="H757" s="35" t="str">
        <f t="shared" si="41"/>
        <v/>
      </c>
      <c r="I757" s="35">
        <v>178.39</v>
      </c>
      <c r="J757" s="49" t="s">
        <v>984</v>
      </c>
      <c r="K757" s="35" t="s">
        <v>467</v>
      </c>
      <c r="O757" s="35"/>
    </row>
    <row r="758" spans="2:15">
      <c r="B758" s="35" t="s">
        <v>982</v>
      </c>
      <c r="C758" s="35">
        <v>20</v>
      </c>
      <c r="D758" s="35" t="s">
        <v>83</v>
      </c>
      <c r="E758" s="35" t="str">
        <f t="shared" si="42"/>
        <v>Manitoba,20,No</v>
      </c>
      <c r="F758" s="35" t="s">
        <v>473</v>
      </c>
      <c r="G758" s="35" t="str">
        <f t="shared" si="40"/>
        <v>Manitoba, 20 MPa concrete without air GUL 30 FA</v>
      </c>
      <c r="H758" s="35" t="str">
        <f t="shared" si="41"/>
        <v/>
      </c>
      <c r="I758" s="35">
        <v>161.9</v>
      </c>
      <c r="J758" s="49" t="s">
        <v>984</v>
      </c>
      <c r="K758" s="35" t="s">
        <v>467</v>
      </c>
      <c r="O758" s="35"/>
    </row>
    <row r="759" spans="2:15">
      <c r="B759" s="35" t="s">
        <v>982</v>
      </c>
      <c r="C759" s="35">
        <v>20</v>
      </c>
      <c r="D759" s="35" t="s">
        <v>83</v>
      </c>
      <c r="E759" s="35" t="str">
        <f t="shared" si="42"/>
        <v>Manitoba,20,No</v>
      </c>
      <c r="F759" s="35" t="s">
        <v>474</v>
      </c>
      <c r="G759" s="35" t="str">
        <f t="shared" si="40"/>
        <v>Manitoba, 20 MPa concrete without air GUL 40 FA</v>
      </c>
      <c r="H759" s="35" t="str">
        <f t="shared" si="41"/>
        <v/>
      </c>
      <c r="I759" s="35">
        <v>145.4</v>
      </c>
      <c r="J759" s="49" t="s">
        <v>984</v>
      </c>
      <c r="K759" s="35" t="s">
        <v>467</v>
      </c>
      <c r="O759" s="35"/>
    </row>
    <row r="760" spans="2:15">
      <c r="B760" s="35" t="s">
        <v>982</v>
      </c>
      <c r="C760" s="35">
        <v>20</v>
      </c>
      <c r="D760" s="35" t="s">
        <v>142</v>
      </c>
      <c r="E760" s="35" t="str">
        <f t="shared" si="42"/>
        <v>Manitoba,20,Yes</v>
      </c>
      <c r="F760" s="35" t="s">
        <v>986</v>
      </c>
      <c r="G760" s="35" t="str">
        <f t="shared" si="40"/>
        <v>Manitoba, Baseline 20 MPa concrete with air GU 20 FA</v>
      </c>
      <c r="H760" s="35" t="str">
        <f t="shared" si="41"/>
        <v>Manitoba, Baseline 20 MPa concrete with air GU 20 FA</v>
      </c>
      <c r="I760" s="35">
        <v>203.53</v>
      </c>
      <c r="J760" s="49" t="s">
        <v>984</v>
      </c>
      <c r="K760" s="35" t="s">
        <v>247</v>
      </c>
      <c r="O760" s="35"/>
    </row>
    <row r="761" spans="2:15">
      <c r="B761" s="35" t="s">
        <v>982</v>
      </c>
      <c r="C761" s="35">
        <v>20</v>
      </c>
      <c r="D761" s="35" t="s">
        <v>142</v>
      </c>
      <c r="E761" s="35" t="str">
        <f t="shared" si="42"/>
        <v>Manitoba,20,Yes</v>
      </c>
      <c r="F761" s="35" t="s">
        <v>476</v>
      </c>
      <c r="G761" s="35" t="str">
        <f t="shared" si="40"/>
        <v>Manitoba, 20 MPa concrete with air GU</v>
      </c>
      <c r="H761" s="35" t="str">
        <f t="shared" si="41"/>
        <v/>
      </c>
      <c r="I761" s="35">
        <v>242.71</v>
      </c>
      <c r="J761" s="49" t="s">
        <v>984</v>
      </c>
      <c r="K761" s="35" t="s">
        <v>247</v>
      </c>
      <c r="O761" s="35"/>
    </row>
    <row r="762" spans="2:15">
      <c r="B762" s="35" t="s">
        <v>982</v>
      </c>
      <c r="C762" s="35">
        <v>20</v>
      </c>
      <c r="D762" s="35" t="s">
        <v>142</v>
      </c>
      <c r="E762" s="35" t="str">
        <f t="shared" si="42"/>
        <v>Manitoba,20,Yes</v>
      </c>
      <c r="F762" s="35" t="s">
        <v>633</v>
      </c>
      <c r="G762" s="35" t="str">
        <f t="shared" si="40"/>
        <v>Manitoba, 20 MPa concrete with air GU 10 FA</v>
      </c>
      <c r="H762" s="35" t="str">
        <f t="shared" si="41"/>
        <v/>
      </c>
      <c r="I762" s="35">
        <v>223.11</v>
      </c>
      <c r="J762" s="49" t="s">
        <v>984</v>
      </c>
      <c r="K762" s="35" t="s">
        <v>247</v>
      </c>
      <c r="O762" s="35"/>
    </row>
    <row r="763" spans="2:15">
      <c r="B763" s="35" t="s">
        <v>982</v>
      </c>
      <c r="C763" s="35">
        <v>20</v>
      </c>
      <c r="D763" s="35" t="s">
        <v>142</v>
      </c>
      <c r="E763" s="35" t="str">
        <f t="shared" si="42"/>
        <v>Manitoba,20,Yes</v>
      </c>
      <c r="F763" s="35" t="s">
        <v>478</v>
      </c>
      <c r="G763" s="35" t="str">
        <f t="shared" si="40"/>
        <v>Manitoba, 20 MPa concrete with air GU 30 FA</v>
      </c>
      <c r="H763" s="35" t="str">
        <f t="shared" si="41"/>
        <v/>
      </c>
      <c r="I763" s="35">
        <v>183.92</v>
      </c>
      <c r="J763" s="49" t="s">
        <v>984</v>
      </c>
      <c r="K763" s="35" t="s">
        <v>247</v>
      </c>
      <c r="O763" s="35"/>
    </row>
    <row r="764" spans="2:15">
      <c r="B764" s="35" t="s">
        <v>982</v>
      </c>
      <c r="C764" s="35">
        <v>20</v>
      </c>
      <c r="D764" s="35" t="s">
        <v>142</v>
      </c>
      <c r="E764" s="35" t="str">
        <f t="shared" si="42"/>
        <v>Manitoba,20,Yes</v>
      </c>
      <c r="F764" s="35" t="s">
        <v>479</v>
      </c>
      <c r="G764" s="35" t="str">
        <f t="shared" si="40"/>
        <v>Manitoba, 20 MPa concrete with air GU 40 FA</v>
      </c>
      <c r="H764" s="35" t="str">
        <f t="shared" si="41"/>
        <v/>
      </c>
      <c r="I764" s="35">
        <v>164.32</v>
      </c>
      <c r="J764" s="49" t="s">
        <v>984</v>
      </c>
      <c r="K764" s="35" t="s">
        <v>247</v>
      </c>
      <c r="O764" s="35"/>
    </row>
    <row r="765" spans="2:15">
      <c r="B765" s="35" t="s">
        <v>982</v>
      </c>
      <c r="C765" s="35">
        <v>20</v>
      </c>
      <c r="D765" s="35" t="s">
        <v>142</v>
      </c>
      <c r="E765" s="35" t="str">
        <f t="shared" si="42"/>
        <v>Manitoba,20,Yes</v>
      </c>
      <c r="F765" s="35" t="s">
        <v>480</v>
      </c>
      <c r="G765" s="35" t="str">
        <f t="shared" si="40"/>
        <v>Manitoba, 20 MPa concrete with air GUL</v>
      </c>
      <c r="H765" s="35" t="str">
        <f t="shared" si="41"/>
        <v/>
      </c>
      <c r="I765" s="35">
        <v>211.69</v>
      </c>
      <c r="J765" s="49" t="s">
        <v>984</v>
      </c>
      <c r="K765" s="35" t="s">
        <v>247</v>
      </c>
      <c r="O765" s="35"/>
    </row>
    <row r="766" spans="2:15">
      <c r="B766" s="35" t="s">
        <v>982</v>
      </c>
      <c r="C766" s="35">
        <v>20</v>
      </c>
      <c r="D766" s="35" t="s">
        <v>142</v>
      </c>
      <c r="E766" s="35" t="str">
        <f t="shared" si="42"/>
        <v>Manitoba,20,Yes</v>
      </c>
      <c r="F766" s="35" t="s">
        <v>481</v>
      </c>
      <c r="G766" s="35" t="str">
        <f t="shared" si="40"/>
        <v>Manitoba, 20 MPa concrete with air GUL 10 FA</v>
      </c>
      <c r="H766" s="35" t="str">
        <f t="shared" si="41"/>
        <v/>
      </c>
      <c r="I766" s="35">
        <v>195.2</v>
      </c>
      <c r="J766" s="49" t="s">
        <v>984</v>
      </c>
      <c r="K766" s="35" t="s">
        <v>247</v>
      </c>
      <c r="O766" s="35"/>
    </row>
    <row r="767" spans="2:15">
      <c r="B767" s="35" t="s">
        <v>982</v>
      </c>
      <c r="C767" s="35">
        <v>20</v>
      </c>
      <c r="D767" s="35" t="s">
        <v>142</v>
      </c>
      <c r="E767" s="35" t="str">
        <f t="shared" si="42"/>
        <v>Manitoba,20,Yes</v>
      </c>
      <c r="F767" s="35" t="s">
        <v>482</v>
      </c>
      <c r="G767" s="35" t="str">
        <f t="shared" si="40"/>
        <v>Manitoba, 20 MPa concrete with air GUL 20 FA</v>
      </c>
      <c r="H767" s="35" t="str">
        <f t="shared" si="41"/>
        <v/>
      </c>
      <c r="I767" s="35">
        <v>178.7</v>
      </c>
      <c r="J767" s="49" t="s">
        <v>984</v>
      </c>
      <c r="K767" s="35" t="s">
        <v>247</v>
      </c>
      <c r="O767" s="35"/>
    </row>
    <row r="768" spans="2:15">
      <c r="B768" s="35" t="s">
        <v>982</v>
      </c>
      <c r="C768" s="35">
        <v>20</v>
      </c>
      <c r="D768" s="35" t="s">
        <v>142</v>
      </c>
      <c r="E768" s="35" t="str">
        <f t="shared" si="42"/>
        <v>Manitoba,20,Yes</v>
      </c>
      <c r="F768" s="35" t="s">
        <v>483</v>
      </c>
      <c r="G768" s="35" t="str">
        <f t="shared" si="40"/>
        <v>Manitoba, 20 MPa concrete with air GUL 30 FA</v>
      </c>
      <c r="H768" s="35" t="str">
        <f t="shared" si="41"/>
        <v/>
      </c>
      <c r="I768" s="35">
        <v>162.21</v>
      </c>
      <c r="J768" s="49" t="s">
        <v>984</v>
      </c>
      <c r="K768" s="35" t="s">
        <v>247</v>
      </c>
      <c r="O768" s="35"/>
    </row>
    <row r="769" spans="2:15">
      <c r="B769" s="35" t="s">
        <v>982</v>
      </c>
      <c r="C769" s="35">
        <v>20</v>
      </c>
      <c r="D769" s="35" t="s">
        <v>142</v>
      </c>
      <c r="E769" s="35" t="str">
        <f t="shared" si="42"/>
        <v>Manitoba,20,Yes</v>
      </c>
      <c r="F769" s="35" t="s">
        <v>484</v>
      </c>
      <c r="G769" s="35" t="str">
        <f t="shared" si="40"/>
        <v>Manitoba, 20 MPa concrete with air GUL 40 FA</v>
      </c>
      <c r="H769" s="35" t="str">
        <f t="shared" si="41"/>
        <v/>
      </c>
      <c r="I769" s="35">
        <v>145.71</v>
      </c>
      <c r="J769" s="49" t="s">
        <v>984</v>
      </c>
      <c r="K769" s="35" t="s">
        <v>247</v>
      </c>
      <c r="O769" s="35"/>
    </row>
    <row r="770" spans="2:15">
      <c r="B770" s="35" t="s">
        <v>982</v>
      </c>
      <c r="C770" s="35">
        <v>25</v>
      </c>
      <c r="D770" s="35" t="s">
        <v>83</v>
      </c>
      <c r="E770" s="35" t="str">
        <f t="shared" si="42"/>
        <v>Manitoba,25,No</v>
      </c>
      <c r="F770" s="35" t="s">
        <v>987</v>
      </c>
      <c r="G770" s="35" t="str">
        <f t="shared" si="40"/>
        <v>Manitoba, Baseline 25 MPa concrete without air GU 20 FA</v>
      </c>
      <c r="H770" s="35" t="str">
        <f t="shared" si="41"/>
        <v>Manitoba, Baseline 25 MPa concrete without air GU 20 FA</v>
      </c>
      <c r="I770" s="35">
        <v>223.41</v>
      </c>
      <c r="J770" s="49" t="s">
        <v>984</v>
      </c>
      <c r="K770" s="35" t="s">
        <v>259</v>
      </c>
      <c r="O770" s="35"/>
    </row>
    <row r="771" spans="2:15">
      <c r="B771" s="35" t="s">
        <v>982</v>
      </c>
      <c r="C771" s="35">
        <v>25</v>
      </c>
      <c r="D771" s="35" t="s">
        <v>83</v>
      </c>
      <c r="E771" s="35" t="str">
        <f t="shared" si="42"/>
        <v>Manitoba,25,No</v>
      </c>
      <c r="F771" s="35" t="s">
        <v>260</v>
      </c>
      <c r="G771" s="35" t="str">
        <f t="shared" si="40"/>
        <v>Manitoba, 25 MPa concrete without air GU</v>
      </c>
      <c r="H771" s="35" t="str">
        <f t="shared" si="41"/>
        <v/>
      </c>
      <c r="I771" s="35">
        <v>266.69</v>
      </c>
      <c r="J771" s="49" t="s">
        <v>984</v>
      </c>
      <c r="K771" s="35" t="s">
        <v>259</v>
      </c>
      <c r="O771" s="35"/>
    </row>
    <row r="772" spans="2:15">
      <c r="B772" s="35" t="s">
        <v>982</v>
      </c>
      <c r="C772" s="35">
        <v>25</v>
      </c>
      <c r="D772" s="35" t="s">
        <v>83</v>
      </c>
      <c r="E772" s="35" t="str">
        <f t="shared" si="42"/>
        <v>Manitoba,25,No</v>
      </c>
      <c r="F772" s="35" t="s">
        <v>988</v>
      </c>
      <c r="G772" s="35" t="str">
        <f t="shared" si="40"/>
        <v>Manitoba, 25 MPa concrete without air GU 10 FA</v>
      </c>
      <c r="H772" s="35" t="str">
        <f t="shared" si="41"/>
        <v/>
      </c>
      <c r="I772" s="35">
        <v>245.54</v>
      </c>
      <c r="J772" s="49" t="s">
        <v>984</v>
      </c>
      <c r="K772" s="35" t="s">
        <v>259</v>
      </c>
      <c r="O772" s="35"/>
    </row>
    <row r="773" spans="2:15">
      <c r="B773" s="35" t="s">
        <v>982</v>
      </c>
      <c r="C773" s="35">
        <v>25</v>
      </c>
      <c r="D773" s="35" t="s">
        <v>83</v>
      </c>
      <c r="E773" s="35" t="str">
        <f t="shared" si="42"/>
        <v>Manitoba,25,No</v>
      </c>
      <c r="F773" s="35" t="s">
        <v>487</v>
      </c>
      <c r="G773" s="35" t="str">
        <f t="shared" si="40"/>
        <v>Manitoba, 25 MPa concrete without air GU 30 FA</v>
      </c>
      <c r="H773" s="35" t="str">
        <f t="shared" si="41"/>
        <v/>
      </c>
      <c r="I773" s="35">
        <v>202.26</v>
      </c>
      <c r="J773" s="49" t="s">
        <v>984</v>
      </c>
      <c r="K773" s="35" t="s">
        <v>259</v>
      </c>
      <c r="O773" s="35"/>
    </row>
    <row r="774" spans="2:15">
      <c r="B774" s="35" t="s">
        <v>982</v>
      </c>
      <c r="C774" s="35">
        <v>25</v>
      </c>
      <c r="D774" s="35" t="s">
        <v>83</v>
      </c>
      <c r="E774" s="35" t="str">
        <f t="shared" si="42"/>
        <v>Manitoba,25,No</v>
      </c>
      <c r="F774" s="35" t="s">
        <v>488</v>
      </c>
      <c r="G774" s="35" t="str">
        <f t="shared" si="40"/>
        <v>Manitoba, 25 MPa concrete without air GU 40 FA</v>
      </c>
      <c r="H774" s="35" t="str">
        <f t="shared" si="41"/>
        <v/>
      </c>
      <c r="I774" s="35">
        <v>180.13</v>
      </c>
      <c r="J774" s="49" t="s">
        <v>984</v>
      </c>
      <c r="K774" s="35" t="s">
        <v>259</v>
      </c>
      <c r="O774" s="35"/>
    </row>
    <row r="775" spans="2:15">
      <c r="B775" s="35" t="s">
        <v>982</v>
      </c>
      <c r="C775" s="35">
        <v>25</v>
      </c>
      <c r="D775" s="35" t="s">
        <v>83</v>
      </c>
      <c r="E775" s="35" t="str">
        <f t="shared" si="42"/>
        <v>Manitoba,25,No</v>
      </c>
      <c r="F775" s="35" t="s">
        <v>264</v>
      </c>
      <c r="G775" s="35" t="str">
        <f t="shared" si="40"/>
        <v>Manitoba, 25 MPa concrete without air GUL</v>
      </c>
      <c r="H775" s="35" t="str">
        <f t="shared" si="41"/>
        <v/>
      </c>
      <c r="I775" s="35">
        <v>232.44</v>
      </c>
      <c r="J775" s="49" t="s">
        <v>984</v>
      </c>
      <c r="K775" s="35" t="s">
        <v>259</v>
      </c>
      <c r="O775" s="35"/>
    </row>
    <row r="776" spans="2:15">
      <c r="B776" s="35" t="s">
        <v>982</v>
      </c>
      <c r="C776" s="35">
        <v>25</v>
      </c>
      <c r="D776" s="35" t="s">
        <v>83</v>
      </c>
      <c r="E776" s="35" t="str">
        <f t="shared" si="42"/>
        <v>Manitoba,25,No</v>
      </c>
      <c r="F776" s="35" t="s">
        <v>489</v>
      </c>
      <c r="G776" s="35" t="str">
        <f t="shared" ref="G776:G839" si="43">CONCATENATE(B776,", ",F776)</f>
        <v>Manitoba, 25 MPa concrete without air GUL 10 FA</v>
      </c>
      <c r="H776" s="35" t="str">
        <f t="shared" ref="H776:H839" si="44">IF(ISNUMBER(SEARCH("Baseline",F776)),CONCATENATE(B776,", ",F776),"")</f>
        <v/>
      </c>
      <c r="I776" s="35">
        <v>214.65</v>
      </c>
      <c r="J776" s="49" t="s">
        <v>984</v>
      </c>
      <c r="K776" s="35" t="s">
        <v>259</v>
      </c>
      <c r="O776" s="35"/>
    </row>
    <row r="777" spans="2:15">
      <c r="B777" s="35" t="s">
        <v>982</v>
      </c>
      <c r="C777" s="35">
        <v>25</v>
      </c>
      <c r="D777" s="35" t="s">
        <v>83</v>
      </c>
      <c r="E777" s="35" t="str">
        <f t="shared" ref="E777:E840" si="45">CONCATENATE(B777,",",C777,",",D777)</f>
        <v>Manitoba,25,No</v>
      </c>
      <c r="F777" s="35" t="s">
        <v>490</v>
      </c>
      <c r="G777" s="35" t="str">
        <f t="shared" si="43"/>
        <v>Manitoba, 25 MPa concrete without air GUL 20 FA</v>
      </c>
      <c r="H777" s="35" t="str">
        <f t="shared" si="44"/>
        <v/>
      </c>
      <c r="I777" s="35">
        <v>196.01</v>
      </c>
      <c r="J777" s="49" t="s">
        <v>984</v>
      </c>
      <c r="K777" s="35" t="s">
        <v>259</v>
      </c>
      <c r="O777" s="35"/>
    </row>
    <row r="778" spans="2:15">
      <c r="B778" s="35" t="s">
        <v>982</v>
      </c>
      <c r="C778" s="35">
        <v>25</v>
      </c>
      <c r="D778" s="35" t="s">
        <v>83</v>
      </c>
      <c r="E778" s="35" t="str">
        <f t="shared" si="45"/>
        <v>Manitoba,25,No</v>
      </c>
      <c r="F778" s="35" t="s">
        <v>491</v>
      </c>
      <c r="G778" s="35" t="str">
        <f t="shared" si="43"/>
        <v>Manitoba, 25 MPa concrete without air GUL 30 FA</v>
      </c>
      <c r="H778" s="35" t="str">
        <f t="shared" si="44"/>
        <v/>
      </c>
      <c r="I778" s="35">
        <v>178.22</v>
      </c>
      <c r="J778" s="49" t="s">
        <v>984</v>
      </c>
      <c r="K778" s="35" t="s">
        <v>259</v>
      </c>
      <c r="O778" s="35"/>
    </row>
    <row r="779" spans="2:15">
      <c r="B779" s="35" t="s">
        <v>982</v>
      </c>
      <c r="C779" s="35">
        <v>25</v>
      </c>
      <c r="D779" s="35" t="s">
        <v>83</v>
      </c>
      <c r="E779" s="35" t="str">
        <f t="shared" si="45"/>
        <v>Manitoba,25,No</v>
      </c>
      <c r="F779" s="35" t="s">
        <v>492</v>
      </c>
      <c r="G779" s="35" t="str">
        <f t="shared" si="43"/>
        <v>Manitoba, 25 MPa concrete without air GUL 40 FA</v>
      </c>
      <c r="H779" s="35" t="str">
        <f t="shared" si="44"/>
        <v/>
      </c>
      <c r="I779" s="35">
        <v>159.58000000000001</v>
      </c>
      <c r="J779" s="49" t="s">
        <v>984</v>
      </c>
      <c r="K779" s="35" t="s">
        <v>259</v>
      </c>
      <c r="O779" s="35"/>
    </row>
    <row r="780" spans="2:15">
      <c r="B780" s="35" t="s">
        <v>982</v>
      </c>
      <c r="C780" s="35">
        <v>25</v>
      </c>
      <c r="D780" s="35" t="s">
        <v>142</v>
      </c>
      <c r="E780" s="35" t="str">
        <f t="shared" si="45"/>
        <v>Manitoba,25,Yes</v>
      </c>
      <c r="F780" s="35" t="s">
        <v>989</v>
      </c>
      <c r="G780" s="35" t="str">
        <f t="shared" si="43"/>
        <v>Manitoba, Baseline 25 MPa concrete with air GU 20 FA</v>
      </c>
      <c r="H780" s="35" t="str">
        <f t="shared" si="44"/>
        <v>Manitoba, Baseline 25 MPa concrete with air GU 20 FA</v>
      </c>
      <c r="I780" s="35">
        <v>229.86</v>
      </c>
      <c r="J780" s="49" t="s">
        <v>984</v>
      </c>
      <c r="K780" s="35" t="s">
        <v>270</v>
      </c>
      <c r="O780" s="35"/>
    </row>
    <row r="781" spans="2:15">
      <c r="B781" s="35" t="s">
        <v>982</v>
      </c>
      <c r="C781" s="35">
        <v>25</v>
      </c>
      <c r="D781" s="35" t="s">
        <v>142</v>
      </c>
      <c r="E781" s="35" t="str">
        <f t="shared" si="45"/>
        <v>Manitoba,25,Yes</v>
      </c>
      <c r="F781" s="35" t="s">
        <v>494</v>
      </c>
      <c r="G781" s="35" t="str">
        <f t="shared" si="43"/>
        <v>Manitoba, 25 MPa concrete with air GU</v>
      </c>
      <c r="H781" s="35" t="str">
        <f t="shared" si="44"/>
        <v/>
      </c>
      <c r="I781" s="35">
        <v>274.77</v>
      </c>
      <c r="J781" s="49" t="s">
        <v>984</v>
      </c>
      <c r="K781" s="35" t="s">
        <v>270</v>
      </c>
      <c r="O781" s="35"/>
    </row>
    <row r="782" spans="2:15">
      <c r="B782" s="35" t="s">
        <v>982</v>
      </c>
      <c r="C782" s="35">
        <v>25</v>
      </c>
      <c r="D782" s="35" t="s">
        <v>142</v>
      </c>
      <c r="E782" s="35" t="str">
        <f t="shared" si="45"/>
        <v>Manitoba,25,Yes</v>
      </c>
      <c r="F782" s="35" t="s">
        <v>990</v>
      </c>
      <c r="G782" s="35" t="str">
        <f t="shared" si="43"/>
        <v>Manitoba, 25 MPa concrete with air GU 10 FA</v>
      </c>
      <c r="H782" s="35" t="str">
        <f t="shared" si="44"/>
        <v/>
      </c>
      <c r="I782" s="35">
        <v>252.8</v>
      </c>
      <c r="J782" s="49" t="s">
        <v>984</v>
      </c>
      <c r="K782" s="35" t="s">
        <v>270</v>
      </c>
      <c r="O782" s="35"/>
    </row>
    <row r="783" spans="2:15">
      <c r="B783" s="35" t="s">
        <v>982</v>
      </c>
      <c r="C783" s="35">
        <v>25</v>
      </c>
      <c r="D783" s="35" t="s">
        <v>142</v>
      </c>
      <c r="E783" s="35" t="str">
        <f t="shared" si="45"/>
        <v>Manitoba,25,Yes</v>
      </c>
      <c r="F783" s="35" t="s">
        <v>496</v>
      </c>
      <c r="G783" s="35" t="str">
        <f t="shared" si="43"/>
        <v>Manitoba, 25 MPa concrete with air GU 30 FA</v>
      </c>
      <c r="H783" s="35" t="str">
        <f t="shared" si="44"/>
        <v/>
      </c>
      <c r="I783" s="35">
        <v>207.88</v>
      </c>
      <c r="J783" s="49" t="s">
        <v>984</v>
      </c>
      <c r="K783" s="35" t="s">
        <v>270</v>
      </c>
      <c r="O783" s="35"/>
    </row>
    <row r="784" spans="2:15">
      <c r="B784" s="35" t="s">
        <v>982</v>
      </c>
      <c r="C784" s="35">
        <v>25</v>
      </c>
      <c r="D784" s="35" t="s">
        <v>142</v>
      </c>
      <c r="E784" s="35" t="str">
        <f t="shared" si="45"/>
        <v>Manitoba,25,Yes</v>
      </c>
      <c r="F784" s="35" t="s">
        <v>497</v>
      </c>
      <c r="G784" s="35" t="str">
        <f t="shared" si="43"/>
        <v>Manitoba, 25 MPa concrete with air GU 40 FA</v>
      </c>
      <c r="H784" s="35" t="str">
        <f t="shared" si="44"/>
        <v/>
      </c>
      <c r="I784" s="35">
        <v>184.94</v>
      </c>
      <c r="J784" s="49" t="s">
        <v>984</v>
      </c>
      <c r="K784" s="35" t="s">
        <v>270</v>
      </c>
      <c r="O784" s="35"/>
    </row>
    <row r="785" spans="2:15">
      <c r="B785" s="35" t="s">
        <v>982</v>
      </c>
      <c r="C785" s="35">
        <v>25</v>
      </c>
      <c r="D785" s="35" t="s">
        <v>142</v>
      </c>
      <c r="E785" s="35" t="str">
        <f t="shared" si="45"/>
        <v>Manitoba,25,Yes</v>
      </c>
      <c r="F785" s="35" t="s">
        <v>498</v>
      </c>
      <c r="G785" s="35" t="str">
        <f t="shared" si="43"/>
        <v>Manitoba, 25 MPa concrete with air GUL</v>
      </c>
      <c r="H785" s="35" t="str">
        <f t="shared" si="44"/>
        <v/>
      </c>
      <c r="I785" s="35">
        <v>239.23</v>
      </c>
      <c r="J785" s="49" t="s">
        <v>984</v>
      </c>
      <c r="K785" s="35" t="s">
        <v>270</v>
      </c>
      <c r="O785" s="35"/>
    </row>
    <row r="786" spans="2:15">
      <c r="B786" s="35" t="s">
        <v>982</v>
      </c>
      <c r="C786" s="35">
        <v>25</v>
      </c>
      <c r="D786" s="35" t="s">
        <v>142</v>
      </c>
      <c r="E786" s="35" t="str">
        <f t="shared" si="45"/>
        <v>Manitoba,25,Yes</v>
      </c>
      <c r="F786" s="35" t="s">
        <v>499</v>
      </c>
      <c r="G786" s="35" t="str">
        <f t="shared" si="43"/>
        <v>Manitoba, 25 MPa concrete with air GUL 10 FA</v>
      </c>
      <c r="H786" s="35" t="str">
        <f t="shared" si="44"/>
        <v/>
      </c>
      <c r="I786" s="35">
        <v>220.75</v>
      </c>
      <c r="J786" s="49" t="s">
        <v>984</v>
      </c>
      <c r="K786" s="35" t="s">
        <v>270</v>
      </c>
      <c r="O786" s="35"/>
    </row>
    <row r="787" spans="2:15">
      <c r="B787" s="35" t="s">
        <v>982</v>
      </c>
      <c r="C787" s="35">
        <v>25</v>
      </c>
      <c r="D787" s="35" t="s">
        <v>142</v>
      </c>
      <c r="E787" s="35" t="str">
        <f t="shared" si="45"/>
        <v>Manitoba,25,Yes</v>
      </c>
      <c r="F787" s="35" t="s">
        <v>500</v>
      </c>
      <c r="G787" s="35" t="str">
        <f t="shared" si="43"/>
        <v>Manitoba, 25 MPa concrete with air GUL 20 FA</v>
      </c>
      <c r="H787" s="35" t="str">
        <f t="shared" si="44"/>
        <v/>
      </c>
      <c r="I787" s="35">
        <v>201.42</v>
      </c>
      <c r="J787" s="49" t="s">
        <v>984</v>
      </c>
      <c r="K787" s="35" t="s">
        <v>270</v>
      </c>
      <c r="O787" s="35"/>
    </row>
    <row r="788" spans="2:15">
      <c r="B788" s="35" t="s">
        <v>982</v>
      </c>
      <c r="C788" s="35">
        <v>25</v>
      </c>
      <c r="D788" s="35" t="s">
        <v>142</v>
      </c>
      <c r="E788" s="35" t="str">
        <f t="shared" si="45"/>
        <v>Manitoba,25,Yes</v>
      </c>
      <c r="F788" s="35" t="s">
        <v>501</v>
      </c>
      <c r="G788" s="35" t="str">
        <f t="shared" si="43"/>
        <v>Manitoba, 25 MPa concrete with air GUL 30 FA</v>
      </c>
      <c r="H788" s="35" t="str">
        <f t="shared" si="44"/>
        <v/>
      </c>
      <c r="I788" s="35">
        <v>182.94</v>
      </c>
      <c r="J788" s="49" t="s">
        <v>984</v>
      </c>
      <c r="K788" s="35" t="s">
        <v>270</v>
      </c>
      <c r="O788" s="35"/>
    </row>
    <row r="789" spans="2:15">
      <c r="B789" s="35" t="s">
        <v>982</v>
      </c>
      <c r="C789" s="35">
        <v>25</v>
      </c>
      <c r="D789" s="35" t="s">
        <v>142</v>
      </c>
      <c r="E789" s="35" t="str">
        <f t="shared" si="45"/>
        <v>Manitoba,25,Yes</v>
      </c>
      <c r="F789" s="35" t="s">
        <v>502</v>
      </c>
      <c r="G789" s="35" t="str">
        <f t="shared" si="43"/>
        <v>Manitoba, 25 MPa concrete with air GUL 40 FA</v>
      </c>
      <c r="H789" s="35" t="str">
        <f t="shared" si="44"/>
        <v/>
      </c>
      <c r="I789" s="35">
        <v>163.72</v>
      </c>
      <c r="J789" s="49" t="s">
        <v>984</v>
      </c>
      <c r="K789" s="35" t="s">
        <v>270</v>
      </c>
      <c r="O789" s="35"/>
    </row>
    <row r="790" spans="2:15">
      <c r="B790" s="35" t="s">
        <v>982</v>
      </c>
      <c r="C790" s="35">
        <v>25</v>
      </c>
      <c r="D790" s="35" t="s">
        <v>142</v>
      </c>
      <c r="E790" s="35" t="str">
        <f t="shared" si="45"/>
        <v>Manitoba,25,Yes</v>
      </c>
      <c r="F790" s="35" t="s">
        <v>991</v>
      </c>
      <c r="G790" s="35" t="str">
        <f t="shared" si="43"/>
        <v>Manitoba, Baseline 25 MPa concrete with air &amp; 0.55 w/cm (C-4, F-2) GU 20 FA</v>
      </c>
      <c r="H790" s="35" t="str">
        <f t="shared" si="44"/>
        <v>Manitoba, Baseline 25 MPa concrete with air &amp; 0.55 w/cm (C-4, F-2) GU 20 FA</v>
      </c>
      <c r="I790" s="35">
        <v>233.49</v>
      </c>
      <c r="J790" s="49" t="s">
        <v>984</v>
      </c>
      <c r="K790" s="35" t="s">
        <v>280</v>
      </c>
      <c r="O790" s="35"/>
    </row>
    <row r="791" spans="2:15">
      <c r="B791" s="35" t="s">
        <v>982</v>
      </c>
      <c r="C791" s="35">
        <v>25</v>
      </c>
      <c r="D791" s="35" t="s">
        <v>142</v>
      </c>
      <c r="E791" s="35" t="str">
        <f t="shared" si="45"/>
        <v>Manitoba,25,Yes</v>
      </c>
      <c r="F791" s="35" t="s">
        <v>504</v>
      </c>
      <c r="G791" s="35" t="str">
        <f t="shared" si="43"/>
        <v>Manitoba, 25 MPa concrete with air &amp; 0.55 w/cm (C-4, F-2) GU</v>
      </c>
      <c r="H791" s="35" t="str">
        <f t="shared" si="44"/>
        <v/>
      </c>
      <c r="I791" s="35">
        <v>279.22000000000003</v>
      </c>
      <c r="J791" s="49" t="s">
        <v>984</v>
      </c>
      <c r="K791" s="35" t="s">
        <v>280</v>
      </c>
      <c r="O791" s="35"/>
    </row>
    <row r="792" spans="2:15">
      <c r="B792" s="35" t="s">
        <v>982</v>
      </c>
      <c r="C792" s="35">
        <v>25</v>
      </c>
      <c r="D792" s="35" t="s">
        <v>142</v>
      </c>
      <c r="E792" s="35" t="str">
        <f t="shared" si="45"/>
        <v>Manitoba,25,Yes</v>
      </c>
      <c r="F792" s="35" t="s">
        <v>992</v>
      </c>
      <c r="G792" s="35" t="str">
        <f t="shared" si="43"/>
        <v>Manitoba, 25 MPa concrete with air &amp; 0.55 w/cm (C-4, F-2) GU 10 FA</v>
      </c>
      <c r="H792" s="35" t="str">
        <f t="shared" si="44"/>
        <v/>
      </c>
      <c r="I792" s="35">
        <v>256.36</v>
      </c>
      <c r="J792" s="49" t="s">
        <v>984</v>
      </c>
      <c r="K792" s="35" t="s">
        <v>280</v>
      </c>
      <c r="O792" s="35"/>
    </row>
    <row r="793" spans="2:15">
      <c r="B793" s="35" t="s">
        <v>982</v>
      </c>
      <c r="C793" s="35">
        <v>25</v>
      </c>
      <c r="D793" s="35" t="s">
        <v>142</v>
      </c>
      <c r="E793" s="35" t="str">
        <f t="shared" si="45"/>
        <v>Manitoba,25,Yes</v>
      </c>
      <c r="F793" s="35" t="s">
        <v>993</v>
      </c>
      <c r="G793" s="35" t="str">
        <f t="shared" si="43"/>
        <v>Manitoba, 25 MPa concrete with air &amp; 0.55 w/cm (C-4, F-2) GU 30 FA</v>
      </c>
      <c r="H793" s="35" t="str">
        <f t="shared" si="44"/>
        <v/>
      </c>
      <c r="I793" s="35">
        <v>210.63</v>
      </c>
      <c r="J793" s="49" t="s">
        <v>984</v>
      </c>
      <c r="K793" s="35" t="s">
        <v>280</v>
      </c>
      <c r="O793" s="35"/>
    </row>
    <row r="794" spans="2:15">
      <c r="B794" s="35" t="s">
        <v>982</v>
      </c>
      <c r="C794" s="35">
        <v>25</v>
      </c>
      <c r="D794" s="35" t="s">
        <v>142</v>
      </c>
      <c r="E794" s="35" t="str">
        <f t="shared" si="45"/>
        <v>Manitoba,25,Yes</v>
      </c>
      <c r="F794" s="35" t="s">
        <v>994</v>
      </c>
      <c r="G794" s="35" t="str">
        <f t="shared" si="43"/>
        <v>Manitoba, 25 MPa concrete with air &amp; 0.55 w/cm (C-4, F-2) GU 40 FA</v>
      </c>
      <c r="H794" s="35" t="str">
        <f t="shared" si="44"/>
        <v/>
      </c>
      <c r="I794" s="35">
        <v>187.76</v>
      </c>
      <c r="J794" s="49" t="s">
        <v>984</v>
      </c>
      <c r="K794" s="35" t="s">
        <v>280</v>
      </c>
      <c r="O794" s="35"/>
    </row>
    <row r="795" spans="2:15">
      <c r="B795" s="35" t="s">
        <v>982</v>
      </c>
      <c r="C795" s="35">
        <v>25</v>
      </c>
      <c r="D795" s="35" t="s">
        <v>142</v>
      </c>
      <c r="E795" s="35" t="str">
        <f t="shared" si="45"/>
        <v>Manitoba,25,Yes</v>
      </c>
      <c r="F795" s="35" t="s">
        <v>508</v>
      </c>
      <c r="G795" s="35" t="str">
        <f t="shared" si="43"/>
        <v>Manitoba, 25 MPa concrete with air &amp; 0.55 w/cm (C-4, F-2) GUL</v>
      </c>
      <c r="H795" s="35" t="str">
        <f t="shared" si="44"/>
        <v/>
      </c>
      <c r="I795" s="35">
        <v>243.04</v>
      </c>
      <c r="J795" s="49" t="s">
        <v>984</v>
      </c>
      <c r="K795" s="35" t="s">
        <v>280</v>
      </c>
      <c r="O795" s="35"/>
    </row>
    <row r="796" spans="2:15">
      <c r="B796" s="35" t="s">
        <v>982</v>
      </c>
      <c r="C796" s="35">
        <v>25</v>
      </c>
      <c r="D796" s="35" t="s">
        <v>142</v>
      </c>
      <c r="E796" s="35" t="str">
        <f t="shared" si="45"/>
        <v>Manitoba,25,Yes</v>
      </c>
      <c r="F796" s="35" t="s">
        <v>509</v>
      </c>
      <c r="G796" s="35" t="str">
        <f t="shared" si="43"/>
        <v>Manitoba, 25 MPa concrete with air &amp; 0.55 w/cm (C-4, F-2) GUL 10 FA</v>
      </c>
      <c r="H796" s="35" t="str">
        <f t="shared" si="44"/>
        <v/>
      </c>
      <c r="I796" s="35">
        <v>223.79</v>
      </c>
      <c r="J796" s="49" t="s">
        <v>984</v>
      </c>
      <c r="K796" s="35" t="s">
        <v>280</v>
      </c>
      <c r="O796" s="35"/>
    </row>
    <row r="797" spans="2:15">
      <c r="B797" s="35" t="s">
        <v>982</v>
      </c>
      <c r="C797" s="35">
        <v>25</v>
      </c>
      <c r="D797" s="35" t="s">
        <v>142</v>
      </c>
      <c r="E797" s="35" t="str">
        <f t="shared" si="45"/>
        <v>Manitoba,25,Yes</v>
      </c>
      <c r="F797" s="35" t="s">
        <v>510</v>
      </c>
      <c r="G797" s="35" t="str">
        <f t="shared" si="43"/>
        <v>Manitoba, 25 MPa concrete with air &amp; 0.55 w/cm (C-4, F-2) GUL 20 FA</v>
      </c>
      <c r="H797" s="35" t="str">
        <f t="shared" si="44"/>
        <v/>
      </c>
      <c r="I797" s="35">
        <v>204.54</v>
      </c>
      <c r="J797" s="49" t="s">
        <v>984</v>
      </c>
      <c r="K797" s="35" t="s">
        <v>280</v>
      </c>
      <c r="O797" s="35"/>
    </row>
    <row r="798" spans="2:15">
      <c r="B798" s="35" t="s">
        <v>982</v>
      </c>
      <c r="C798" s="35">
        <v>25</v>
      </c>
      <c r="D798" s="35" t="s">
        <v>142</v>
      </c>
      <c r="E798" s="35" t="str">
        <f t="shared" si="45"/>
        <v>Manitoba,25,Yes</v>
      </c>
      <c r="F798" s="35" t="s">
        <v>511</v>
      </c>
      <c r="G798" s="35" t="str">
        <f t="shared" si="43"/>
        <v>Manitoba, 25 MPa concrete with air &amp; 0.55 w/cm (C-4, F-2) GUL 30 FA</v>
      </c>
      <c r="H798" s="35" t="str">
        <f t="shared" si="44"/>
        <v/>
      </c>
      <c r="I798" s="35">
        <v>185.3</v>
      </c>
      <c r="J798" s="49" t="s">
        <v>984</v>
      </c>
      <c r="K798" s="35" t="s">
        <v>280</v>
      </c>
      <c r="O798" s="35"/>
    </row>
    <row r="799" spans="2:15">
      <c r="B799" s="35" t="s">
        <v>982</v>
      </c>
      <c r="C799" s="35">
        <v>25</v>
      </c>
      <c r="D799" s="35" t="s">
        <v>142</v>
      </c>
      <c r="E799" s="35" t="str">
        <f t="shared" si="45"/>
        <v>Manitoba,25,Yes</v>
      </c>
      <c r="F799" s="35" t="s">
        <v>512</v>
      </c>
      <c r="G799" s="35" t="str">
        <f t="shared" si="43"/>
        <v>Manitoba, 25 MPa concrete with air &amp; 0.55 w/cm (C-4, F-2) GUL 40 FA</v>
      </c>
      <c r="H799" s="35" t="str">
        <f t="shared" si="44"/>
        <v/>
      </c>
      <c r="I799" s="35">
        <v>166.05</v>
      </c>
      <c r="J799" s="49" t="s">
        <v>984</v>
      </c>
      <c r="K799" s="35" t="s">
        <v>280</v>
      </c>
      <c r="O799" s="35"/>
    </row>
    <row r="800" spans="2:15">
      <c r="B800" s="35" t="s">
        <v>982</v>
      </c>
      <c r="C800" s="35">
        <v>30</v>
      </c>
      <c r="D800" s="35" t="s">
        <v>83</v>
      </c>
      <c r="E800" s="35" t="str">
        <f t="shared" si="45"/>
        <v>Manitoba,30,No</v>
      </c>
      <c r="F800" s="35" t="s">
        <v>995</v>
      </c>
      <c r="G800" s="35" t="str">
        <f t="shared" si="43"/>
        <v>Manitoba, Baseline 30 MPa concrete without air GU 20 FA</v>
      </c>
      <c r="H800" s="35" t="str">
        <f t="shared" si="44"/>
        <v>Manitoba, Baseline 30 MPa concrete without air GU 20 FA</v>
      </c>
      <c r="I800" s="35">
        <v>245.92</v>
      </c>
      <c r="J800" s="49" t="s">
        <v>984</v>
      </c>
      <c r="K800" s="35" t="s">
        <v>291</v>
      </c>
      <c r="O800" s="35"/>
    </row>
    <row r="801" spans="2:15">
      <c r="B801" s="35" t="s">
        <v>982</v>
      </c>
      <c r="C801" s="35">
        <v>30</v>
      </c>
      <c r="D801" s="35" t="s">
        <v>83</v>
      </c>
      <c r="E801" s="35" t="str">
        <f t="shared" si="45"/>
        <v>Manitoba,30,No</v>
      </c>
      <c r="F801" s="35" t="s">
        <v>281</v>
      </c>
      <c r="G801" s="35" t="str">
        <f t="shared" si="43"/>
        <v>Manitoba, 30 MPa concrete without air GU</v>
      </c>
      <c r="H801" s="35" t="str">
        <f t="shared" si="44"/>
        <v/>
      </c>
      <c r="I801" s="35">
        <v>294.10000000000002</v>
      </c>
      <c r="J801" s="49" t="s">
        <v>984</v>
      </c>
      <c r="K801" s="35" t="s">
        <v>291</v>
      </c>
      <c r="O801" s="35"/>
    </row>
    <row r="802" spans="2:15">
      <c r="B802" s="35" t="s">
        <v>982</v>
      </c>
      <c r="C802" s="35">
        <v>30</v>
      </c>
      <c r="D802" s="35" t="s">
        <v>83</v>
      </c>
      <c r="E802" s="35" t="str">
        <f t="shared" si="45"/>
        <v>Manitoba,30,No</v>
      </c>
      <c r="F802" s="35" t="s">
        <v>996</v>
      </c>
      <c r="G802" s="35" t="str">
        <f t="shared" si="43"/>
        <v>Manitoba, 30 MPa concrete without air GU 10 FA</v>
      </c>
      <c r="H802" s="35" t="str">
        <f t="shared" si="44"/>
        <v/>
      </c>
      <c r="I802" s="35">
        <v>269.89999999999998</v>
      </c>
      <c r="J802" s="49" t="s">
        <v>984</v>
      </c>
      <c r="K802" s="35" t="s">
        <v>291</v>
      </c>
      <c r="O802" s="35"/>
    </row>
    <row r="803" spans="2:15">
      <c r="B803" s="35" t="s">
        <v>982</v>
      </c>
      <c r="C803" s="35">
        <v>30</v>
      </c>
      <c r="D803" s="35" t="s">
        <v>83</v>
      </c>
      <c r="E803" s="35" t="str">
        <f t="shared" si="45"/>
        <v>Manitoba,30,No</v>
      </c>
      <c r="F803" s="35" t="s">
        <v>515</v>
      </c>
      <c r="G803" s="35" t="str">
        <f t="shared" si="43"/>
        <v>Manitoba, 30 MPa concrete without air GU 30 FA</v>
      </c>
      <c r="H803" s="35" t="str">
        <f t="shared" si="44"/>
        <v/>
      </c>
      <c r="I803" s="35">
        <v>221.42</v>
      </c>
      <c r="J803" s="49" t="s">
        <v>984</v>
      </c>
      <c r="K803" s="35" t="s">
        <v>291</v>
      </c>
      <c r="O803" s="35"/>
    </row>
    <row r="804" spans="2:15">
      <c r="B804" s="35" t="s">
        <v>982</v>
      </c>
      <c r="C804" s="35">
        <v>30</v>
      </c>
      <c r="D804" s="35" t="s">
        <v>83</v>
      </c>
      <c r="E804" s="35" t="str">
        <f t="shared" si="45"/>
        <v>Manitoba,30,No</v>
      </c>
      <c r="F804" s="35" t="s">
        <v>516</v>
      </c>
      <c r="G804" s="35" t="str">
        <f t="shared" si="43"/>
        <v>Manitoba, 30 MPa concrete without air GU 40 FA</v>
      </c>
      <c r="H804" s="35" t="str">
        <f t="shared" si="44"/>
        <v/>
      </c>
      <c r="I804" s="35">
        <v>197.74</v>
      </c>
      <c r="J804" s="49" t="s">
        <v>984</v>
      </c>
      <c r="K804" s="35" t="s">
        <v>291</v>
      </c>
      <c r="O804" s="35"/>
    </row>
    <row r="805" spans="2:15">
      <c r="B805" s="35" t="s">
        <v>982</v>
      </c>
      <c r="C805" s="35">
        <v>30</v>
      </c>
      <c r="D805" s="35" t="s">
        <v>83</v>
      </c>
      <c r="E805" s="35" t="str">
        <f t="shared" si="45"/>
        <v>Manitoba,30,No</v>
      </c>
      <c r="F805" s="35" t="s">
        <v>285</v>
      </c>
      <c r="G805" s="35" t="str">
        <f t="shared" si="43"/>
        <v>Manitoba, 30 MPa concrete without air GUL</v>
      </c>
      <c r="H805" s="35" t="str">
        <f t="shared" si="44"/>
        <v/>
      </c>
      <c r="I805" s="35">
        <v>255.85</v>
      </c>
      <c r="J805" s="49" t="s">
        <v>984</v>
      </c>
      <c r="K805" s="35" t="s">
        <v>291</v>
      </c>
      <c r="O805" s="35"/>
    </row>
    <row r="806" spans="2:15">
      <c r="B806" s="35" t="s">
        <v>982</v>
      </c>
      <c r="C806" s="35">
        <v>30</v>
      </c>
      <c r="D806" s="35" t="s">
        <v>83</v>
      </c>
      <c r="E806" s="35" t="str">
        <f t="shared" si="45"/>
        <v>Manitoba,30,No</v>
      </c>
      <c r="F806" s="35" t="s">
        <v>517</v>
      </c>
      <c r="G806" s="35" t="str">
        <f t="shared" si="43"/>
        <v>Manitoba, 30 MPa concrete without air GUL 10 FA</v>
      </c>
      <c r="H806" s="35" t="str">
        <f t="shared" si="44"/>
        <v/>
      </c>
      <c r="I806" s="35">
        <v>325.23</v>
      </c>
      <c r="J806" s="49" t="s">
        <v>984</v>
      </c>
      <c r="K806" s="35" t="s">
        <v>291</v>
      </c>
      <c r="O806" s="35"/>
    </row>
    <row r="807" spans="2:15">
      <c r="B807" s="35" t="s">
        <v>982</v>
      </c>
      <c r="C807" s="35">
        <v>30</v>
      </c>
      <c r="D807" s="35" t="s">
        <v>83</v>
      </c>
      <c r="E807" s="35" t="str">
        <f t="shared" si="45"/>
        <v>Manitoba,30,No</v>
      </c>
      <c r="F807" s="35" t="s">
        <v>518</v>
      </c>
      <c r="G807" s="35" t="str">
        <f t="shared" si="43"/>
        <v>Manitoba, 30 MPa concrete without air GUL 20 FA</v>
      </c>
      <c r="H807" s="35" t="str">
        <f t="shared" si="44"/>
        <v/>
      </c>
      <c r="I807" s="35">
        <v>215.29</v>
      </c>
      <c r="J807" s="49" t="s">
        <v>984</v>
      </c>
      <c r="K807" s="35" t="s">
        <v>291</v>
      </c>
      <c r="O807" s="35"/>
    </row>
    <row r="808" spans="2:15">
      <c r="B808" s="35" t="s">
        <v>982</v>
      </c>
      <c r="C808" s="35">
        <v>30</v>
      </c>
      <c r="D808" s="35" t="s">
        <v>83</v>
      </c>
      <c r="E808" s="35" t="str">
        <f t="shared" si="45"/>
        <v>Manitoba,30,No</v>
      </c>
      <c r="F808" s="35" t="s">
        <v>519</v>
      </c>
      <c r="G808" s="35" t="str">
        <f t="shared" si="43"/>
        <v>Manitoba, 30 MPa concrete without air GUL 30 FA</v>
      </c>
      <c r="H808" s="35" t="str">
        <f t="shared" si="44"/>
        <v/>
      </c>
      <c r="I808" s="35">
        <v>194.67</v>
      </c>
      <c r="J808" s="49" t="s">
        <v>984</v>
      </c>
      <c r="K808" s="35" t="s">
        <v>291</v>
      </c>
      <c r="O808" s="35"/>
    </row>
    <row r="809" spans="2:15">
      <c r="B809" s="35" t="s">
        <v>982</v>
      </c>
      <c r="C809" s="35">
        <v>30</v>
      </c>
      <c r="D809" s="35" t="s">
        <v>83</v>
      </c>
      <c r="E809" s="35" t="str">
        <f t="shared" si="45"/>
        <v>Manitoba,30,No</v>
      </c>
      <c r="F809" s="35" t="s">
        <v>520</v>
      </c>
      <c r="G809" s="35" t="str">
        <f t="shared" si="43"/>
        <v>Manitoba, 30 MPa concrete without air GUL 40 FA</v>
      </c>
      <c r="H809" s="35" t="str">
        <f t="shared" si="44"/>
        <v/>
      </c>
      <c r="I809" s="35">
        <v>174.74</v>
      </c>
      <c r="J809" s="49" t="s">
        <v>984</v>
      </c>
      <c r="K809" s="35" t="s">
        <v>291</v>
      </c>
      <c r="O809" s="35"/>
    </row>
    <row r="810" spans="2:15">
      <c r="B810" s="35" t="s">
        <v>982</v>
      </c>
      <c r="C810" s="35">
        <v>30</v>
      </c>
      <c r="D810" s="35" t="s">
        <v>142</v>
      </c>
      <c r="E810" s="35" t="str">
        <f t="shared" si="45"/>
        <v>Manitoba,30,Yes</v>
      </c>
      <c r="F810" s="35" t="s">
        <v>997</v>
      </c>
      <c r="G810" s="35" t="str">
        <f t="shared" si="43"/>
        <v>Manitoba, Baseline 30 MPa concrete with air GU 20 FA</v>
      </c>
      <c r="H810" s="35" t="str">
        <f t="shared" si="44"/>
        <v>Manitoba, Baseline 30 MPa concrete with air GU 20 FA</v>
      </c>
      <c r="I810" s="35">
        <v>252.54</v>
      </c>
      <c r="J810" s="49" t="s">
        <v>984</v>
      </c>
      <c r="K810" s="35" t="s">
        <v>302</v>
      </c>
      <c r="O810" s="35"/>
    </row>
    <row r="811" spans="2:15">
      <c r="B811" s="35" t="s">
        <v>982</v>
      </c>
      <c r="C811" s="35">
        <v>30</v>
      </c>
      <c r="D811" s="35" t="s">
        <v>142</v>
      </c>
      <c r="E811" s="35" t="str">
        <f t="shared" si="45"/>
        <v>Manitoba,30,Yes</v>
      </c>
      <c r="F811" s="35" t="s">
        <v>522</v>
      </c>
      <c r="G811" s="35" t="str">
        <f t="shared" si="43"/>
        <v>Manitoba, 30 MPa concrete with air GU</v>
      </c>
      <c r="H811" s="35" t="str">
        <f t="shared" si="44"/>
        <v/>
      </c>
      <c r="I811" s="35">
        <v>302.35000000000002</v>
      </c>
      <c r="J811" s="49" t="s">
        <v>984</v>
      </c>
      <c r="K811" s="35" t="s">
        <v>302</v>
      </c>
      <c r="O811" s="35"/>
    </row>
    <row r="812" spans="2:15">
      <c r="B812" s="35" t="s">
        <v>982</v>
      </c>
      <c r="C812" s="35">
        <v>30</v>
      </c>
      <c r="D812" s="35" t="s">
        <v>142</v>
      </c>
      <c r="E812" s="35" t="str">
        <f t="shared" si="45"/>
        <v>Manitoba,30,Yes</v>
      </c>
      <c r="F812" s="35" t="s">
        <v>998</v>
      </c>
      <c r="G812" s="35" t="str">
        <f t="shared" si="43"/>
        <v>Manitoba, 30 MPa concrete with air GU 10 FA</v>
      </c>
      <c r="H812" s="35" t="str">
        <f t="shared" si="44"/>
        <v/>
      </c>
      <c r="I812" s="35">
        <v>277.93</v>
      </c>
      <c r="J812" s="49" t="s">
        <v>984</v>
      </c>
      <c r="K812" s="35" t="s">
        <v>302</v>
      </c>
      <c r="O812" s="35"/>
    </row>
    <row r="813" spans="2:15">
      <c r="B813" s="35" t="s">
        <v>982</v>
      </c>
      <c r="C813" s="35">
        <v>30</v>
      </c>
      <c r="D813" s="35" t="s">
        <v>142</v>
      </c>
      <c r="E813" s="35" t="str">
        <f t="shared" si="45"/>
        <v>Manitoba,30,Yes</v>
      </c>
      <c r="F813" s="35" t="s">
        <v>524</v>
      </c>
      <c r="G813" s="35" t="str">
        <f t="shared" si="43"/>
        <v>Manitoba, 30 MPa concrete with air GU 30 FA</v>
      </c>
      <c r="H813" s="35" t="str">
        <f t="shared" si="44"/>
        <v/>
      </c>
      <c r="I813" s="35">
        <v>228.12</v>
      </c>
      <c r="J813" s="49" t="s">
        <v>984</v>
      </c>
      <c r="K813" s="35" t="s">
        <v>302</v>
      </c>
      <c r="O813" s="35"/>
    </row>
    <row r="814" spans="2:15">
      <c r="B814" s="35" t="s">
        <v>982</v>
      </c>
      <c r="C814" s="35">
        <v>30</v>
      </c>
      <c r="D814" s="35" t="s">
        <v>142</v>
      </c>
      <c r="E814" s="35" t="str">
        <f t="shared" si="45"/>
        <v>Manitoba,30,Yes</v>
      </c>
      <c r="F814" s="35" t="s">
        <v>525</v>
      </c>
      <c r="G814" s="35" t="str">
        <f t="shared" si="43"/>
        <v>Manitoba, 30 MPa concrete with air GU 40 FA</v>
      </c>
      <c r="H814" s="35" t="str">
        <f t="shared" si="44"/>
        <v/>
      </c>
      <c r="I814" s="35">
        <v>202.73</v>
      </c>
      <c r="J814" s="49" t="s">
        <v>984</v>
      </c>
      <c r="K814" s="35" t="s">
        <v>302</v>
      </c>
      <c r="O814" s="35"/>
    </row>
    <row r="815" spans="2:15">
      <c r="B815" s="35" t="s">
        <v>982</v>
      </c>
      <c r="C815" s="35">
        <v>30</v>
      </c>
      <c r="D815" s="35" t="s">
        <v>142</v>
      </c>
      <c r="E815" s="35" t="str">
        <f t="shared" si="45"/>
        <v>Manitoba,30,Yes</v>
      </c>
      <c r="F815" s="35" t="s">
        <v>526</v>
      </c>
      <c r="G815" s="35" t="str">
        <f t="shared" si="43"/>
        <v>Manitoba, 30 MPa concrete with air GUL</v>
      </c>
      <c r="H815" s="35" t="str">
        <f t="shared" si="44"/>
        <v/>
      </c>
      <c r="I815" s="35">
        <v>262.94</v>
      </c>
      <c r="J815" s="49" t="s">
        <v>984</v>
      </c>
      <c r="K815" s="35" t="s">
        <v>302</v>
      </c>
      <c r="O815" s="35"/>
    </row>
    <row r="816" spans="2:15">
      <c r="B816" s="35" t="s">
        <v>982</v>
      </c>
      <c r="C816" s="35">
        <v>30</v>
      </c>
      <c r="D816" s="35" t="s">
        <v>142</v>
      </c>
      <c r="E816" s="35" t="str">
        <f t="shared" si="45"/>
        <v>Manitoba,30,Yes</v>
      </c>
      <c r="F816" s="35" t="s">
        <v>527</v>
      </c>
      <c r="G816" s="35" t="str">
        <f t="shared" si="43"/>
        <v>Manitoba, 30 MPa concrete with air GUL 10 FA</v>
      </c>
      <c r="H816" s="35" t="str">
        <f t="shared" si="44"/>
        <v/>
      </c>
      <c r="I816" s="35">
        <v>242.39</v>
      </c>
      <c r="J816" s="49" t="s">
        <v>984</v>
      </c>
      <c r="K816" s="35" t="s">
        <v>302</v>
      </c>
      <c r="O816" s="35"/>
    </row>
    <row r="817" spans="2:15">
      <c r="B817" s="35" t="s">
        <v>982</v>
      </c>
      <c r="C817" s="35">
        <v>30</v>
      </c>
      <c r="D817" s="35" t="s">
        <v>142</v>
      </c>
      <c r="E817" s="35" t="str">
        <f t="shared" si="45"/>
        <v>Manitoba,30,Yes</v>
      </c>
      <c r="F817" s="35" t="s">
        <v>528</v>
      </c>
      <c r="G817" s="35" t="str">
        <f t="shared" si="43"/>
        <v>Manitoba, 30 MPa concrete with air GUL 20 FA</v>
      </c>
      <c r="H817" s="35" t="str">
        <f t="shared" si="44"/>
        <v/>
      </c>
      <c r="I817" s="35">
        <v>221.01</v>
      </c>
      <c r="J817" s="49" t="s">
        <v>984</v>
      </c>
      <c r="K817" s="35" t="s">
        <v>302</v>
      </c>
      <c r="O817" s="35"/>
    </row>
    <row r="818" spans="2:15">
      <c r="B818" s="35" t="s">
        <v>982</v>
      </c>
      <c r="C818" s="35">
        <v>30</v>
      </c>
      <c r="D818" s="35" t="s">
        <v>142</v>
      </c>
      <c r="E818" s="35" t="str">
        <f t="shared" si="45"/>
        <v>Manitoba,30,Yes</v>
      </c>
      <c r="F818" s="35" t="s">
        <v>529</v>
      </c>
      <c r="G818" s="35" t="str">
        <f t="shared" si="43"/>
        <v>Manitoba, 30 MPa concrete with air GUL 30 FA</v>
      </c>
      <c r="H818" s="35" t="str">
        <f t="shared" si="44"/>
        <v/>
      </c>
      <c r="I818" s="35">
        <v>200.46</v>
      </c>
      <c r="J818" s="49" t="s">
        <v>984</v>
      </c>
      <c r="K818" s="35" t="s">
        <v>302</v>
      </c>
      <c r="O818" s="35"/>
    </row>
    <row r="819" spans="2:15">
      <c r="B819" s="35" t="s">
        <v>982</v>
      </c>
      <c r="C819" s="35">
        <v>30</v>
      </c>
      <c r="D819" s="35" t="s">
        <v>142</v>
      </c>
      <c r="E819" s="35" t="str">
        <f t="shared" si="45"/>
        <v>Manitoba,30,Yes</v>
      </c>
      <c r="F819" s="35" t="s">
        <v>530</v>
      </c>
      <c r="G819" s="35" t="str">
        <f t="shared" si="43"/>
        <v>Manitoba, 30 MPa concrete with air GUL 40 FA</v>
      </c>
      <c r="H819" s="35" t="str">
        <f t="shared" si="44"/>
        <v/>
      </c>
      <c r="I819" s="35">
        <v>179.08</v>
      </c>
      <c r="J819" s="49" t="s">
        <v>984</v>
      </c>
      <c r="K819" s="35" t="s">
        <v>302</v>
      </c>
      <c r="O819" s="35"/>
    </row>
    <row r="820" spans="2:15">
      <c r="B820" s="35" t="s">
        <v>982</v>
      </c>
      <c r="C820" s="35">
        <v>30</v>
      </c>
      <c r="D820" s="35" t="s">
        <v>142</v>
      </c>
      <c r="E820" s="35" t="str">
        <f t="shared" si="45"/>
        <v>Manitoba,30,Yes</v>
      </c>
      <c r="F820" s="35" t="s">
        <v>999</v>
      </c>
      <c r="G820" s="35" t="str">
        <f t="shared" si="43"/>
        <v>Manitoba, Baseline 30 MPa concrete with air &amp; 0.50 w/cm (C-3, A-3, S-3) GU 20 FA</v>
      </c>
      <c r="H820" s="35" t="str">
        <f t="shared" si="44"/>
        <v>Manitoba, Baseline 30 MPa concrete with air &amp; 0.50 w/cm (C-3, A-3, S-3) GU 20 FA</v>
      </c>
      <c r="I820" s="35">
        <v>263.20999999999998</v>
      </c>
      <c r="J820" s="49" t="s">
        <v>984</v>
      </c>
      <c r="K820" s="35" t="s">
        <v>313</v>
      </c>
      <c r="O820" s="35"/>
    </row>
    <row r="821" spans="2:15">
      <c r="B821" s="35" t="s">
        <v>982</v>
      </c>
      <c r="C821" s="35">
        <v>30</v>
      </c>
      <c r="D821" s="35" t="s">
        <v>142</v>
      </c>
      <c r="E821" s="35" t="str">
        <f t="shared" si="45"/>
        <v>Manitoba,30,Yes</v>
      </c>
      <c r="F821" s="35" t="s">
        <v>1000</v>
      </c>
      <c r="G821" s="35" t="str">
        <f t="shared" si="43"/>
        <v>Manitoba, 30 MPa concrete with air &amp; 0.50 w/cm (C-3, A-3, S-3) GU</v>
      </c>
      <c r="H821" s="35" t="str">
        <f t="shared" si="44"/>
        <v/>
      </c>
      <c r="I821" s="35">
        <v>315.47000000000003</v>
      </c>
      <c r="J821" s="49" t="s">
        <v>984</v>
      </c>
      <c r="K821" s="35" t="s">
        <v>313</v>
      </c>
      <c r="O821" s="35"/>
    </row>
    <row r="822" spans="2:15">
      <c r="B822" s="35" t="s">
        <v>982</v>
      </c>
      <c r="C822" s="35">
        <v>30</v>
      </c>
      <c r="D822" s="35" t="s">
        <v>142</v>
      </c>
      <c r="E822" s="35" t="str">
        <f t="shared" si="45"/>
        <v>Manitoba,30,Yes</v>
      </c>
      <c r="F822" s="35" t="s">
        <v>1001</v>
      </c>
      <c r="G822" s="35" t="str">
        <f t="shared" si="43"/>
        <v>Manitoba, 30 MPa concrete with air &amp; 0.50 w/cm (C-3, A-3, S-3) GU 10 FA</v>
      </c>
      <c r="H822" s="35" t="str">
        <f t="shared" si="44"/>
        <v/>
      </c>
      <c r="I822" s="35">
        <v>289.33999999999997</v>
      </c>
      <c r="J822" s="49" t="s">
        <v>984</v>
      </c>
      <c r="K822" s="35" t="s">
        <v>313</v>
      </c>
      <c r="O822" s="35"/>
    </row>
    <row r="823" spans="2:15">
      <c r="B823" s="35" t="s">
        <v>982</v>
      </c>
      <c r="C823" s="35">
        <v>30</v>
      </c>
      <c r="D823" s="35" t="s">
        <v>142</v>
      </c>
      <c r="E823" s="35" t="str">
        <f t="shared" si="45"/>
        <v>Manitoba,30,Yes</v>
      </c>
      <c r="F823" s="35" t="s">
        <v>1002</v>
      </c>
      <c r="G823" s="35" t="str">
        <f t="shared" si="43"/>
        <v>Manitoba, 30 MPa concrete with air &amp; 0.50 w/cm (C-3, A-3, S-3) GU 30 FA</v>
      </c>
      <c r="H823" s="35" t="str">
        <f t="shared" si="44"/>
        <v/>
      </c>
      <c r="I823" s="35">
        <v>237.08</v>
      </c>
      <c r="J823" s="49" t="s">
        <v>984</v>
      </c>
      <c r="K823" s="35" t="s">
        <v>313</v>
      </c>
      <c r="O823" s="35"/>
    </row>
    <row r="824" spans="2:15">
      <c r="B824" s="35" t="s">
        <v>982</v>
      </c>
      <c r="C824" s="35">
        <v>30</v>
      </c>
      <c r="D824" s="35" t="s">
        <v>142</v>
      </c>
      <c r="E824" s="35" t="str">
        <f t="shared" si="45"/>
        <v>Manitoba,30,Yes</v>
      </c>
      <c r="F824" s="35" t="s">
        <v>1003</v>
      </c>
      <c r="G824" s="35" t="str">
        <f t="shared" si="43"/>
        <v>Manitoba, 30 MPa concrete with air &amp; 0.50 w/cm (C-3, A-3, S-3) GU 40 FA</v>
      </c>
      <c r="H824" s="35" t="str">
        <f t="shared" si="44"/>
        <v/>
      </c>
      <c r="I824" s="35">
        <v>210.95</v>
      </c>
      <c r="J824" s="49" t="s">
        <v>984</v>
      </c>
      <c r="K824" s="35" t="s">
        <v>313</v>
      </c>
      <c r="O824" s="35"/>
    </row>
    <row r="825" spans="2:15">
      <c r="B825" s="35" t="s">
        <v>982</v>
      </c>
      <c r="C825" s="35">
        <v>30</v>
      </c>
      <c r="D825" s="35" t="s">
        <v>142</v>
      </c>
      <c r="E825" s="35" t="str">
        <f t="shared" si="45"/>
        <v>Manitoba,30,Yes</v>
      </c>
      <c r="F825" s="35" t="s">
        <v>1004</v>
      </c>
      <c r="G825" s="35" t="str">
        <f t="shared" si="43"/>
        <v>Manitoba, 30 MPa concrete with air &amp; 0.50 w/cm (C-3, A-3, S-3) GUL</v>
      </c>
      <c r="H825" s="35" t="str">
        <f t="shared" si="44"/>
        <v/>
      </c>
      <c r="I825" s="35">
        <v>274.11</v>
      </c>
      <c r="J825" s="49" t="s">
        <v>984</v>
      </c>
      <c r="K825" s="35" t="s">
        <v>313</v>
      </c>
      <c r="O825" s="35"/>
    </row>
    <row r="826" spans="2:15">
      <c r="B826" s="35" t="s">
        <v>982</v>
      </c>
      <c r="C826" s="35">
        <v>30</v>
      </c>
      <c r="D826" s="35" t="s">
        <v>142</v>
      </c>
      <c r="E826" s="35" t="str">
        <f t="shared" si="45"/>
        <v>Manitoba,30,Yes</v>
      </c>
      <c r="F826" s="35" t="s">
        <v>1005</v>
      </c>
      <c r="G826" s="35" t="str">
        <f t="shared" si="43"/>
        <v>Manitoba, 30 MPa concrete with air &amp; 0.50 w/cm (C-3, A-3, S-3) GUL 10 FA</v>
      </c>
      <c r="H826" s="35" t="str">
        <f t="shared" si="44"/>
        <v/>
      </c>
      <c r="I826" s="35">
        <v>252.12</v>
      </c>
      <c r="J826" s="49" t="s">
        <v>984</v>
      </c>
      <c r="K826" s="35" t="s">
        <v>313</v>
      </c>
      <c r="O826" s="35"/>
    </row>
    <row r="827" spans="2:15">
      <c r="B827" s="35" t="s">
        <v>982</v>
      </c>
      <c r="C827" s="35">
        <v>30</v>
      </c>
      <c r="D827" s="35" t="s">
        <v>142</v>
      </c>
      <c r="E827" s="35" t="str">
        <f t="shared" si="45"/>
        <v>Manitoba,30,Yes</v>
      </c>
      <c r="F827" s="35" t="s">
        <v>1006</v>
      </c>
      <c r="G827" s="35" t="str">
        <f t="shared" si="43"/>
        <v>Manitoba, 30 MPa concrete with air &amp; 0.50 w/cm (C-3, A-3, S-3) GUL 20 FA</v>
      </c>
      <c r="H827" s="35" t="str">
        <f t="shared" si="44"/>
        <v/>
      </c>
      <c r="I827" s="35">
        <v>230.12</v>
      </c>
      <c r="J827" s="49" t="s">
        <v>984</v>
      </c>
      <c r="K827" s="35" t="s">
        <v>313</v>
      </c>
      <c r="O827" s="35"/>
    </row>
    <row r="828" spans="2:15">
      <c r="B828" s="35" t="s">
        <v>982</v>
      </c>
      <c r="C828" s="35">
        <v>30</v>
      </c>
      <c r="D828" s="35" t="s">
        <v>142</v>
      </c>
      <c r="E828" s="35" t="str">
        <f t="shared" si="45"/>
        <v>Manitoba,30,Yes</v>
      </c>
      <c r="F828" s="35" t="s">
        <v>1007</v>
      </c>
      <c r="G828" s="35" t="str">
        <f t="shared" si="43"/>
        <v>Manitoba, 30 MPa concrete with air &amp; 0.50 w/cm (C-3, A-3, S-3) GUL 30 FA</v>
      </c>
      <c r="H828" s="35" t="str">
        <f t="shared" si="44"/>
        <v/>
      </c>
      <c r="I828" s="35">
        <v>208.13</v>
      </c>
      <c r="J828" s="49" t="s">
        <v>984</v>
      </c>
      <c r="K828" s="35" t="s">
        <v>313</v>
      </c>
      <c r="O828" s="35"/>
    </row>
    <row r="829" spans="2:15">
      <c r="B829" s="35" t="s">
        <v>982</v>
      </c>
      <c r="C829" s="35">
        <v>30</v>
      </c>
      <c r="D829" s="35" t="s">
        <v>142</v>
      </c>
      <c r="E829" s="35" t="str">
        <f t="shared" si="45"/>
        <v>Manitoba,30,Yes</v>
      </c>
      <c r="F829" s="35" t="s">
        <v>1008</v>
      </c>
      <c r="G829" s="35" t="str">
        <f t="shared" si="43"/>
        <v>Manitoba, 30 MPa concrete with air &amp; 0.50 w/cm (C-3, A-3, S-3) GUL 40 FA</v>
      </c>
      <c r="H829" s="35" t="str">
        <f t="shared" si="44"/>
        <v/>
      </c>
      <c r="I829" s="35">
        <v>186.13</v>
      </c>
      <c r="J829" s="49" t="s">
        <v>984</v>
      </c>
      <c r="K829" s="35" t="s">
        <v>313</v>
      </c>
      <c r="O829" s="35"/>
    </row>
    <row r="830" spans="2:15">
      <c r="B830" s="35" t="s">
        <v>982</v>
      </c>
      <c r="C830" s="35">
        <v>32</v>
      </c>
      <c r="D830" s="35" t="s">
        <v>142</v>
      </c>
      <c r="E830" s="35" t="str">
        <f t="shared" si="45"/>
        <v>Manitoba,32,Yes</v>
      </c>
      <c r="F830" s="35" t="s">
        <v>1009</v>
      </c>
      <c r="G830" s="35" t="str">
        <f t="shared" si="43"/>
        <v>Manitoba, Baseline 32 MPa concrete with air &amp; 0.45 w/cm (C-2, S-2) GU 20 FA</v>
      </c>
      <c r="H830" s="35" t="str">
        <f t="shared" si="44"/>
        <v>Manitoba, Baseline 32 MPa concrete with air &amp; 0.45 w/cm (C-2, S-2) GU 20 FA</v>
      </c>
      <c r="I830" s="35">
        <v>277.07</v>
      </c>
      <c r="J830" s="49" t="s">
        <v>984</v>
      </c>
      <c r="K830" s="35" t="s">
        <v>325</v>
      </c>
      <c r="O830" s="35"/>
    </row>
    <row r="831" spans="2:15">
      <c r="B831" s="35" t="s">
        <v>982</v>
      </c>
      <c r="C831" s="35">
        <v>32</v>
      </c>
      <c r="D831" s="35" t="s">
        <v>142</v>
      </c>
      <c r="E831" s="35" t="str">
        <f t="shared" si="45"/>
        <v>Manitoba,32,Yes</v>
      </c>
      <c r="F831" s="35" t="s">
        <v>1010</v>
      </c>
      <c r="G831" s="35" t="str">
        <f t="shared" si="43"/>
        <v>Manitoba, 32 MPa concrete with air &amp; 0.45 w/cm (C-2, S-2) GU</v>
      </c>
      <c r="H831" s="35" t="str">
        <f t="shared" si="44"/>
        <v/>
      </c>
      <c r="I831" s="35">
        <v>332.6</v>
      </c>
      <c r="J831" s="49" t="s">
        <v>984</v>
      </c>
      <c r="K831" s="35" t="s">
        <v>325</v>
      </c>
      <c r="O831" s="35"/>
    </row>
    <row r="832" spans="2:15">
      <c r="B832" s="35" t="s">
        <v>982</v>
      </c>
      <c r="C832" s="35">
        <v>32</v>
      </c>
      <c r="D832" s="35" t="s">
        <v>142</v>
      </c>
      <c r="E832" s="35" t="str">
        <f t="shared" si="45"/>
        <v>Manitoba,32,Yes</v>
      </c>
      <c r="F832" s="35" t="s">
        <v>1011</v>
      </c>
      <c r="G832" s="35" t="str">
        <f t="shared" si="43"/>
        <v>Manitoba, 32 MPa concrete with air &amp; 0.45 w/cm (C-2, S-2) GU 10 FA</v>
      </c>
      <c r="H832" s="35" t="str">
        <f t="shared" si="44"/>
        <v/>
      </c>
      <c r="I832" s="35">
        <v>304.83</v>
      </c>
      <c r="J832" s="49" t="s">
        <v>984</v>
      </c>
      <c r="K832" s="35" t="s">
        <v>325</v>
      </c>
      <c r="O832" s="35"/>
    </row>
    <row r="833" spans="2:15">
      <c r="B833" s="35" t="s">
        <v>982</v>
      </c>
      <c r="C833" s="35">
        <v>32</v>
      </c>
      <c r="D833" s="35" t="s">
        <v>142</v>
      </c>
      <c r="E833" s="35" t="str">
        <f t="shared" si="45"/>
        <v>Manitoba,32,Yes</v>
      </c>
      <c r="F833" s="35" t="s">
        <v>1012</v>
      </c>
      <c r="G833" s="35" t="str">
        <f t="shared" si="43"/>
        <v>Manitoba, 32 MPa concrete with air &amp; 0.45 w/cm (C-2, S-2) GU 30 FA</v>
      </c>
      <c r="H833" s="35" t="str">
        <f t="shared" si="44"/>
        <v/>
      </c>
      <c r="I833" s="35">
        <v>249.31</v>
      </c>
      <c r="J833" s="49" t="s">
        <v>984</v>
      </c>
      <c r="K833" s="35" t="s">
        <v>325</v>
      </c>
      <c r="O833" s="35"/>
    </row>
    <row r="834" spans="2:15">
      <c r="B834" s="35" t="s">
        <v>982</v>
      </c>
      <c r="C834" s="35">
        <v>32</v>
      </c>
      <c r="D834" s="35" t="s">
        <v>142</v>
      </c>
      <c r="E834" s="35" t="str">
        <f t="shared" si="45"/>
        <v>Manitoba,32,Yes</v>
      </c>
      <c r="F834" s="35" t="s">
        <v>1013</v>
      </c>
      <c r="G834" s="35" t="str">
        <f t="shared" si="43"/>
        <v>Manitoba, 32 MPa concrete with air &amp; 0.45 w/cm (C-2, S-2) GU 40 FA</v>
      </c>
      <c r="H834" s="35" t="str">
        <f t="shared" si="44"/>
        <v/>
      </c>
      <c r="I834" s="35">
        <v>221.54</v>
      </c>
      <c r="J834" s="49" t="s">
        <v>984</v>
      </c>
      <c r="K834" s="35" t="s">
        <v>325</v>
      </c>
      <c r="O834" s="35"/>
    </row>
    <row r="835" spans="2:15">
      <c r="B835" s="35" t="s">
        <v>982</v>
      </c>
      <c r="C835" s="35">
        <v>32</v>
      </c>
      <c r="D835" s="35" t="s">
        <v>142</v>
      </c>
      <c r="E835" s="35" t="str">
        <f t="shared" si="45"/>
        <v>Manitoba,32,Yes</v>
      </c>
      <c r="F835" s="35" t="s">
        <v>1014</v>
      </c>
      <c r="G835" s="35" t="str">
        <f t="shared" si="43"/>
        <v>Manitoba, 32 MPa concrete with air &amp; 0.45 w/cm (C-2, S-2) GUL</v>
      </c>
      <c r="H835" s="35" t="str">
        <f t="shared" si="44"/>
        <v/>
      </c>
      <c r="I835" s="35">
        <v>288.66000000000003</v>
      </c>
      <c r="J835" s="49" t="s">
        <v>984</v>
      </c>
      <c r="K835" s="35" t="s">
        <v>325</v>
      </c>
      <c r="O835" s="35"/>
    </row>
    <row r="836" spans="2:15">
      <c r="B836" s="35" t="s">
        <v>982</v>
      </c>
      <c r="C836" s="35">
        <v>32</v>
      </c>
      <c r="D836" s="35" t="s">
        <v>142</v>
      </c>
      <c r="E836" s="35" t="str">
        <f t="shared" si="45"/>
        <v>Manitoba,32,Yes</v>
      </c>
      <c r="F836" s="35" t="s">
        <v>1015</v>
      </c>
      <c r="G836" s="35" t="str">
        <f t="shared" si="43"/>
        <v>Manitoba, 32 MPa concrete with air &amp; 0.45 w/cm (C-2, S-2) GUL 10 FA</v>
      </c>
      <c r="H836" s="35" t="str">
        <f t="shared" si="44"/>
        <v/>
      </c>
      <c r="I836" s="35">
        <v>265.29000000000002</v>
      </c>
      <c r="J836" s="49" t="s">
        <v>984</v>
      </c>
      <c r="K836" s="35" t="s">
        <v>325</v>
      </c>
      <c r="O836" s="35"/>
    </row>
    <row r="837" spans="2:15">
      <c r="B837" s="35" t="s">
        <v>982</v>
      </c>
      <c r="C837" s="35">
        <v>32</v>
      </c>
      <c r="D837" s="35" t="s">
        <v>142</v>
      </c>
      <c r="E837" s="35" t="str">
        <f t="shared" si="45"/>
        <v>Manitoba,32,Yes</v>
      </c>
      <c r="F837" s="35" t="s">
        <v>1016</v>
      </c>
      <c r="G837" s="35" t="str">
        <f t="shared" si="43"/>
        <v>Manitoba, 32 MPa concrete with air &amp; 0.45 w/cm (C-2, S-2) GUL 20 FA</v>
      </c>
      <c r="H837" s="35" t="str">
        <f t="shared" si="44"/>
        <v/>
      </c>
      <c r="I837" s="35">
        <v>241.92</v>
      </c>
      <c r="J837" s="49" t="s">
        <v>984</v>
      </c>
      <c r="K837" s="35" t="s">
        <v>325</v>
      </c>
      <c r="O837" s="35"/>
    </row>
    <row r="838" spans="2:15">
      <c r="B838" s="35" t="s">
        <v>982</v>
      </c>
      <c r="C838" s="35">
        <v>32</v>
      </c>
      <c r="D838" s="35" t="s">
        <v>142</v>
      </c>
      <c r="E838" s="35" t="str">
        <f t="shared" si="45"/>
        <v>Manitoba,32,Yes</v>
      </c>
      <c r="F838" s="35" t="s">
        <v>1017</v>
      </c>
      <c r="G838" s="35" t="str">
        <f t="shared" si="43"/>
        <v>Manitoba, 32 MPa concrete with air &amp; 0.45 w/cm (C-2, S-2) GUL 30 FA</v>
      </c>
      <c r="H838" s="35" t="str">
        <f t="shared" si="44"/>
        <v/>
      </c>
      <c r="I838" s="35">
        <v>218.55</v>
      </c>
      <c r="J838" s="49" t="s">
        <v>984</v>
      </c>
      <c r="K838" s="35" t="s">
        <v>325</v>
      </c>
      <c r="O838" s="35"/>
    </row>
    <row r="839" spans="2:15">
      <c r="B839" s="35" t="s">
        <v>982</v>
      </c>
      <c r="C839" s="35">
        <v>32</v>
      </c>
      <c r="D839" s="35" t="s">
        <v>142</v>
      </c>
      <c r="E839" s="35" t="str">
        <f t="shared" si="45"/>
        <v>Manitoba,32,Yes</v>
      </c>
      <c r="F839" s="35" t="s">
        <v>1018</v>
      </c>
      <c r="G839" s="35" t="str">
        <f t="shared" si="43"/>
        <v>Manitoba, 32 MPa concrete with air &amp; 0.45 w/cm (C-2, S-2) GUL 40 FA</v>
      </c>
      <c r="H839" s="35" t="str">
        <f t="shared" si="44"/>
        <v/>
      </c>
      <c r="I839" s="35">
        <v>195.18</v>
      </c>
      <c r="J839" s="49" t="s">
        <v>984</v>
      </c>
      <c r="K839" s="35" t="s">
        <v>325</v>
      </c>
      <c r="O839" s="35"/>
    </row>
    <row r="840" spans="2:15">
      <c r="B840" s="35" t="s">
        <v>982</v>
      </c>
      <c r="C840" s="35">
        <v>35</v>
      </c>
      <c r="D840" s="35" t="s">
        <v>83</v>
      </c>
      <c r="E840" s="35" t="str">
        <f t="shared" si="45"/>
        <v>Manitoba,35,No</v>
      </c>
      <c r="F840" s="35" t="s">
        <v>1019</v>
      </c>
      <c r="G840" s="35" t="str">
        <f t="shared" ref="G840:G903" si="46">CONCATENATE(B840,", ",F840)</f>
        <v>Manitoba, Baseline 35 MPa concrete without air GU 20 FA</v>
      </c>
      <c r="H840" s="35" t="str">
        <f t="shared" ref="H840:H903" si="47">IF(ISNUMBER(SEARCH("Baseline",F840)),CONCATENATE(B840,", ",F840),"")</f>
        <v>Manitoba, Baseline 35 MPa concrete without air GU 20 FA</v>
      </c>
      <c r="I840" s="35">
        <v>268.42</v>
      </c>
      <c r="J840" s="49" t="s">
        <v>984</v>
      </c>
      <c r="K840" s="35" t="s">
        <v>332</v>
      </c>
      <c r="O840" s="35"/>
    </row>
    <row r="841" spans="2:15">
      <c r="B841" s="35" t="s">
        <v>982</v>
      </c>
      <c r="C841" s="35">
        <v>35</v>
      </c>
      <c r="D841" s="35" t="s">
        <v>83</v>
      </c>
      <c r="E841" s="35" t="str">
        <f t="shared" ref="E841:E904" si="48">CONCATENATE(B841,",",C841,",",D841)</f>
        <v>Manitoba,35,No</v>
      </c>
      <c r="F841" s="35" t="s">
        <v>292</v>
      </c>
      <c r="G841" s="35" t="str">
        <f t="shared" si="46"/>
        <v>Manitoba, 35 MPa concrete without air GU</v>
      </c>
      <c r="H841" s="35" t="str">
        <f t="shared" si="47"/>
        <v/>
      </c>
      <c r="I841" s="35">
        <v>321.5</v>
      </c>
      <c r="J841" s="49" t="s">
        <v>984</v>
      </c>
      <c r="K841" s="35" t="s">
        <v>332</v>
      </c>
      <c r="O841" s="35"/>
    </row>
    <row r="842" spans="2:15">
      <c r="B842" s="35" t="s">
        <v>982</v>
      </c>
      <c r="C842" s="35">
        <v>35</v>
      </c>
      <c r="D842" s="35" t="s">
        <v>83</v>
      </c>
      <c r="E842" s="35" t="str">
        <f t="shared" si="48"/>
        <v>Manitoba,35,No</v>
      </c>
      <c r="F842" s="35" t="s">
        <v>1020</v>
      </c>
      <c r="G842" s="35" t="str">
        <f t="shared" si="46"/>
        <v>Manitoba, 35 MPa concrete without air GU 10 FA</v>
      </c>
      <c r="H842" s="35" t="str">
        <f t="shared" si="47"/>
        <v/>
      </c>
      <c r="I842" s="35">
        <v>295.44</v>
      </c>
      <c r="J842" s="49" t="s">
        <v>984</v>
      </c>
      <c r="K842" s="35" t="s">
        <v>332</v>
      </c>
      <c r="O842" s="35"/>
    </row>
    <row r="843" spans="2:15">
      <c r="B843" s="35" t="s">
        <v>982</v>
      </c>
      <c r="C843" s="35">
        <v>35</v>
      </c>
      <c r="D843" s="35" t="s">
        <v>83</v>
      </c>
      <c r="E843" s="35" t="str">
        <f t="shared" si="48"/>
        <v>Manitoba,35,No</v>
      </c>
      <c r="F843" s="35" t="s">
        <v>541</v>
      </c>
      <c r="G843" s="35" t="str">
        <f t="shared" si="46"/>
        <v>Manitoba, 35 MPa concrete without air GU 30 FA</v>
      </c>
      <c r="H843" s="35" t="str">
        <f t="shared" si="47"/>
        <v/>
      </c>
      <c r="I843" s="35">
        <v>242.36</v>
      </c>
      <c r="J843" s="49" t="s">
        <v>984</v>
      </c>
      <c r="K843" s="35" t="s">
        <v>332</v>
      </c>
      <c r="O843" s="35"/>
    </row>
    <row r="844" spans="2:15">
      <c r="B844" s="35" t="s">
        <v>982</v>
      </c>
      <c r="C844" s="35">
        <v>35</v>
      </c>
      <c r="D844" s="35" t="s">
        <v>83</v>
      </c>
      <c r="E844" s="35" t="str">
        <f t="shared" si="48"/>
        <v>Manitoba,35,No</v>
      </c>
      <c r="F844" s="35" t="s">
        <v>542</v>
      </c>
      <c r="G844" s="35" t="str">
        <f t="shared" si="46"/>
        <v>Manitoba, 35 MPa concrete without air GU 40 FA</v>
      </c>
      <c r="H844" s="35" t="str">
        <f t="shared" si="47"/>
        <v/>
      </c>
      <c r="I844" s="35">
        <v>215.34</v>
      </c>
      <c r="J844" s="49" t="s">
        <v>984</v>
      </c>
      <c r="K844" s="35" t="s">
        <v>332</v>
      </c>
      <c r="O844" s="35"/>
    </row>
    <row r="845" spans="2:15">
      <c r="B845" s="35" t="s">
        <v>982</v>
      </c>
      <c r="C845" s="35">
        <v>35</v>
      </c>
      <c r="D845" s="35" t="s">
        <v>83</v>
      </c>
      <c r="E845" s="35" t="str">
        <f t="shared" si="48"/>
        <v>Manitoba,35,No</v>
      </c>
      <c r="F845" s="35" t="s">
        <v>297</v>
      </c>
      <c r="G845" s="35" t="str">
        <f t="shared" si="46"/>
        <v>Manitoba, 35 MPa concrete without air GUL</v>
      </c>
      <c r="H845" s="35" t="str">
        <f t="shared" si="47"/>
        <v/>
      </c>
      <c r="I845" s="35">
        <v>279.49</v>
      </c>
      <c r="J845" s="49" t="s">
        <v>984</v>
      </c>
      <c r="K845" s="35" t="s">
        <v>332</v>
      </c>
      <c r="O845" s="35"/>
    </row>
    <row r="846" spans="2:15">
      <c r="B846" s="35" t="s">
        <v>982</v>
      </c>
      <c r="C846" s="35">
        <v>35</v>
      </c>
      <c r="D846" s="35" t="s">
        <v>83</v>
      </c>
      <c r="E846" s="35" t="str">
        <f t="shared" si="48"/>
        <v>Manitoba,35,No</v>
      </c>
      <c r="F846" s="35" t="s">
        <v>543</v>
      </c>
      <c r="G846" s="35" t="str">
        <f t="shared" si="46"/>
        <v>Manitoba, 35 MPa concrete without air GUL 10 FA</v>
      </c>
      <c r="H846" s="35" t="str">
        <f t="shared" si="47"/>
        <v/>
      </c>
      <c r="I846" s="35">
        <v>257.57</v>
      </c>
      <c r="J846" s="49" t="s">
        <v>984</v>
      </c>
      <c r="K846" s="35" t="s">
        <v>332</v>
      </c>
      <c r="O846" s="35"/>
    </row>
    <row r="847" spans="2:15">
      <c r="B847" s="35" t="s">
        <v>982</v>
      </c>
      <c r="C847" s="35">
        <v>35</v>
      </c>
      <c r="D847" s="35" t="s">
        <v>83</v>
      </c>
      <c r="E847" s="35" t="str">
        <f t="shared" si="48"/>
        <v>Manitoba,35,No</v>
      </c>
      <c r="F847" s="35" t="s">
        <v>544</v>
      </c>
      <c r="G847" s="35" t="str">
        <f t="shared" si="46"/>
        <v>Manitoba, 35 MPa concrete without air GUL 20 FA</v>
      </c>
      <c r="H847" s="35" t="str">
        <f t="shared" si="47"/>
        <v/>
      </c>
      <c r="I847" s="35">
        <v>234.83</v>
      </c>
      <c r="J847" s="49" t="s">
        <v>984</v>
      </c>
      <c r="K847" s="35" t="s">
        <v>332</v>
      </c>
      <c r="O847" s="35"/>
    </row>
    <row r="848" spans="2:15">
      <c r="B848" s="35" t="s">
        <v>982</v>
      </c>
      <c r="C848" s="35">
        <v>35</v>
      </c>
      <c r="D848" s="35" t="s">
        <v>83</v>
      </c>
      <c r="E848" s="35" t="str">
        <f t="shared" si="48"/>
        <v>Manitoba,35,No</v>
      </c>
      <c r="F848" s="35" t="s">
        <v>545</v>
      </c>
      <c r="G848" s="35" t="str">
        <f t="shared" si="46"/>
        <v>Manitoba, 35 MPa concrete without air GUL 30 FA</v>
      </c>
      <c r="H848" s="35" t="str">
        <f t="shared" si="47"/>
        <v/>
      </c>
      <c r="I848" s="35">
        <v>212.9</v>
      </c>
      <c r="J848" s="49" t="s">
        <v>984</v>
      </c>
      <c r="K848" s="35" t="s">
        <v>332</v>
      </c>
      <c r="O848" s="35"/>
    </row>
    <row r="849" spans="2:15">
      <c r="B849" s="35" t="s">
        <v>982</v>
      </c>
      <c r="C849" s="35">
        <v>35</v>
      </c>
      <c r="D849" s="35" t="s">
        <v>83</v>
      </c>
      <c r="E849" s="35" t="str">
        <f t="shared" si="48"/>
        <v>Manitoba,35,No</v>
      </c>
      <c r="F849" s="35" t="s">
        <v>546</v>
      </c>
      <c r="G849" s="35" t="str">
        <f t="shared" si="46"/>
        <v>Manitoba, 35 MPa concrete without air GUL 40 FA</v>
      </c>
      <c r="H849" s="35" t="str">
        <f t="shared" si="47"/>
        <v/>
      </c>
      <c r="I849" s="35">
        <v>190.14</v>
      </c>
      <c r="J849" s="49" t="s">
        <v>984</v>
      </c>
      <c r="K849" s="35" t="s">
        <v>332</v>
      </c>
      <c r="O849" s="35"/>
    </row>
    <row r="850" spans="2:15">
      <c r="B850" s="35" t="s">
        <v>982</v>
      </c>
      <c r="C850" s="35">
        <v>35</v>
      </c>
      <c r="D850" s="35" t="s">
        <v>142</v>
      </c>
      <c r="E850" s="35" t="str">
        <f t="shared" si="48"/>
        <v>Manitoba,35,Yes</v>
      </c>
      <c r="F850" s="35" t="s">
        <v>1021</v>
      </c>
      <c r="G850" s="35" t="str">
        <f t="shared" si="46"/>
        <v>Manitoba, Baseline 35 MPa concrete with air GU 20 FA</v>
      </c>
      <c r="H850" s="35" t="str">
        <f t="shared" si="47"/>
        <v>Manitoba, Baseline 35 MPa concrete with air GU 20 FA</v>
      </c>
      <c r="I850" s="35">
        <v>297.58</v>
      </c>
      <c r="J850" s="49" t="s">
        <v>984</v>
      </c>
      <c r="K850" s="35" t="s">
        <v>338</v>
      </c>
      <c r="O850" s="35"/>
    </row>
    <row r="851" spans="2:15">
      <c r="B851" s="35" t="s">
        <v>982</v>
      </c>
      <c r="C851" s="35">
        <v>35</v>
      </c>
      <c r="D851" s="35" t="s">
        <v>142</v>
      </c>
      <c r="E851" s="35" t="str">
        <f t="shared" si="48"/>
        <v>Manitoba,35,Yes</v>
      </c>
      <c r="F851" s="35" t="s">
        <v>400</v>
      </c>
      <c r="G851" s="35" t="str">
        <f t="shared" si="46"/>
        <v>Manitoba, 35 MPa concrete with air GU</v>
      </c>
      <c r="H851" s="35" t="str">
        <f t="shared" si="47"/>
        <v/>
      </c>
      <c r="I851" s="35">
        <v>357.19</v>
      </c>
      <c r="J851" s="49" t="s">
        <v>984</v>
      </c>
      <c r="K851" s="35" t="s">
        <v>338</v>
      </c>
      <c r="O851" s="35"/>
    </row>
    <row r="852" spans="2:15">
      <c r="B852" s="35" t="s">
        <v>982</v>
      </c>
      <c r="C852" s="35">
        <v>35</v>
      </c>
      <c r="D852" s="35" t="s">
        <v>142</v>
      </c>
      <c r="E852" s="35" t="str">
        <f t="shared" si="48"/>
        <v>Manitoba,35,Yes</v>
      </c>
      <c r="F852" s="35" t="s">
        <v>1022</v>
      </c>
      <c r="G852" s="35" t="str">
        <f t="shared" si="46"/>
        <v>Manitoba, 35 MPa concrete with air GU 10 FA</v>
      </c>
      <c r="H852" s="35" t="str">
        <f t="shared" si="47"/>
        <v/>
      </c>
      <c r="I852" s="35">
        <v>327.87</v>
      </c>
      <c r="J852" s="49" t="s">
        <v>984</v>
      </c>
      <c r="K852" s="35" t="s">
        <v>338</v>
      </c>
      <c r="O852" s="35"/>
    </row>
    <row r="853" spans="2:15">
      <c r="B853" s="35" t="s">
        <v>982</v>
      </c>
      <c r="C853" s="35">
        <v>35</v>
      </c>
      <c r="D853" s="35" t="s">
        <v>142</v>
      </c>
      <c r="E853" s="35" t="str">
        <f t="shared" si="48"/>
        <v>Manitoba,35,Yes</v>
      </c>
      <c r="F853" s="35" t="s">
        <v>549</v>
      </c>
      <c r="G853" s="35" t="str">
        <f t="shared" si="46"/>
        <v>Manitoba, 35 MPa concrete with air GU 30 FA</v>
      </c>
      <c r="H853" s="35" t="str">
        <f t="shared" si="47"/>
        <v/>
      </c>
      <c r="I853" s="35">
        <v>268.26</v>
      </c>
      <c r="J853" s="49" t="s">
        <v>984</v>
      </c>
      <c r="K853" s="35" t="s">
        <v>338</v>
      </c>
      <c r="O853" s="35"/>
    </row>
    <row r="854" spans="2:15">
      <c r="B854" s="35" t="s">
        <v>982</v>
      </c>
      <c r="C854" s="35">
        <v>35</v>
      </c>
      <c r="D854" s="35" t="s">
        <v>142</v>
      </c>
      <c r="E854" s="35" t="str">
        <f t="shared" si="48"/>
        <v>Manitoba,35,Yes</v>
      </c>
      <c r="F854" s="35" t="s">
        <v>550</v>
      </c>
      <c r="G854" s="35" t="str">
        <f t="shared" si="46"/>
        <v>Manitoba, 35 MPa concrete with air GU 40 FA</v>
      </c>
      <c r="H854" s="35" t="str">
        <f t="shared" si="47"/>
        <v/>
      </c>
      <c r="I854" s="35">
        <v>237.97</v>
      </c>
      <c r="J854" s="49" t="s">
        <v>984</v>
      </c>
      <c r="K854" s="35" t="s">
        <v>338</v>
      </c>
      <c r="O854" s="35"/>
    </row>
    <row r="855" spans="2:15">
      <c r="B855" s="35" t="s">
        <v>982</v>
      </c>
      <c r="C855" s="35">
        <v>35</v>
      </c>
      <c r="D855" s="35" t="s">
        <v>142</v>
      </c>
      <c r="E855" s="35" t="str">
        <f t="shared" si="48"/>
        <v>Manitoba,35,Yes</v>
      </c>
      <c r="F855" s="35" t="s">
        <v>404</v>
      </c>
      <c r="G855" s="35" t="str">
        <f t="shared" si="46"/>
        <v>Manitoba, 35 MPa concrete with air GUL</v>
      </c>
      <c r="H855" s="35" t="str">
        <f t="shared" si="47"/>
        <v/>
      </c>
      <c r="I855" s="35">
        <v>310.02</v>
      </c>
      <c r="J855" s="49" t="s">
        <v>984</v>
      </c>
      <c r="K855" s="35" t="s">
        <v>338</v>
      </c>
      <c r="O855" s="35"/>
    </row>
    <row r="856" spans="2:15">
      <c r="B856" s="35" t="s">
        <v>982</v>
      </c>
      <c r="C856" s="35">
        <v>35</v>
      </c>
      <c r="D856" s="35" t="s">
        <v>142</v>
      </c>
      <c r="E856" s="35" t="str">
        <f t="shared" si="48"/>
        <v>Manitoba,35,Yes</v>
      </c>
      <c r="F856" s="35" t="s">
        <v>551</v>
      </c>
      <c r="G856" s="35" t="str">
        <f t="shared" si="46"/>
        <v>Manitoba, 35 MPa concrete with air GUL 10 FA</v>
      </c>
      <c r="H856" s="35" t="str">
        <f t="shared" si="47"/>
        <v/>
      </c>
      <c r="I856" s="35">
        <v>285.35000000000002</v>
      </c>
      <c r="J856" s="49" t="s">
        <v>984</v>
      </c>
      <c r="K856" s="35" t="s">
        <v>338</v>
      </c>
      <c r="O856" s="35"/>
    </row>
    <row r="857" spans="2:15">
      <c r="B857" s="35" t="s">
        <v>982</v>
      </c>
      <c r="C857" s="35">
        <v>35</v>
      </c>
      <c r="D857" s="35" t="s">
        <v>142</v>
      </c>
      <c r="E857" s="35" t="str">
        <f t="shared" si="48"/>
        <v>Manitoba,35,Yes</v>
      </c>
      <c r="F857" s="35" t="s">
        <v>552</v>
      </c>
      <c r="G857" s="35" t="str">
        <f t="shared" si="46"/>
        <v>Manitoba, 35 MPa concrete with air GUL 20 FA</v>
      </c>
      <c r="H857" s="35" t="str">
        <f t="shared" si="47"/>
        <v/>
      </c>
      <c r="I857" s="35">
        <v>259.85000000000002</v>
      </c>
      <c r="J857" s="49" t="s">
        <v>984</v>
      </c>
      <c r="K857" s="35" t="s">
        <v>338</v>
      </c>
      <c r="O857" s="35"/>
    </row>
    <row r="858" spans="2:15">
      <c r="B858" s="35" t="s">
        <v>982</v>
      </c>
      <c r="C858" s="35">
        <v>35</v>
      </c>
      <c r="D858" s="35" t="s">
        <v>142</v>
      </c>
      <c r="E858" s="35" t="str">
        <f t="shared" si="48"/>
        <v>Manitoba,35,Yes</v>
      </c>
      <c r="F858" s="35" t="s">
        <v>553</v>
      </c>
      <c r="G858" s="35" t="str">
        <f t="shared" si="46"/>
        <v>Manitoba, 35 MPa concrete with air GUL 30 FA</v>
      </c>
      <c r="H858" s="35" t="str">
        <f t="shared" si="47"/>
        <v/>
      </c>
      <c r="I858" s="35">
        <v>235.18</v>
      </c>
      <c r="J858" s="49" t="s">
        <v>984</v>
      </c>
      <c r="K858" s="35" t="s">
        <v>338</v>
      </c>
      <c r="O858" s="35"/>
    </row>
    <row r="859" spans="2:15">
      <c r="B859" s="35" t="s">
        <v>982</v>
      </c>
      <c r="C859" s="35">
        <v>35</v>
      </c>
      <c r="D859" s="35" t="s">
        <v>142</v>
      </c>
      <c r="E859" s="35" t="str">
        <f t="shared" si="48"/>
        <v>Manitoba,35,Yes</v>
      </c>
      <c r="F859" s="35" t="s">
        <v>554</v>
      </c>
      <c r="G859" s="35" t="str">
        <f t="shared" si="46"/>
        <v>Manitoba, 35 MPa concrete with air GUL 40 FA</v>
      </c>
      <c r="H859" s="35" t="str">
        <f t="shared" si="47"/>
        <v/>
      </c>
      <c r="I859" s="35">
        <v>209.67</v>
      </c>
      <c r="J859" s="49" t="s">
        <v>984</v>
      </c>
      <c r="K859" s="35" t="s">
        <v>338</v>
      </c>
      <c r="O859" s="35"/>
    </row>
    <row r="860" spans="2:15">
      <c r="B860" s="35" t="s">
        <v>982</v>
      </c>
      <c r="C860" s="35">
        <v>35</v>
      </c>
      <c r="D860" s="35" t="s">
        <v>142</v>
      </c>
      <c r="E860" s="35" t="str">
        <f t="shared" si="48"/>
        <v>Manitoba,35,Yes</v>
      </c>
      <c r="F860" s="35" t="s">
        <v>1023</v>
      </c>
      <c r="G860" s="35" t="str">
        <f t="shared" si="46"/>
        <v>Manitoba, Baseline 35 MPa concrete with air &amp; 0.40 w/cm (C-1, S-1) GU 20 FA</v>
      </c>
      <c r="H860" s="35" t="str">
        <f t="shared" si="47"/>
        <v>Manitoba, Baseline 35 MPa concrete with air &amp; 0.40 w/cm (C-1, S-1) GU 20 FA</v>
      </c>
      <c r="I860" s="35">
        <v>300.73</v>
      </c>
      <c r="J860" s="49" t="s">
        <v>984</v>
      </c>
      <c r="K860" s="35" t="s">
        <v>345</v>
      </c>
      <c r="O860" s="35"/>
    </row>
    <row r="861" spans="2:15">
      <c r="B861" s="35" t="s">
        <v>982</v>
      </c>
      <c r="C861" s="35">
        <v>35</v>
      </c>
      <c r="D861" s="35" t="s">
        <v>142</v>
      </c>
      <c r="E861" s="35" t="str">
        <f t="shared" si="48"/>
        <v>Manitoba,35,Yes</v>
      </c>
      <c r="F861" s="35" t="s">
        <v>1024</v>
      </c>
      <c r="G861" s="35" t="str">
        <f t="shared" si="46"/>
        <v>Manitoba, 35 MPa concrete with air &amp; 0.40 w/cm (C-1, S-1) GU</v>
      </c>
      <c r="H861" s="35" t="str">
        <f t="shared" si="47"/>
        <v/>
      </c>
      <c r="I861" s="35">
        <v>361.16</v>
      </c>
      <c r="J861" s="49" t="s">
        <v>984</v>
      </c>
      <c r="K861" s="35" t="s">
        <v>345</v>
      </c>
      <c r="O861" s="35"/>
    </row>
    <row r="862" spans="2:15">
      <c r="B862" s="35" t="s">
        <v>982</v>
      </c>
      <c r="C862" s="35">
        <v>35</v>
      </c>
      <c r="D862" s="35" t="s">
        <v>142</v>
      </c>
      <c r="E862" s="35" t="str">
        <f t="shared" si="48"/>
        <v>Manitoba,35,Yes</v>
      </c>
      <c r="F862" s="35" t="s">
        <v>1025</v>
      </c>
      <c r="G862" s="35" t="str">
        <f t="shared" si="46"/>
        <v>Manitoba, 35 MPa concrete with air &amp; 0.40 w/cm (C-1, S-1) GU 10 FA</v>
      </c>
      <c r="H862" s="35" t="str">
        <f t="shared" si="47"/>
        <v/>
      </c>
      <c r="I862" s="35">
        <v>330.94</v>
      </c>
      <c r="J862" s="49" t="s">
        <v>984</v>
      </c>
      <c r="K862" s="35" t="s">
        <v>345</v>
      </c>
      <c r="O862" s="35"/>
    </row>
    <row r="863" spans="2:15">
      <c r="B863" s="35" t="s">
        <v>982</v>
      </c>
      <c r="C863" s="35">
        <v>35</v>
      </c>
      <c r="D863" s="35" t="s">
        <v>142</v>
      </c>
      <c r="E863" s="35" t="str">
        <f t="shared" si="48"/>
        <v>Manitoba,35,Yes</v>
      </c>
      <c r="F863" s="35" t="s">
        <v>1026</v>
      </c>
      <c r="G863" s="35" t="str">
        <f t="shared" si="46"/>
        <v>Manitoba, 35 MPa concrete with air &amp; 0.40 w/cm (C-1, S-1) GU 30 FA</v>
      </c>
      <c r="H863" s="35" t="str">
        <f t="shared" si="47"/>
        <v/>
      </c>
      <c r="I863" s="35">
        <v>270.52</v>
      </c>
      <c r="J863" s="49" t="s">
        <v>984</v>
      </c>
      <c r="K863" s="35" t="s">
        <v>345</v>
      </c>
      <c r="O863" s="35"/>
    </row>
    <row r="864" spans="2:15">
      <c r="B864" s="35" t="s">
        <v>982</v>
      </c>
      <c r="C864" s="35">
        <v>35</v>
      </c>
      <c r="D864" s="35" t="s">
        <v>142</v>
      </c>
      <c r="E864" s="35" t="str">
        <f t="shared" si="48"/>
        <v>Manitoba,35,Yes</v>
      </c>
      <c r="F864" s="35" t="s">
        <v>1027</v>
      </c>
      <c r="G864" s="35" t="str">
        <f t="shared" si="46"/>
        <v>Manitoba, 35 MPa concrete with air &amp; 0.40 w/cm (C-1, S-1) GU 40 FA</v>
      </c>
      <c r="H864" s="35" t="str">
        <f t="shared" si="47"/>
        <v/>
      </c>
      <c r="I864" s="35">
        <v>240.3</v>
      </c>
      <c r="J864" s="49" t="s">
        <v>984</v>
      </c>
      <c r="K864" s="35" t="s">
        <v>345</v>
      </c>
      <c r="O864" s="35"/>
    </row>
    <row r="865" spans="2:15">
      <c r="B865" s="35" t="s">
        <v>982</v>
      </c>
      <c r="C865" s="35">
        <v>35</v>
      </c>
      <c r="D865" s="35" t="s">
        <v>142</v>
      </c>
      <c r="E865" s="35" t="str">
        <f t="shared" si="48"/>
        <v>Manitoba,35,Yes</v>
      </c>
      <c r="F865" s="35" t="s">
        <v>1028</v>
      </c>
      <c r="G865" s="35" t="str">
        <f t="shared" si="46"/>
        <v>Manitoba, 35 MPa concrete with air &amp; 0.40 w/cm (C-1, S-1) GUL</v>
      </c>
      <c r="H865" s="35" t="str">
        <f t="shared" si="47"/>
        <v/>
      </c>
      <c r="I865" s="35">
        <v>313.33999999999997</v>
      </c>
      <c r="J865" s="49" t="s">
        <v>984</v>
      </c>
      <c r="K865" s="35" t="s">
        <v>345</v>
      </c>
      <c r="O865" s="35"/>
    </row>
    <row r="866" spans="2:15">
      <c r="B866" s="35" t="s">
        <v>982</v>
      </c>
      <c r="C866" s="35">
        <v>35</v>
      </c>
      <c r="D866" s="35" t="s">
        <v>142</v>
      </c>
      <c r="E866" s="35" t="str">
        <f t="shared" si="48"/>
        <v>Manitoba,35,Yes</v>
      </c>
      <c r="F866" s="35" t="s">
        <v>1029</v>
      </c>
      <c r="G866" s="35" t="str">
        <f t="shared" si="46"/>
        <v>Manitoba, 35 MPa concrete with air &amp; 0.40 w/cm (C-1, S-1) GUL 10 FA</v>
      </c>
      <c r="H866" s="35" t="str">
        <f t="shared" si="47"/>
        <v/>
      </c>
      <c r="I866" s="35">
        <v>287.91000000000003</v>
      </c>
      <c r="J866" s="49" t="s">
        <v>984</v>
      </c>
      <c r="K866" s="35" t="s">
        <v>345</v>
      </c>
      <c r="O866" s="35"/>
    </row>
    <row r="867" spans="2:15">
      <c r="B867" s="35" t="s">
        <v>982</v>
      </c>
      <c r="C867" s="35">
        <v>35</v>
      </c>
      <c r="D867" s="35" t="s">
        <v>142</v>
      </c>
      <c r="E867" s="35" t="str">
        <f t="shared" si="48"/>
        <v>Manitoba,35,Yes</v>
      </c>
      <c r="F867" s="35" t="s">
        <v>1030</v>
      </c>
      <c r="G867" s="35" t="str">
        <f t="shared" si="46"/>
        <v>Manitoba, 35 MPa concrete with air &amp; 0.40 w/cm (C-1, S-1) GUL 20 FA</v>
      </c>
      <c r="H867" s="35" t="str">
        <f t="shared" si="47"/>
        <v/>
      </c>
      <c r="I867" s="35">
        <v>262.48</v>
      </c>
      <c r="J867" s="49" t="s">
        <v>984</v>
      </c>
      <c r="K867" s="35" t="s">
        <v>345</v>
      </c>
      <c r="O867" s="35"/>
    </row>
    <row r="868" spans="2:15">
      <c r="B868" s="35" t="s">
        <v>982</v>
      </c>
      <c r="C868" s="35">
        <v>35</v>
      </c>
      <c r="D868" s="35" t="s">
        <v>142</v>
      </c>
      <c r="E868" s="35" t="str">
        <f t="shared" si="48"/>
        <v>Manitoba,35,Yes</v>
      </c>
      <c r="F868" s="35" t="s">
        <v>1031</v>
      </c>
      <c r="G868" s="35" t="str">
        <f t="shared" si="46"/>
        <v>Manitoba, 35 MPa concrete with air &amp; 0.40 w/cm (C-1, S-1) GUL 30 FA</v>
      </c>
      <c r="H868" s="35" t="str">
        <f t="shared" si="47"/>
        <v/>
      </c>
      <c r="I868" s="35">
        <v>237.04</v>
      </c>
      <c r="J868" s="49" t="s">
        <v>984</v>
      </c>
      <c r="K868" s="35" t="s">
        <v>345</v>
      </c>
      <c r="O868" s="35"/>
    </row>
    <row r="869" spans="2:15">
      <c r="B869" s="35" t="s">
        <v>982</v>
      </c>
      <c r="C869" s="35">
        <v>35</v>
      </c>
      <c r="D869" s="35" t="s">
        <v>142</v>
      </c>
      <c r="E869" s="35" t="str">
        <f t="shared" si="48"/>
        <v>Manitoba,35,Yes</v>
      </c>
      <c r="F869" s="35" t="s">
        <v>1032</v>
      </c>
      <c r="G869" s="35" t="str">
        <f t="shared" si="46"/>
        <v>Manitoba, 35 MPa concrete with air &amp; 0.40 w/cm (C-1, S-1) GUL 40 FA</v>
      </c>
      <c r="H869" s="35" t="str">
        <f t="shared" si="47"/>
        <v/>
      </c>
      <c r="I869" s="35">
        <v>211.61</v>
      </c>
      <c r="J869" s="49" t="s">
        <v>984</v>
      </c>
      <c r="K869" s="35" t="s">
        <v>345</v>
      </c>
      <c r="O869" s="35"/>
    </row>
    <row r="870" spans="2:15">
      <c r="B870" s="35" t="s">
        <v>982</v>
      </c>
      <c r="C870" s="35">
        <v>40</v>
      </c>
      <c r="D870" s="35" t="s">
        <v>83</v>
      </c>
      <c r="E870" s="35" t="str">
        <f t="shared" si="48"/>
        <v>Manitoba,40,No</v>
      </c>
      <c r="F870" s="35" t="s">
        <v>1033</v>
      </c>
      <c r="G870" s="35" t="str">
        <f t="shared" si="46"/>
        <v>Manitoba, Baseline 40 MPa concrete without air GU 20 FA</v>
      </c>
      <c r="H870" s="35" t="str">
        <f t="shared" si="47"/>
        <v>Manitoba, Baseline 40 MPa concrete without air GU 20 FA</v>
      </c>
      <c r="I870" s="35">
        <v>289.75</v>
      </c>
      <c r="J870" s="49" t="s">
        <v>984</v>
      </c>
      <c r="K870" s="35" t="s">
        <v>351</v>
      </c>
      <c r="O870" s="35"/>
    </row>
    <row r="871" spans="2:15">
      <c r="B871" s="35" t="s">
        <v>982</v>
      </c>
      <c r="C871" s="35">
        <v>40</v>
      </c>
      <c r="D871" s="35" t="s">
        <v>83</v>
      </c>
      <c r="E871" s="35" t="str">
        <f t="shared" si="48"/>
        <v>Manitoba,40,No</v>
      </c>
      <c r="F871" s="35" t="s">
        <v>140</v>
      </c>
      <c r="G871" s="35" t="str">
        <f t="shared" si="46"/>
        <v>Manitoba, 40 MPa concrete without air GU</v>
      </c>
      <c r="H871" s="35" t="str">
        <f t="shared" si="47"/>
        <v/>
      </c>
      <c r="I871" s="35">
        <v>347.73</v>
      </c>
      <c r="J871" s="49" t="s">
        <v>984</v>
      </c>
      <c r="K871" s="35" t="s">
        <v>351</v>
      </c>
      <c r="O871" s="35"/>
    </row>
    <row r="872" spans="2:15">
      <c r="B872" s="35" t="s">
        <v>982</v>
      </c>
      <c r="C872" s="35">
        <v>40</v>
      </c>
      <c r="D872" s="35" t="s">
        <v>83</v>
      </c>
      <c r="E872" s="35" t="str">
        <f t="shared" si="48"/>
        <v>Manitoba,40,No</v>
      </c>
      <c r="F872" s="35" t="s">
        <v>1034</v>
      </c>
      <c r="G872" s="35" t="str">
        <f t="shared" si="46"/>
        <v>Manitoba, 40 MPa concrete without air GU 10 FA</v>
      </c>
      <c r="H872" s="35" t="str">
        <f t="shared" si="47"/>
        <v/>
      </c>
      <c r="I872" s="35">
        <v>319.23</v>
      </c>
      <c r="J872" s="49" t="s">
        <v>984</v>
      </c>
      <c r="K872" s="35" t="s">
        <v>351</v>
      </c>
      <c r="O872" s="35"/>
    </row>
    <row r="873" spans="2:15">
      <c r="B873" s="35" t="s">
        <v>982</v>
      </c>
      <c r="C873" s="35">
        <v>40</v>
      </c>
      <c r="D873" s="35" t="s">
        <v>83</v>
      </c>
      <c r="E873" s="35" t="str">
        <f t="shared" si="48"/>
        <v>Manitoba,40,No</v>
      </c>
      <c r="F873" s="35" t="s">
        <v>567</v>
      </c>
      <c r="G873" s="35" t="str">
        <f t="shared" si="46"/>
        <v>Manitoba, 40 MPa concrete without air GU 30 FA</v>
      </c>
      <c r="H873" s="35" t="str">
        <f t="shared" si="47"/>
        <v/>
      </c>
      <c r="I873" s="35">
        <v>261.25</v>
      </c>
      <c r="J873" s="49" t="s">
        <v>984</v>
      </c>
      <c r="K873" s="35" t="s">
        <v>351</v>
      </c>
      <c r="O873" s="35"/>
    </row>
    <row r="874" spans="2:15">
      <c r="B874" s="35" t="s">
        <v>982</v>
      </c>
      <c r="C874" s="35">
        <v>40</v>
      </c>
      <c r="D874" s="35" t="s">
        <v>83</v>
      </c>
      <c r="E874" s="35" t="str">
        <f t="shared" si="48"/>
        <v>Manitoba,40,No</v>
      </c>
      <c r="F874" s="35" t="s">
        <v>568</v>
      </c>
      <c r="G874" s="35" t="str">
        <f t="shared" si="46"/>
        <v>Manitoba, 40 MPa concrete without air GU 40 FA</v>
      </c>
      <c r="H874" s="35" t="str">
        <f t="shared" si="47"/>
        <v/>
      </c>
      <c r="I874" s="35">
        <v>231.78</v>
      </c>
      <c r="J874" s="49" t="s">
        <v>984</v>
      </c>
      <c r="K874" s="35" t="s">
        <v>351</v>
      </c>
      <c r="O874" s="35"/>
    </row>
    <row r="875" spans="2:15">
      <c r="B875" s="35" t="s">
        <v>982</v>
      </c>
      <c r="C875" s="35">
        <v>40</v>
      </c>
      <c r="D875" s="35" t="s">
        <v>83</v>
      </c>
      <c r="E875" s="35" t="str">
        <f t="shared" si="48"/>
        <v>Manitoba,40,No</v>
      </c>
      <c r="F875" s="35" t="s">
        <v>307</v>
      </c>
      <c r="G875" s="35" t="str">
        <f t="shared" si="46"/>
        <v>Manitoba, 40 MPa concrete without air GUL</v>
      </c>
      <c r="H875" s="35" t="str">
        <f t="shared" si="47"/>
        <v/>
      </c>
      <c r="I875" s="35">
        <v>301.85000000000002</v>
      </c>
      <c r="J875" s="49" t="s">
        <v>984</v>
      </c>
      <c r="K875" s="35" t="s">
        <v>351</v>
      </c>
      <c r="O875" s="35"/>
    </row>
    <row r="876" spans="2:15">
      <c r="B876" s="35" t="s">
        <v>982</v>
      </c>
      <c r="C876" s="35">
        <v>40</v>
      </c>
      <c r="D876" s="35" t="s">
        <v>83</v>
      </c>
      <c r="E876" s="35" t="str">
        <f t="shared" si="48"/>
        <v>Manitoba,40,No</v>
      </c>
      <c r="F876" s="35" t="s">
        <v>569</v>
      </c>
      <c r="G876" s="35" t="str">
        <f t="shared" si="46"/>
        <v>Manitoba, 40 MPa concrete without air GUL 10 FA</v>
      </c>
      <c r="H876" s="35" t="str">
        <f t="shared" si="47"/>
        <v/>
      </c>
      <c r="I876" s="35">
        <v>277.87</v>
      </c>
      <c r="J876" s="49" t="s">
        <v>984</v>
      </c>
      <c r="K876" s="35" t="s">
        <v>351</v>
      </c>
      <c r="O876" s="35"/>
    </row>
    <row r="877" spans="2:15">
      <c r="B877" s="35" t="s">
        <v>982</v>
      </c>
      <c r="C877" s="35">
        <v>40</v>
      </c>
      <c r="D877" s="35" t="s">
        <v>83</v>
      </c>
      <c r="E877" s="35" t="str">
        <f t="shared" si="48"/>
        <v>Manitoba,40,No</v>
      </c>
      <c r="F877" s="35" t="s">
        <v>570</v>
      </c>
      <c r="G877" s="35" t="str">
        <f t="shared" si="46"/>
        <v>Manitoba, 40 MPa concrete without air GUL 20 FA</v>
      </c>
      <c r="H877" s="35" t="str">
        <f t="shared" si="47"/>
        <v/>
      </c>
      <c r="I877" s="35">
        <v>253.05</v>
      </c>
      <c r="J877" s="49" t="s">
        <v>984</v>
      </c>
      <c r="K877" s="35" t="s">
        <v>351</v>
      </c>
      <c r="O877" s="35"/>
    </row>
    <row r="878" spans="2:15">
      <c r="B878" s="35" t="s">
        <v>982</v>
      </c>
      <c r="C878" s="35">
        <v>40</v>
      </c>
      <c r="D878" s="35" t="s">
        <v>83</v>
      </c>
      <c r="E878" s="35" t="str">
        <f t="shared" si="48"/>
        <v>Manitoba,40,No</v>
      </c>
      <c r="F878" s="35" t="s">
        <v>571</v>
      </c>
      <c r="G878" s="35" t="str">
        <f t="shared" si="46"/>
        <v>Manitoba, 40 MPa concrete without air GUL 30 FA</v>
      </c>
      <c r="H878" s="35" t="str">
        <f t="shared" si="47"/>
        <v/>
      </c>
      <c r="I878" s="35">
        <v>229.07</v>
      </c>
      <c r="J878" s="49" t="s">
        <v>984</v>
      </c>
      <c r="K878" s="35" t="s">
        <v>351</v>
      </c>
      <c r="O878" s="35"/>
    </row>
    <row r="879" spans="2:15">
      <c r="B879" s="35" t="s">
        <v>982</v>
      </c>
      <c r="C879" s="35">
        <v>40</v>
      </c>
      <c r="D879" s="35" t="s">
        <v>83</v>
      </c>
      <c r="E879" s="35" t="str">
        <f t="shared" si="48"/>
        <v>Manitoba,40,No</v>
      </c>
      <c r="F879" s="35" t="s">
        <v>572</v>
      </c>
      <c r="G879" s="35" t="str">
        <f t="shared" si="46"/>
        <v>Manitoba, 40 MPa concrete without air GUL 40 FA</v>
      </c>
      <c r="H879" s="35" t="str">
        <f t="shared" si="47"/>
        <v/>
      </c>
      <c r="I879" s="35">
        <v>204.25</v>
      </c>
      <c r="J879" s="49" t="s">
        <v>984</v>
      </c>
      <c r="K879" s="35" t="s">
        <v>351</v>
      </c>
      <c r="O879" s="35"/>
    </row>
    <row r="880" spans="2:15">
      <c r="B880" s="35" t="s">
        <v>982</v>
      </c>
      <c r="C880" s="35">
        <v>40</v>
      </c>
      <c r="D880" s="35" t="s">
        <v>142</v>
      </c>
      <c r="E880" s="35" t="str">
        <f t="shared" si="48"/>
        <v>Manitoba,40,Yes</v>
      </c>
      <c r="F880" s="35" t="s">
        <v>1035</v>
      </c>
      <c r="G880" s="35" t="str">
        <f t="shared" si="46"/>
        <v>Manitoba, Baseline 40 MPa concrete with air GU 20 FA</v>
      </c>
      <c r="H880" s="35" t="str">
        <f t="shared" si="47"/>
        <v>Manitoba, Baseline 40 MPa concrete with air GU 20 FA</v>
      </c>
      <c r="I880" s="35">
        <v>308.87</v>
      </c>
      <c r="J880" s="49" t="s">
        <v>984</v>
      </c>
      <c r="K880" s="35" t="s">
        <v>363</v>
      </c>
      <c r="O880" s="35"/>
    </row>
    <row r="881" spans="2:15">
      <c r="B881" s="35" t="s">
        <v>982</v>
      </c>
      <c r="C881" s="35">
        <v>40</v>
      </c>
      <c r="D881" s="35" t="s">
        <v>142</v>
      </c>
      <c r="E881" s="35" t="str">
        <f t="shared" si="48"/>
        <v>Manitoba,40,Yes</v>
      </c>
      <c r="F881" s="35" t="s">
        <v>418</v>
      </c>
      <c r="G881" s="35" t="str">
        <f t="shared" si="46"/>
        <v>Manitoba, 40 MPa concrete with air GU</v>
      </c>
      <c r="H881" s="35" t="str">
        <f t="shared" si="47"/>
        <v/>
      </c>
      <c r="I881" s="35">
        <v>370.93</v>
      </c>
      <c r="J881" s="49" t="s">
        <v>984</v>
      </c>
      <c r="K881" s="35" t="s">
        <v>363</v>
      </c>
      <c r="O881" s="35"/>
    </row>
    <row r="882" spans="2:15">
      <c r="B882" s="35" t="s">
        <v>982</v>
      </c>
      <c r="C882" s="35">
        <v>40</v>
      </c>
      <c r="D882" s="35" t="s">
        <v>142</v>
      </c>
      <c r="E882" s="35" t="str">
        <f t="shared" si="48"/>
        <v>Manitoba,40,Yes</v>
      </c>
      <c r="F882" s="35" t="s">
        <v>1036</v>
      </c>
      <c r="G882" s="35" t="str">
        <f t="shared" si="46"/>
        <v>Manitoba, 40 MPa concrete with air GU 10 FA</v>
      </c>
      <c r="H882" s="35" t="str">
        <f t="shared" si="47"/>
        <v/>
      </c>
      <c r="I882" s="35">
        <v>339.9</v>
      </c>
      <c r="J882" s="49" t="s">
        <v>984</v>
      </c>
      <c r="K882" s="35" t="s">
        <v>363</v>
      </c>
      <c r="O882" s="35"/>
    </row>
    <row r="883" spans="2:15">
      <c r="B883" s="35" t="s">
        <v>982</v>
      </c>
      <c r="C883" s="35">
        <v>40</v>
      </c>
      <c r="D883" s="35" t="s">
        <v>142</v>
      </c>
      <c r="E883" s="35" t="str">
        <f t="shared" si="48"/>
        <v>Manitoba,40,Yes</v>
      </c>
      <c r="F883" s="35" t="s">
        <v>575</v>
      </c>
      <c r="G883" s="35" t="str">
        <f t="shared" si="46"/>
        <v>Manitoba, 40 MPa concrete with air GU 30 FA</v>
      </c>
      <c r="H883" s="35" t="str">
        <f t="shared" si="47"/>
        <v/>
      </c>
      <c r="I883" s="35">
        <v>277.83999999999997</v>
      </c>
      <c r="J883" s="49" t="s">
        <v>984</v>
      </c>
      <c r="K883" s="35" t="s">
        <v>363</v>
      </c>
      <c r="O883" s="35"/>
    </row>
    <row r="884" spans="2:15">
      <c r="B884" s="35" t="s">
        <v>982</v>
      </c>
      <c r="C884" s="35">
        <v>40</v>
      </c>
      <c r="D884" s="35" t="s">
        <v>142</v>
      </c>
      <c r="E884" s="35" t="str">
        <f t="shared" si="48"/>
        <v>Manitoba,40,Yes</v>
      </c>
      <c r="F884" s="35" t="s">
        <v>576</v>
      </c>
      <c r="G884" s="35" t="str">
        <f t="shared" si="46"/>
        <v>Manitoba, 40 MPa concrete with air GU 40 FA</v>
      </c>
      <c r="H884" s="35" t="str">
        <f t="shared" si="47"/>
        <v/>
      </c>
      <c r="I884" s="35">
        <v>246.81</v>
      </c>
      <c r="J884" s="49" t="s">
        <v>984</v>
      </c>
      <c r="K884" s="35" t="s">
        <v>363</v>
      </c>
      <c r="O884" s="35"/>
    </row>
    <row r="885" spans="2:15">
      <c r="B885" s="35" t="s">
        <v>982</v>
      </c>
      <c r="C885" s="35">
        <v>40</v>
      </c>
      <c r="D885" s="35" t="s">
        <v>142</v>
      </c>
      <c r="E885" s="35" t="str">
        <f t="shared" si="48"/>
        <v>Manitoba,40,Yes</v>
      </c>
      <c r="F885" s="35" t="s">
        <v>422</v>
      </c>
      <c r="G885" s="35" t="str">
        <f t="shared" si="46"/>
        <v>Manitoba, 40 MPa concrete with air GUL</v>
      </c>
      <c r="H885" s="35" t="str">
        <f t="shared" si="47"/>
        <v/>
      </c>
      <c r="I885" s="35">
        <v>321.82</v>
      </c>
      <c r="J885" s="49" t="s">
        <v>984</v>
      </c>
      <c r="K885" s="35" t="s">
        <v>363</v>
      </c>
      <c r="O885" s="35"/>
    </row>
    <row r="886" spans="2:15">
      <c r="B886" s="35" t="s">
        <v>982</v>
      </c>
      <c r="C886" s="35">
        <v>40</v>
      </c>
      <c r="D886" s="35" t="s">
        <v>142</v>
      </c>
      <c r="E886" s="35" t="str">
        <f t="shared" si="48"/>
        <v>Manitoba,40,Yes</v>
      </c>
      <c r="F886" s="35" t="s">
        <v>577</v>
      </c>
      <c r="G886" s="35" t="str">
        <f t="shared" si="46"/>
        <v>Manitoba, 40 MPa concrete with air GUL 10 FA</v>
      </c>
      <c r="H886" s="35" t="str">
        <f t="shared" si="47"/>
        <v/>
      </c>
      <c r="I886" s="35">
        <v>295.7</v>
      </c>
      <c r="J886" s="49" t="s">
        <v>984</v>
      </c>
      <c r="K886" s="35" t="s">
        <v>363</v>
      </c>
      <c r="O886" s="35"/>
    </row>
    <row r="887" spans="2:15">
      <c r="B887" s="35" t="s">
        <v>982</v>
      </c>
      <c r="C887" s="35">
        <v>40</v>
      </c>
      <c r="D887" s="35" t="s">
        <v>142</v>
      </c>
      <c r="E887" s="35" t="str">
        <f t="shared" si="48"/>
        <v>Manitoba,40,Yes</v>
      </c>
      <c r="F887" s="35" t="s">
        <v>578</v>
      </c>
      <c r="G887" s="35" t="str">
        <f t="shared" si="46"/>
        <v>Manitoba, 40 MPa concrete with air GUL 20 FA</v>
      </c>
      <c r="H887" s="35" t="str">
        <f t="shared" si="47"/>
        <v/>
      </c>
      <c r="I887" s="35">
        <v>269.58</v>
      </c>
      <c r="J887" s="49" t="s">
        <v>984</v>
      </c>
      <c r="K887" s="35" t="s">
        <v>363</v>
      </c>
      <c r="O887" s="35"/>
    </row>
    <row r="888" spans="2:15">
      <c r="B888" s="35" t="s">
        <v>982</v>
      </c>
      <c r="C888" s="35">
        <v>40</v>
      </c>
      <c r="D888" s="35" t="s">
        <v>142</v>
      </c>
      <c r="E888" s="35" t="str">
        <f t="shared" si="48"/>
        <v>Manitoba,40,Yes</v>
      </c>
      <c r="F888" s="35" t="s">
        <v>579</v>
      </c>
      <c r="G888" s="35" t="str">
        <f t="shared" si="46"/>
        <v>Manitoba, 40 MPa concrete with air GUL 30 FA</v>
      </c>
      <c r="H888" s="35" t="str">
        <f t="shared" si="47"/>
        <v/>
      </c>
      <c r="I888" s="35">
        <v>243.47</v>
      </c>
      <c r="J888" s="49" t="s">
        <v>984</v>
      </c>
      <c r="K888" s="35" t="s">
        <v>363</v>
      </c>
      <c r="O888" s="35"/>
    </row>
    <row r="889" spans="2:15">
      <c r="B889" s="35" t="s">
        <v>982</v>
      </c>
      <c r="C889" s="35">
        <v>40</v>
      </c>
      <c r="D889" s="35" t="s">
        <v>142</v>
      </c>
      <c r="E889" s="35" t="str">
        <f t="shared" si="48"/>
        <v>Manitoba,40,Yes</v>
      </c>
      <c r="F889" s="35" t="s">
        <v>580</v>
      </c>
      <c r="G889" s="35" t="str">
        <f t="shared" si="46"/>
        <v>Manitoba, 40 MPa concrete with air GUL 40 FA</v>
      </c>
      <c r="H889" s="35" t="str">
        <f t="shared" si="47"/>
        <v/>
      </c>
      <c r="I889" s="35">
        <v>217.35</v>
      </c>
      <c r="J889" s="49" t="s">
        <v>984</v>
      </c>
      <c r="K889" s="35" t="s">
        <v>363</v>
      </c>
      <c r="O889" s="35"/>
    </row>
    <row r="890" spans="2:15">
      <c r="B890" s="35" t="s">
        <v>982</v>
      </c>
      <c r="C890" s="35">
        <v>45</v>
      </c>
      <c r="D890" s="35" t="s">
        <v>83</v>
      </c>
      <c r="E890" s="35" t="str">
        <f t="shared" si="48"/>
        <v>Manitoba,45,No</v>
      </c>
      <c r="F890" s="35" t="s">
        <v>1037</v>
      </c>
      <c r="G890" s="35" t="str">
        <f t="shared" si="46"/>
        <v>Manitoba, Baseline 45 MPa concrete without air GU 20 FA</v>
      </c>
      <c r="H890" s="35" t="str">
        <f t="shared" si="47"/>
        <v>Manitoba, Baseline 45 MPa concrete without air GU 20 FA</v>
      </c>
      <c r="I890" s="35">
        <v>333.45</v>
      </c>
      <c r="J890" s="49" t="s">
        <v>984</v>
      </c>
      <c r="K890" s="35" t="s">
        <v>375</v>
      </c>
      <c r="O890" s="35"/>
    </row>
    <row r="891" spans="2:15">
      <c r="B891" s="35" t="s">
        <v>982</v>
      </c>
      <c r="C891" s="35">
        <v>45</v>
      </c>
      <c r="D891" s="35" t="s">
        <v>83</v>
      </c>
      <c r="E891" s="35" t="str">
        <f t="shared" si="48"/>
        <v>Manitoba,45,No</v>
      </c>
      <c r="F891" s="35" t="s">
        <v>314</v>
      </c>
      <c r="G891" s="35" t="str">
        <f t="shared" si="46"/>
        <v>Manitoba, 45 MPa concrete without air GU</v>
      </c>
      <c r="H891" s="35" t="str">
        <f t="shared" si="47"/>
        <v/>
      </c>
      <c r="I891" s="35">
        <v>401.22</v>
      </c>
      <c r="J891" s="49" t="s">
        <v>984</v>
      </c>
      <c r="K891" s="35" t="s">
        <v>375</v>
      </c>
      <c r="O891" s="35"/>
    </row>
    <row r="892" spans="2:15">
      <c r="B892" s="35" t="s">
        <v>982</v>
      </c>
      <c r="C892" s="35">
        <v>45</v>
      </c>
      <c r="D892" s="35" t="s">
        <v>83</v>
      </c>
      <c r="E892" s="35" t="str">
        <f t="shared" si="48"/>
        <v>Manitoba,45,No</v>
      </c>
      <c r="F892" s="35" t="s">
        <v>1038</v>
      </c>
      <c r="G892" s="35" t="str">
        <f t="shared" si="46"/>
        <v>Manitoba, 45 MPa concrete without air GU 10 FA</v>
      </c>
      <c r="H892" s="35" t="str">
        <f t="shared" si="47"/>
        <v/>
      </c>
      <c r="I892" s="35">
        <v>367.82</v>
      </c>
      <c r="J892" s="49" t="s">
        <v>984</v>
      </c>
      <c r="K892" s="35" t="s">
        <v>375</v>
      </c>
      <c r="O892" s="35"/>
    </row>
    <row r="893" spans="2:15">
      <c r="B893" s="35" t="s">
        <v>982</v>
      </c>
      <c r="C893" s="35">
        <v>45</v>
      </c>
      <c r="D893" s="35" t="s">
        <v>83</v>
      </c>
      <c r="E893" s="35" t="str">
        <f t="shared" si="48"/>
        <v>Manitoba,45,No</v>
      </c>
      <c r="F893" s="35" t="s">
        <v>583</v>
      </c>
      <c r="G893" s="35" t="str">
        <f t="shared" si="46"/>
        <v>Manitoba, 45 MPa concrete without air GU 30 FA</v>
      </c>
      <c r="H893" s="35" t="str">
        <f t="shared" si="47"/>
        <v/>
      </c>
      <c r="I893" s="35">
        <v>300.04000000000002</v>
      </c>
      <c r="J893" s="49" t="s">
        <v>984</v>
      </c>
      <c r="K893" s="35" t="s">
        <v>375</v>
      </c>
      <c r="O893" s="35"/>
    </row>
    <row r="894" spans="2:15">
      <c r="B894" s="35" t="s">
        <v>982</v>
      </c>
      <c r="C894" s="35">
        <v>45</v>
      </c>
      <c r="D894" s="35" t="s">
        <v>83</v>
      </c>
      <c r="E894" s="35" t="str">
        <f t="shared" si="48"/>
        <v>Manitoba,45,No</v>
      </c>
      <c r="F894" s="35" t="s">
        <v>584</v>
      </c>
      <c r="G894" s="35" t="str">
        <f t="shared" si="46"/>
        <v>Manitoba, 45 MPa concrete without air GU 40 FA</v>
      </c>
      <c r="H894" s="35" t="str">
        <f t="shared" si="47"/>
        <v/>
      </c>
      <c r="I894" s="35">
        <v>265.67</v>
      </c>
      <c r="J894" s="49" t="s">
        <v>984</v>
      </c>
      <c r="K894" s="35" t="s">
        <v>375</v>
      </c>
      <c r="O894" s="35"/>
    </row>
    <row r="895" spans="2:15">
      <c r="B895" s="35" t="s">
        <v>982</v>
      </c>
      <c r="C895" s="35">
        <v>45</v>
      </c>
      <c r="D895" s="35" t="s">
        <v>83</v>
      </c>
      <c r="E895" s="35" t="str">
        <f t="shared" si="48"/>
        <v>Manitoba,45,No</v>
      </c>
      <c r="F895" s="35" t="s">
        <v>319</v>
      </c>
      <c r="G895" s="35" t="str">
        <f t="shared" si="46"/>
        <v>Manitoba, 45 MPa concrete without air GUL</v>
      </c>
      <c r="H895" s="35" t="str">
        <f t="shared" si="47"/>
        <v/>
      </c>
      <c r="I895" s="35">
        <v>347.59</v>
      </c>
      <c r="J895" s="49" t="s">
        <v>984</v>
      </c>
      <c r="K895" s="35" t="s">
        <v>375</v>
      </c>
      <c r="O895" s="35"/>
    </row>
    <row r="896" spans="2:15">
      <c r="B896" s="35" t="s">
        <v>982</v>
      </c>
      <c r="C896" s="35">
        <v>45</v>
      </c>
      <c r="D896" s="35" t="s">
        <v>83</v>
      </c>
      <c r="E896" s="35" t="str">
        <f t="shared" si="48"/>
        <v>Manitoba,45,No</v>
      </c>
      <c r="F896" s="35" t="s">
        <v>585</v>
      </c>
      <c r="G896" s="35" t="str">
        <f t="shared" si="46"/>
        <v>Manitoba, 45 MPa concrete without air GUL 10 FA</v>
      </c>
      <c r="H896" s="35" t="str">
        <f t="shared" si="47"/>
        <v/>
      </c>
      <c r="I896" s="35">
        <v>319.49</v>
      </c>
      <c r="J896" s="49" t="s">
        <v>984</v>
      </c>
      <c r="K896" s="35" t="s">
        <v>375</v>
      </c>
      <c r="O896" s="35"/>
    </row>
    <row r="897" spans="2:15">
      <c r="B897" s="35" t="s">
        <v>982</v>
      </c>
      <c r="C897" s="35">
        <v>45</v>
      </c>
      <c r="D897" s="35" t="s">
        <v>83</v>
      </c>
      <c r="E897" s="35" t="str">
        <f t="shared" si="48"/>
        <v>Manitoba,45,No</v>
      </c>
      <c r="F897" s="35" t="s">
        <v>586</v>
      </c>
      <c r="G897" s="35" t="str">
        <f t="shared" si="46"/>
        <v>Manitoba, 45 MPa concrete without air GUL 20 FA</v>
      </c>
      <c r="H897" s="35" t="str">
        <f t="shared" si="47"/>
        <v/>
      </c>
      <c r="I897" s="35">
        <v>290.54000000000002</v>
      </c>
      <c r="J897" s="49" t="s">
        <v>984</v>
      </c>
      <c r="K897" s="35" t="s">
        <v>375</v>
      </c>
      <c r="O897" s="35"/>
    </row>
    <row r="898" spans="2:15">
      <c r="B898" s="35" t="s">
        <v>982</v>
      </c>
      <c r="C898" s="35">
        <v>45</v>
      </c>
      <c r="D898" s="35" t="s">
        <v>83</v>
      </c>
      <c r="E898" s="35" t="str">
        <f t="shared" si="48"/>
        <v>Manitoba,45,No</v>
      </c>
      <c r="F898" s="35" t="s">
        <v>587</v>
      </c>
      <c r="G898" s="35" t="str">
        <f t="shared" si="46"/>
        <v>Manitoba, 45 MPa concrete without air GUL 30 FA</v>
      </c>
      <c r="H898" s="35" t="str">
        <f t="shared" si="47"/>
        <v/>
      </c>
      <c r="I898" s="35">
        <v>262.43</v>
      </c>
      <c r="J898" s="49" t="s">
        <v>984</v>
      </c>
      <c r="K898" s="35" t="s">
        <v>375</v>
      </c>
      <c r="O898" s="35"/>
    </row>
    <row r="899" spans="2:15">
      <c r="B899" s="35" t="s">
        <v>982</v>
      </c>
      <c r="C899" s="35">
        <v>45</v>
      </c>
      <c r="D899" s="35" t="s">
        <v>83</v>
      </c>
      <c r="E899" s="35" t="str">
        <f t="shared" si="48"/>
        <v>Manitoba,45,No</v>
      </c>
      <c r="F899" s="35" t="s">
        <v>588</v>
      </c>
      <c r="G899" s="35" t="str">
        <f t="shared" si="46"/>
        <v>Manitoba, 45 MPa concrete without air GUL 40 FA</v>
      </c>
      <c r="H899" s="35" t="str">
        <f t="shared" si="47"/>
        <v/>
      </c>
      <c r="I899" s="35">
        <v>233.49</v>
      </c>
      <c r="J899" s="49" t="s">
        <v>984</v>
      </c>
      <c r="K899" s="35" t="s">
        <v>375</v>
      </c>
      <c r="O899" s="35"/>
    </row>
    <row r="900" spans="2:15">
      <c r="B900" s="35" t="s">
        <v>982</v>
      </c>
      <c r="C900" s="35">
        <v>45</v>
      </c>
      <c r="D900" s="35" t="s">
        <v>142</v>
      </c>
      <c r="E900" s="35" t="str">
        <f t="shared" si="48"/>
        <v>Manitoba,45,Yes</v>
      </c>
      <c r="F900" s="35" t="s">
        <v>1039</v>
      </c>
      <c r="G900" s="35" t="str">
        <f t="shared" si="46"/>
        <v>Manitoba, Baseline 45 MPa concrete with air GU 20 FA</v>
      </c>
      <c r="H900" s="35" t="str">
        <f t="shared" si="47"/>
        <v>Manitoba, Baseline 45 MPa concrete with air GU 20 FA</v>
      </c>
      <c r="I900" s="35">
        <v>361.69</v>
      </c>
      <c r="J900" s="49" t="s">
        <v>984</v>
      </c>
      <c r="K900" s="35" t="s">
        <v>387</v>
      </c>
      <c r="O900" s="35"/>
    </row>
    <row r="901" spans="2:15">
      <c r="B901" s="35" t="s">
        <v>982</v>
      </c>
      <c r="C901" s="35">
        <v>45</v>
      </c>
      <c r="D901" s="35" t="s">
        <v>142</v>
      </c>
      <c r="E901" s="35" t="str">
        <f t="shared" si="48"/>
        <v>Manitoba,45,Yes</v>
      </c>
      <c r="F901" s="35" t="s">
        <v>428</v>
      </c>
      <c r="G901" s="35" t="str">
        <f t="shared" si="46"/>
        <v>Manitoba, 45 MPa concrete with air GU</v>
      </c>
      <c r="H901" s="35" t="str">
        <f t="shared" si="47"/>
        <v/>
      </c>
      <c r="I901" s="35">
        <v>435.19</v>
      </c>
      <c r="J901" s="49" t="s">
        <v>984</v>
      </c>
      <c r="K901" s="35" t="s">
        <v>387</v>
      </c>
      <c r="O901" s="35"/>
    </row>
    <row r="902" spans="2:15">
      <c r="B902" s="35" t="s">
        <v>982</v>
      </c>
      <c r="C902" s="35">
        <v>45</v>
      </c>
      <c r="D902" s="35" t="s">
        <v>142</v>
      </c>
      <c r="E902" s="35" t="str">
        <f t="shared" si="48"/>
        <v>Manitoba,45,Yes</v>
      </c>
      <c r="F902" s="35" t="s">
        <v>1040</v>
      </c>
      <c r="G902" s="35" t="str">
        <f t="shared" si="46"/>
        <v>Manitoba, 45 MPa concrete with air GU 10 FA</v>
      </c>
      <c r="H902" s="35" t="str">
        <f t="shared" si="47"/>
        <v/>
      </c>
      <c r="I902" s="35">
        <v>398.44</v>
      </c>
      <c r="J902" s="49" t="s">
        <v>984</v>
      </c>
      <c r="K902" s="35" t="s">
        <v>387</v>
      </c>
      <c r="O902" s="35"/>
    </row>
    <row r="903" spans="2:15">
      <c r="B903" s="35" t="s">
        <v>982</v>
      </c>
      <c r="C903" s="35">
        <v>45</v>
      </c>
      <c r="D903" s="35" t="s">
        <v>142</v>
      </c>
      <c r="E903" s="35" t="str">
        <f t="shared" si="48"/>
        <v>Manitoba,45,Yes</v>
      </c>
      <c r="F903" s="35" t="s">
        <v>591</v>
      </c>
      <c r="G903" s="35" t="str">
        <f t="shared" si="46"/>
        <v>Manitoba, 45 MPa concrete with air GU 30 FA</v>
      </c>
      <c r="H903" s="35" t="str">
        <f t="shared" si="47"/>
        <v/>
      </c>
      <c r="I903" s="35">
        <v>324.95</v>
      </c>
      <c r="J903" s="49" t="s">
        <v>984</v>
      </c>
      <c r="K903" s="35" t="s">
        <v>387</v>
      </c>
      <c r="O903" s="35"/>
    </row>
    <row r="904" spans="2:15">
      <c r="B904" s="35" t="s">
        <v>982</v>
      </c>
      <c r="C904" s="35">
        <v>45</v>
      </c>
      <c r="D904" s="35" t="s">
        <v>142</v>
      </c>
      <c r="E904" s="35" t="str">
        <f t="shared" si="48"/>
        <v>Manitoba,45,Yes</v>
      </c>
      <c r="F904" s="35" t="s">
        <v>592</v>
      </c>
      <c r="G904" s="35" t="str">
        <f t="shared" ref="G904:G967" si="49">CONCATENATE(B904,", ",F904)</f>
        <v>Manitoba, 45 MPa concrete with air GU 40 FA</v>
      </c>
      <c r="H904" s="35" t="str">
        <f t="shared" ref="H904:H967" si="50">IF(ISNUMBER(SEARCH("Baseline",F904)),CONCATENATE(B904,", ",F904),"")</f>
        <v/>
      </c>
      <c r="I904" s="35">
        <v>288.2</v>
      </c>
      <c r="J904" s="49" t="s">
        <v>984</v>
      </c>
      <c r="K904" s="35" t="s">
        <v>387</v>
      </c>
      <c r="O904" s="35"/>
    </row>
    <row r="905" spans="2:15">
      <c r="B905" s="35" t="s">
        <v>982</v>
      </c>
      <c r="C905" s="35">
        <v>45</v>
      </c>
      <c r="D905" s="35" t="s">
        <v>142</v>
      </c>
      <c r="E905" s="35" t="str">
        <f t="shared" ref="E905:E968" si="51">CONCATENATE(B905,",",C905,",",D905)</f>
        <v>Manitoba,45,Yes</v>
      </c>
      <c r="F905" s="35" t="s">
        <v>432</v>
      </c>
      <c r="G905" s="35" t="str">
        <f t="shared" si="49"/>
        <v>Manitoba, 45 MPa concrete with air GUL</v>
      </c>
      <c r="H905" s="35" t="str">
        <f t="shared" si="50"/>
        <v/>
      </c>
      <c r="I905" s="35">
        <v>377.03</v>
      </c>
      <c r="J905" s="49" t="s">
        <v>984</v>
      </c>
      <c r="K905" s="35" t="s">
        <v>387</v>
      </c>
      <c r="O905" s="35"/>
    </row>
    <row r="906" spans="2:15">
      <c r="B906" s="35" t="s">
        <v>982</v>
      </c>
      <c r="C906" s="35">
        <v>45</v>
      </c>
      <c r="D906" s="35" t="s">
        <v>142</v>
      </c>
      <c r="E906" s="35" t="str">
        <f t="shared" si="51"/>
        <v>Manitoba,45,Yes</v>
      </c>
      <c r="F906" s="35" t="s">
        <v>593</v>
      </c>
      <c r="G906" s="35" t="str">
        <f t="shared" si="49"/>
        <v>Manitoba, 45 MPa concrete with air GUL 10 FA</v>
      </c>
      <c r="H906" s="35" t="str">
        <f t="shared" si="50"/>
        <v/>
      </c>
      <c r="I906" s="35">
        <v>346.1</v>
      </c>
      <c r="J906" s="49" t="s">
        <v>984</v>
      </c>
      <c r="K906" s="35" t="s">
        <v>387</v>
      </c>
      <c r="O906" s="35"/>
    </row>
    <row r="907" spans="2:15">
      <c r="B907" s="35" t="s">
        <v>982</v>
      </c>
      <c r="C907" s="35">
        <v>45</v>
      </c>
      <c r="D907" s="35" t="s">
        <v>142</v>
      </c>
      <c r="E907" s="35" t="str">
        <f t="shared" si="51"/>
        <v>Manitoba,45,Yes</v>
      </c>
      <c r="F907" s="35" t="s">
        <v>594</v>
      </c>
      <c r="G907" s="35" t="str">
        <f t="shared" si="49"/>
        <v>Manitoba, 45 MPa concrete with air GUL 20 FA</v>
      </c>
      <c r="H907" s="35" t="str">
        <f t="shared" si="50"/>
        <v/>
      </c>
      <c r="I907" s="35">
        <v>315.17</v>
      </c>
      <c r="J907" s="49" t="s">
        <v>984</v>
      </c>
      <c r="K907" s="35" t="s">
        <v>387</v>
      </c>
      <c r="O907" s="35"/>
    </row>
    <row r="908" spans="2:15">
      <c r="B908" s="35" t="s">
        <v>982</v>
      </c>
      <c r="C908" s="35">
        <v>45</v>
      </c>
      <c r="D908" s="35" t="s">
        <v>142</v>
      </c>
      <c r="E908" s="35" t="str">
        <f t="shared" si="51"/>
        <v>Manitoba,45,Yes</v>
      </c>
      <c r="F908" s="35" t="s">
        <v>595</v>
      </c>
      <c r="G908" s="35" t="str">
        <f t="shared" si="49"/>
        <v>Manitoba, 45 MPa concrete with air GUL 30 FA</v>
      </c>
      <c r="H908" s="35" t="str">
        <f t="shared" si="50"/>
        <v/>
      </c>
      <c r="I908" s="35">
        <v>284.24</v>
      </c>
      <c r="J908" s="49" t="s">
        <v>984</v>
      </c>
      <c r="K908" s="35" t="s">
        <v>387</v>
      </c>
      <c r="O908" s="35"/>
    </row>
    <row r="909" spans="2:15">
      <c r="B909" s="35" t="s">
        <v>982</v>
      </c>
      <c r="C909" s="35">
        <v>45</v>
      </c>
      <c r="D909" s="35" t="s">
        <v>142</v>
      </c>
      <c r="E909" s="35" t="str">
        <f t="shared" si="51"/>
        <v>Manitoba,45,Yes</v>
      </c>
      <c r="F909" s="35" t="s">
        <v>596</v>
      </c>
      <c r="G909" s="35" t="str">
        <f t="shared" si="49"/>
        <v>Manitoba, 45 MPa concrete with air GUL 40 FA</v>
      </c>
      <c r="H909" s="35" t="str">
        <f t="shared" si="50"/>
        <v/>
      </c>
      <c r="I909" s="35">
        <v>253.31</v>
      </c>
      <c r="J909" s="49" t="s">
        <v>984</v>
      </c>
      <c r="K909" s="35" t="s">
        <v>387</v>
      </c>
      <c r="O909" s="35"/>
    </row>
    <row r="910" spans="2:15">
      <c r="B910" s="35" t="s">
        <v>982</v>
      </c>
      <c r="C910" s="35">
        <v>50</v>
      </c>
      <c r="D910" s="35" t="s">
        <v>83</v>
      </c>
      <c r="E910" s="35" t="str">
        <f t="shared" si="51"/>
        <v>Manitoba,50,No</v>
      </c>
      <c r="F910" s="35" t="s">
        <v>1041</v>
      </c>
      <c r="G910" s="35" t="str">
        <f t="shared" si="49"/>
        <v>Manitoba, Baseline 50 MPa concrete without air GU 20 FA</v>
      </c>
      <c r="H910" s="35" t="str">
        <f t="shared" si="50"/>
        <v>Manitoba, Baseline 50 MPa concrete without air GU 20 FA</v>
      </c>
      <c r="I910" s="35">
        <v>367.01</v>
      </c>
      <c r="J910" s="49" t="s">
        <v>984</v>
      </c>
      <c r="K910" s="35" t="s">
        <v>399</v>
      </c>
      <c r="O910" s="35"/>
    </row>
    <row r="911" spans="2:15">
      <c r="B911" s="35" t="s">
        <v>982</v>
      </c>
      <c r="C911" s="35">
        <v>50</v>
      </c>
      <c r="D911" s="35" t="s">
        <v>83</v>
      </c>
      <c r="E911" s="35" t="str">
        <f t="shared" si="51"/>
        <v>Manitoba,50,No</v>
      </c>
      <c r="F911" s="35" t="s">
        <v>598</v>
      </c>
      <c r="G911" s="35" t="str">
        <f t="shared" si="49"/>
        <v>Manitoba, 50 MPa concrete without air GU</v>
      </c>
      <c r="H911" s="35" t="str">
        <f t="shared" si="50"/>
        <v/>
      </c>
      <c r="I911" s="35">
        <v>442.14</v>
      </c>
      <c r="J911" s="49" t="s">
        <v>984</v>
      </c>
      <c r="K911" s="35" t="s">
        <v>399</v>
      </c>
      <c r="O911" s="35"/>
    </row>
    <row r="912" spans="2:15">
      <c r="B912" s="35" t="s">
        <v>982</v>
      </c>
      <c r="C912" s="35">
        <v>50</v>
      </c>
      <c r="D912" s="35" t="s">
        <v>83</v>
      </c>
      <c r="E912" s="35" t="str">
        <f t="shared" si="51"/>
        <v>Manitoba,50,No</v>
      </c>
      <c r="F912" s="35" t="s">
        <v>1042</v>
      </c>
      <c r="G912" s="35" t="str">
        <f t="shared" si="49"/>
        <v>Manitoba, 50 MPa concrete without air GU 10 FA</v>
      </c>
      <c r="H912" s="35" t="str">
        <f t="shared" si="50"/>
        <v/>
      </c>
      <c r="I912" s="35">
        <v>404.57</v>
      </c>
      <c r="J912" s="49" t="s">
        <v>984</v>
      </c>
      <c r="K912" s="35" t="s">
        <v>399</v>
      </c>
      <c r="O912" s="35"/>
    </row>
    <row r="913" spans="2:15">
      <c r="B913" s="35" t="s">
        <v>982</v>
      </c>
      <c r="C913" s="35">
        <v>50</v>
      </c>
      <c r="D913" s="35" t="s">
        <v>83</v>
      </c>
      <c r="E913" s="35" t="str">
        <f t="shared" si="51"/>
        <v>Manitoba,50,No</v>
      </c>
      <c r="F913" s="35" t="s">
        <v>600</v>
      </c>
      <c r="G913" s="35" t="str">
        <f t="shared" si="49"/>
        <v>Manitoba, 50 MPa concrete without air GU 30 FA</v>
      </c>
      <c r="H913" s="35" t="str">
        <f t="shared" si="50"/>
        <v/>
      </c>
      <c r="I913" s="35">
        <v>329.45</v>
      </c>
      <c r="J913" s="49" t="s">
        <v>984</v>
      </c>
      <c r="K913" s="35" t="s">
        <v>399</v>
      </c>
      <c r="O913" s="35"/>
    </row>
    <row r="914" spans="2:15">
      <c r="B914" s="35" t="s">
        <v>982</v>
      </c>
      <c r="C914" s="35">
        <v>50</v>
      </c>
      <c r="D914" s="35" t="s">
        <v>83</v>
      </c>
      <c r="E914" s="35" t="str">
        <f t="shared" si="51"/>
        <v>Manitoba,50,No</v>
      </c>
      <c r="F914" s="35" t="s">
        <v>601</v>
      </c>
      <c r="G914" s="35" t="str">
        <f t="shared" si="49"/>
        <v>Manitoba, 50 MPa concrete without air GU 40 FA</v>
      </c>
      <c r="H914" s="35" t="str">
        <f t="shared" si="50"/>
        <v/>
      </c>
      <c r="I914" s="35">
        <v>291.88</v>
      </c>
      <c r="J914" s="49" t="s">
        <v>984</v>
      </c>
      <c r="K914" s="35" t="s">
        <v>399</v>
      </c>
      <c r="O914" s="35"/>
    </row>
    <row r="915" spans="2:15">
      <c r="B915" s="35" t="s">
        <v>982</v>
      </c>
      <c r="C915" s="35">
        <v>50</v>
      </c>
      <c r="D915" s="35" t="s">
        <v>83</v>
      </c>
      <c r="E915" s="35" t="str">
        <f t="shared" si="51"/>
        <v>Manitoba,50,No</v>
      </c>
      <c r="F915" s="35" t="s">
        <v>602</v>
      </c>
      <c r="G915" s="35" t="str">
        <f t="shared" si="49"/>
        <v>Manitoba, 50 MPa concrete without air GUL</v>
      </c>
      <c r="H915" s="35" t="str">
        <f t="shared" si="50"/>
        <v/>
      </c>
      <c r="I915" s="35">
        <v>382.69</v>
      </c>
      <c r="J915" s="49" t="s">
        <v>984</v>
      </c>
      <c r="K915" s="35" t="s">
        <v>399</v>
      </c>
      <c r="O915" s="35"/>
    </row>
    <row r="916" spans="2:15">
      <c r="B916" s="35" t="s">
        <v>982</v>
      </c>
      <c r="C916" s="35">
        <v>50</v>
      </c>
      <c r="D916" s="35" t="s">
        <v>83</v>
      </c>
      <c r="E916" s="35" t="str">
        <f t="shared" si="51"/>
        <v>Manitoba,50,No</v>
      </c>
      <c r="F916" s="35" t="s">
        <v>603</v>
      </c>
      <c r="G916" s="35" t="str">
        <f t="shared" si="49"/>
        <v>Manitoba, 50 MPa concrete without air GUL 10 FA</v>
      </c>
      <c r="H916" s="35" t="str">
        <f t="shared" si="50"/>
        <v/>
      </c>
      <c r="I916" s="35">
        <v>351.07</v>
      </c>
      <c r="J916" s="49" t="s">
        <v>984</v>
      </c>
      <c r="K916" s="35" t="s">
        <v>399</v>
      </c>
      <c r="O916" s="35"/>
    </row>
    <row r="917" spans="2:15">
      <c r="B917" s="35" t="s">
        <v>982</v>
      </c>
      <c r="C917" s="35">
        <v>50</v>
      </c>
      <c r="D917" s="35" t="s">
        <v>83</v>
      </c>
      <c r="E917" s="35" t="str">
        <f t="shared" si="51"/>
        <v>Manitoba,50,No</v>
      </c>
      <c r="F917" s="35" t="s">
        <v>604</v>
      </c>
      <c r="G917" s="35" t="str">
        <f t="shared" si="49"/>
        <v>Manitoba, 50 MPa concrete without air GUL 20 FA</v>
      </c>
      <c r="H917" s="35" t="str">
        <f t="shared" si="50"/>
        <v/>
      </c>
      <c r="I917" s="35">
        <v>319.45</v>
      </c>
      <c r="J917" s="49" t="s">
        <v>984</v>
      </c>
      <c r="K917" s="35" t="s">
        <v>399</v>
      </c>
      <c r="O917" s="35"/>
    </row>
    <row r="918" spans="2:15">
      <c r="B918" s="35" t="s">
        <v>982</v>
      </c>
      <c r="C918" s="35">
        <v>50</v>
      </c>
      <c r="D918" s="35" t="s">
        <v>83</v>
      </c>
      <c r="E918" s="35" t="str">
        <f t="shared" si="51"/>
        <v>Manitoba,50,No</v>
      </c>
      <c r="F918" s="35" t="s">
        <v>605</v>
      </c>
      <c r="G918" s="35" t="str">
        <f t="shared" si="49"/>
        <v>Manitoba, 50 MPa concrete without air GUL 30 FA</v>
      </c>
      <c r="H918" s="35" t="str">
        <f t="shared" si="50"/>
        <v/>
      </c>
      <c r="I918" s="35">
        <v>287.83</v>
      </c>
      <c r="J918" s="49" t="s">
        <v>984</v>
      </c>
      <c r="K918" s="35" t="s">
        <v>399</v>
      </c>
      <c r="O918" s="35"/>
    </row>
    <row r="919" spans="2:15">
      <c r="B919" s="35" t="s">
        <v>982</v>
      </c>
      <c r="C919" s="35">
        <v>50</v>
      </c>
      <c r="D919" s="35" t="s">
        <v>83</v>
      </c>
      <c r="E919" s="35" t="str">
        <f t="shared" si="51"/>
        <v>Manitoba,50,No</v>
      </c>
      <c r="F919" s="35" t="s">
        <v>606</v>
      </c>
      <c r="G919" s="35" t="str">
        <f t="shared" si="49"/>
        <v>Manitoba, 50 MPa concrete without air GUL 40 FA</v>
      </c>
      <c r="H919" s="35" t="str">
        <f t="shared" si="50"/>
        <v/>
      </c>
      <c r="I919" s="35">
        <v>256.20999999999998</v>
      </c>
      <c r="J919" s="49" t="s">
        <v>984</v>
      </c>
      <c r="K919" s="35" t="s">
        <v>399</v>
      </c>
      <c r="O919" s="35"/>
    </row>
    <row r="920" spans="2:15">
      <c r="B920" s="35" t="s">
        <v>982</v>
      </c>
      <c r="C920" s="35">
        <v>50</v>
      </c>
      <c r="D920" s="35" t="s">
        <v>142</v>
      </c>
      <c r="E920" s="35" t="str">
        <f t="shared" si="51"/>
        <v>Manitoba,50,Yes</v>
      </c>
      <c r="F920" s="35" t="s">
        <v>1043</v>
      </c>
      <c r="G920" s="35" t="str">
        <f t="shared" si="49"/>
        <v>Manitoba, Baseline 50 MPa concrete with air GU 20 FA</v>
      </c>
      <c r="H920" s="35" t="str">
        <f t="shared" si="50"/>
        <v>Manitoba, Baseline 50 MPa concrete with air GU 20 FA</v>
      </c>
      <c r="I920" s="35">
        <v>395.93</v>
      </c>
      <c r="J920" s="49" t="s">
        <v>984</v>
      </c>
      <c r="K920" s="35" t="s">
        <v>410</v>
      </c>
      <c r="O920" s="35"/>
    </row>
    <row r="921" spans="2:15">
      <c r="B921" s="35" t="s">
        <v>982</v>
      </c>
      <c r="C921" s="35">
        <v>50</v>
      </c>
      <c r="D921" s="35" t="s">
        <v>142</v>
      </c>
      <c r="E921" s="35" t="str">
        <f t="shared" si="51"/>
        <v>Manitoba,50,Yes</v>
      </c>
      <c r="F921" s="35" t="s">
        <v>608</v>
      </c>
      <c r="G921" s="35" t="str">
        <f t="shared" si="49"/>
        <v>Manitoba, 50 MPa concrete with air GU</v>
      </c>
      <c r="H921" s="35" t="str">
        <f t="shared" si="50"/>
        <v/>
      </c>
      <c r="I921" s="35">
        <v>467.77</v>
      </c>
      <c r="J921" s="49" t="s">
        <v>984</v>
      </c>
      <c r="K921" s="35" t="s">
        <v>410</v>
      </c>
      <c r="O921" s="35"/>
    </row>
    <row r="922" spans="2:15">
      <c r="B922" s="35" t="s">
        <v>982</v>
      </c>
      <c r="C922" s="35">
        <v>50</v>
      </c>
      <c r="D922" s="35" t="s">
        <v>142</v>
      </c>
      <c r="E922" s="35" t="str">
        <f t="shared" si="51"/>
        <v>Manitoba,50,Yes</v>
      </c>
      <c r="F922" s="35" t="s">
        <v>1044</v>
      </c>
      <c r="G922" s="35" t="str">
        <f t="shared" si="49"/>
        <v>Manitoba, 50 MPa concrete with air GU 10 FA</v>
      </c>
      <c r="H922" s="35" t="str">
        <f t="shared" si="50"/>
        <v/>
      </c>
      <c r="I922" s="35">
        <v>436.83</v>
      </c>
      <c r="J922" s="49" t="s">
        <v>984</v>
      </c>
      <c r="K922" s="35" t="s">
        <v>410</v>
      </c>
      <c r="O922" s="35"/>
    </row>
    <row r="923" spans="2:15">
      <c r="B923" s="35" t="s">
        <v>982</v>
      </c>
      <c r="C923" s="35">
        <v>50</v>
      </c>
      <c r="D923" s="35" t="s">
        <v>142</v>
      </c>
      <c r="E923" s="35" t="str">
        <f t="shared" si="51"/>
        <v>Manitoba,50,Yes</v>
      </c>
      <c r="F923" s="35" t="s">
        <v>610</v>
      </c>
      <c r="G923" s="35" t="str">
        <f t="shared" si="49"/>
        <v>Manitoba, 50 MPa concrete with air GU 30 FA</v>
      </c>
      <c r="H923" s="35" t="str">
        <f t="shared" si="50"/>
        <v/>
      </c>
      <c r="I923" s="35">
        <v>355.99</v>
      </c>
      <c r="J923" s="49" t="s">
        <v>984</v>
      </c>
      <c r="K923" s="35" t="s">
        <v>410</v>
      </c>
      <c r="O923" s="35"/>
    </row>
    <row r="924" spans="2:15">
      <c r="B924" s="35" t="s">
        <v>982</v>
      </c>
      <c r="C924" s="35">
        <v>50</v>
      </c>
      <c r="D924" s="35" t="s">
        <v>142</v>
      </c>
      <c r="E924" s="35" t="str">
        <f t="shared" si="51"/>
        <v>Manitoba,50,Yes</v>
      </c>
      <c r="F924" s="35" t="s">
        <v>611</v>
      </c>
      <c r="G924" s="35" t="str">
        <f t="shared" si="49"/>
        <v>Manitoba, 50 MPa concrete with air GU 40 FA</v>
      </c>
      <c r="H924" s="35" t="str">
        <f t="shared" si="50"/>
        <v/>
      </c>
      <c r="I924" s="35">
        <v>315.08</v>
      </c>
      <c r="J924" s="49" t="s">
        <v>984</v>
      </c>
      <c r="K924" s="35" t="s">
        <v>410</v>
      </c>
      <c r="O924" s="35"/>
    </row>
    <row r="925" spans="2:15">
      <c r="B925" s="35" t="s">
        <v>982</v>
      </c>
      <c r="C925" s="35">
        <v>50</v>
      </c>
      <c r="D925" s="35" t="s">
        <v>142</v>
      </c>
      <c r="E925" s="35" t="str">
        <f t="shared" si="51"/>
        <v>Manitoba,50,Yes</v>
      </c>
      <c r="F925" s="35" t="s">
        <v>612</v>
      </c>
      <c r="G925" s="35" t="str">
        <f t="shared" si="49"/>
        <v>Manitoba, 50 MPa concrete with air GUL</v>
      </c>
      <c r="H925" s="35" t="str">
        <f t="shared" si="50"/>
        <v/>
      </c>
      <c r="I925" s="35">
        <v>412.8</v>
      </c>
      <c r="J925" s="49" t="s">
        <v>984</v>
      </c>
      <c r="K925" s="35" t="s">
        <v>410</v>
      </c>
      <c r="O925" s="35"/>
    </row>
    <row r="926" spans="2:15">
      <c r="B926" s="35" t="s">
        <v>982</v>
      </c>
      <c r="C926" s="35">
        <v>50</v>
      </c>
      <c r="D926" s="35" t="s">
        <v>142</v>
      </c>
      <c r="E926" s="35" t="str">
        <f t="shared" si="51"/>
        <v>Manitoba,50,Yes</v>
      </c>
      <c r="F926" s="35" t="s">
        <v>613</v>
      </c>
      <c r="G926" s="35" t="str">
        <f t="shared" si="49"/>
        <v>Manitoba, 50 MPa concrete with air GUL 10 FA</v>
      </c>
      <c r="H926" s="35" t="str">
        <f t="shared" si="50"/>
        <v/>
      </c>
      <c r="I926" s="35">
        <v>379.19</v>
      </c>
      <c r="J926" s="49" t="s">
        <v>984</v>
      </c>
      <c r="K926" s="35" t="s">
        <v>410</v>
      </c>
      <c r="O926" s="35"/>
    </row>
    <row r="927" spans="2:15">
      <c r="B927" s="35" t="s">
        <v>982</v>
      </c>
      <c r="C927" s="35">
        <v>50</v>
      </c>
      <c r="D927" s="35" t="s">
        <v>142</v>
      </c>
      <c r="E927" s="35" t="str">
        <f t="shared" si="51"/>
        <v>Manitoba,50,Yes</v>
      </c>
      <c r="F927" s="35" t="s">
        <v>614</v>
      </c>
      <c r="G927" s="35" t="str">
        <f t="shared" si="49"/>
        <v>Manitoba, 50 MPa concrete with air GUL 20 FA</v>
      </c>
      <c r="H927" s="35" t="str">
        <f t="shared" si="50"/>
        <v/>
      </c>
      <c r="I927" s="35">
        <v>344.75</v>
      </c>
      <c r="J927" s="49" t="s">
        <v>984</v>
      </c>
      <c r="K927" s="35" t="s">
        <v>410</v>
      </c>
      <c r="O927" s="35"/>
    </row>
    <row r="928" spans="2:15">
      <c r="B928" s="35" t="s">
        <v>982</v>
      </c>
      <c r="C928" s="35">
        <v>50</v>
      </c>
      <c r="D928" s="35" t="s">
        <v>142</v>
      </c>
      <c r="E928" s="35" t="str">
        <f t="shared" si="51"/>
        <v>Manitoba,50,Yes</v>
      </c>
      <c r="F928" s="35" t="s">
        <v>615</v>
      </c>
      <c r="G928" s="35" t="str">
        <f t="shared" si="49"/>
        <v>Manitoba, 50 MPa concrete with air GUL 30 FA</v>
      </c>
      <c r="H928" s="35" t="str">
        <f t="shared" si="50"/>
        <v/>
      </c>
      <c r="I928" s="35">
        <v>311.14</v>
      </c>
      <c r="J928" s="49" t="s">
        <v>984</v>
      </c>
      <c r="K928" s="35" t="s">
        <v>410</v>
      </c>
      <c r="O928" s="35"/>
    </row>
    <row r="929" spans="2:15">
      <c r="B929" s="35" t="s">
        <v>982</v>
      </c>
      <c r="C929" s="35">
        <v>50</v>
      </c>
      <c r="D929" s="35" t="s">
        <v>142</v>
      </c>
      <c r="E929" s="35" t="str">
        <f t="shared" si="51"/>
        <v>Manitoba,50,Yes</v>
      </c>
      <c r="F929" s="35" t="s">
        <v>616</v>
      </c>
      <c r="G929" s="35" t="str">
        <f t="shared" si="49"/>
        <v>Manitoba, 50 MPa concrete with air GUL 40 FA</v>
      </c>
      <c r="H929" s="35" t="str">
        <f t="shared" si="50"/>
        <v/>
      </c>
      <c r="I929" s="35">
        <v>276.7</v>
      </c>
      <c r="J929" s="49" t="s">
        <v>984</v>
      </c>
      <c r="K929" s="35" t="s">
        <v>410</v>
      </c>
      <c r="O929" s="35"/>
    </row>
    <row r="930" spans="2:15">
      <c r="B930" s="35" t="s">
        <v>1045</v>
      </c>
      <c r="C930" s="35">
        <v>20</v>
      </c>
      <c r="D930" s="35" t="s">
        <v>142</v>
      </c>
      <c r="E930" s="35" t="str">
        <f t="shared" si="51"/>
        <v>Alberta,20,Yes</v>
      </c>
      <c r="F930" s="35" t="s">
        <v>1046</v>
      </c>
      <c r="G930" s="35" t="str">
        <f t="shared" si="49"/>
        <v>Alberta, Baseline 20 MPa concrete with air GU/HS 10 FA</v>
      </c>
      <c r="H930" s="35" t="str">
        <f t="shared" si="50"/>
        <v>Alberta, Baseline 20 MPa concrete with air GU/HS 10 FA</v>
      </c>
      <c r="I930" s="35">
        <v>273.04000000000002</v>
      </c>
      <c r="J930" s="49" t="s">
        <v>1047</v>
      </c>
      <c r="K930" s="35" t="s">
        <v>467</v>
      </c>
      <c r="O930" s="35"/>
    </row>
    <row r="931" spans="2:15">
      <c r="B931" s="35" t="s">
        <v>1045</v>
      </c>
      <c r="C931" s="35">
        <v>20</v>
      </c>
      <c r="D931" s="35" t="s">
        <v>142</v>
      </c>
      <c r="E931" s="35" t="str">
        <f t="shared" si="51"/>
        <v>Alberta,20,Yes</v>
      </c>
      <c r="F931" s="35" t="s">
        <v>1048</v>
      </c>
      <c r="G931" s="35" t="str">
        <f t="shared" si="49"/>
        <v>Alberta, 20 MPa concrete with air GU/HS</v>
      </c>
      <c r="H931" s="35" t="str">
        <f t="shared" si="50"/>
        <v/>
      </c>
      <c r="I931" s="35">
        <v>298.14</v>
      </c>
      <c r="J931" s="49" t="s">
        <v>1047</v>
      </c>
      <c r="K931" s="35" t="s">
        <v>467</v>
      </c>
      <c r="O931" s="35"/>
    </row>
    <row r="932" spans="2:15">
      <c r="B932" s="35" t="s">
        <v>1045</v>
      </c>
      <c r="C932" s="35">
        <v>20</v>
      </c>
      <c r="D932" s="35" t="s">
        <v>142</v>
      </c>
      <c r="E932" s="35" t="str">
        <f t="shared" si="51"/>
        <v>Alberta,20,Yes</v>
      </c>
      <c r="F932" s="35" t="s">
        <v>1049</v>
      </c>
      <c r="G932" s="35" t="str">
        <f t="shared" si="49"/>
        <v>Alberta, 20 MPa concrete with air GU/HS 20 FA</v>
      </c>
      <c r="H932" s="35" t="str">
        <f t="shared" si="50"/>
        <v/>
      </c>
      <c r="I932" s="35">
        <v>247.94</v>
      </c>
      <c r="J932" s="49" t="s">
        <v>1047</v>
      </c>
      <c r="K932" s="35" t="s">
        <v>467</v>
      </c>
      <c r="O932" s="35"/>
    </row>
    <row r="933" spans="2:15">
      <c r="B933" s="35" t="s">
        <v>1045</v>
      </c>
      <c r="C933" s="35">
        <v>20</v>
      </c>
      <c r="D933" s="35" t="s">
        <v>142</v>
      </c>
      <c r="E933" s="35" t="str">
        <f t="shared" si="51"/>
        <v>Alberta,20,Yes</v>
      </c>
      <c r="F933" s="35" t="s">
        <v>1050</v>
      </c>
      <c r="G933" s="35" t="str">
        <f t="shared" si="49"/>
        <v>Alberta, 20 MPa concrete with air GUL/HSL</v>
      </c>
      <c r="H933" s="35" t="str">
        <f t="shared" si="50"/>
        <v/>
      </c>
      <c r="I933" s="35">
        <v>269.42</v>
      </c>
      <c r="J933" s="49" t="s">
        <v>1047</v>
      </c>
      <c r="K933" s="35" t="s">
        <v>467</v>
      </c>
      <c r="O933" s="35"/>
    </row>
    <row r="934" spans="2:15">
      <c r="B934" s="35" t="s">
        <v>1045</v>
      </c>
      <c r="C934" s="35">
        <v>20</v>
      </c>
      <c r="D934" s="35" t="s">
        <v>142</v>
      </c>
      <c r="E934" s="35" t="str">
        <f t="shared" si="51"/>
        <v>Alberta,20,Yes</v>
      </c>
      <c r="F934" s="35" t="s">
        <v>1051</v>
      </c>
      <c r="G934" s="35" t="str">
        <f t="shared" si="49"/>
        <v>Alberta, 20 MPa concrete with air GUL/HSL 10 FA</v>
      </c>
      <c r="H934" s="35" t="str">
        <f t="shared" si="50"/>
        <v/>
      </c>
      <c r="I934" s="35">
        <v>247.18</v>
      </c>
      <c r="J934" s="49" t="s">
        <v>1047</v>
      </c>
      <c r="K934" s="35" t="s">
        <v>467</v>
      </c>
      <c r="O934" s="35"/>
    </row>
    <row r="935" spans="2:15">
      <c r="B935" s="35" t="s">
        <v>1045</v>
      </c>
      <c r="C935" s="35">
        <v>20</v>
      </c>
      <c r="D935" s="35" t="s">
        <v>142</v>
      </c>
      <c r="E935" s="35" t="str">
        <f t="shared" si="51"/>
        <v>Alberta,20,Yes</v>
      </c>
      <c r="F935" s="35" t="s">
        <v>1052</v>
      </c>
      <c r="G935" s="35" t="str">
        <f t="shared" si="49"/>
        <v>Alberta, 20 MPa concrete with air GUL/HSL 20 FA</v>
      </c>
      <c r="H935" s="35" t="str">
        <f t="shared" si="50"/>
        <v/>
      </c>
      <c r="I935" s="35">
        <v>224.93</v>
      </c>
      <c r="J935" s="49" t="s">
        <v>1047</v>
      </c>
      <c r="K935" s="35" t="s">
        <v>467</v>
      </c>
      <c r="O935" s="35"/>
    </row>
    <row r="936" spans="2:15">
      <c r="B936" s="35" t="s">
        <v>1045</v>
      </c>
      <c r="C936" s="35">
        <v>20</v>
      </c>
      <c r="D936" s="35" t="s">
        <v>83</v>
      </c>
      <c r="E936" s="35" t="str">
        <f t="shared" si="51"/>
        <v>Alberta,20,No</v>
      </c>
      <c r="F936" s="35" t="s">
        <v>1053</v>
      </c>
      <c r="G936" s="35" t="str">
        <f t="shared" si="49"/>
        <v>Alberta, Baseline 20 MPa concrete without air GU/HS 10 FA</v>
      </c>
      <c r="H936" s="35" t="str">
        <f t="shared" si="50"/>
        <v>Alberta, Baseline 20 MPa concrete without air GU/HS 10 FA</v>
      </c>
      <c r="I936" s="35">
        <v>260.95</v>
      </c>
      <c r="J936" s="49" t="s">
        <v>1047</v>
      </c>
      <c r="K936" s="35" t="s">
        <v>247</v>
      </c>
      <c r="O936" s="35"/>
    </row>
    <row r="937" spans="2:15">
      <c r="B937" s="35" t="s">
        <v>1045</v>
      </c>
      <c r="C937" s="35">
        <v>20</v>
      </c>
      <c r="D937" s="35" t="s">
        <v>83</v>
      </c>
      <c r="E937" s="35" t="str">
        <f t="shared" si="51"/>
        <v>Alberta,20,No</v>
      </c>
      <c r="F937" s="35" t="s">
        <v>1054</v>
      </c>
      <c r="G937" s="35" t="str">
        <f t="shared" si="49"/>
        <v>Alberta, 20 MPa concrete without air GU/HS</v>
      </c>
      <c r="H937" s="35" t="str">
        <f t="shared" si="50"/>
        <v/>
      </c>
      <c r="I937" s="35">
        <v>285.19</v>
      </c>
      <c r="J937" s="49" t="s">
        <v>1047</v>
      </c>
      <c r="K937" s="35" t="s">
        <v>247</v>
      </c>
      <c r="O937" s="35"/>
    </row>
    <row r="938" spans="2:15">
      <c r="B938" s="35" t="s">
        <v>1045</v>
      </c>
      <c r="C938" s="35">
        <v>20</v>
      </c>
      <c r="D938" s="35" t="s">
        <v>83</v>
      </c>
      <c r="E938" s="35" t="str">
        <f t="shared" si="51"/>
        <v>Alberta,20,No</v>
      </c>
      <c r="F938" s="35" t="s">
        <v>1055</v>
      </c>
      <c r="G938" s="35" t="str">
        <f t="shared" si="49"/>
        <v>Alberta, 20 MPa concrete without air GU/HS 20 FA</v>
      </c>
      <c r="H938" s="35" t="str">
        <f t="shared" si="50"/>
        <v/>
      </c>
      <c r="I938" s="35">
        <v>237.59</v>
      </c>
      <c r="J938" s="49" t="s">
        <v>1047</v>
      </c>
      <c r="K938" s="35" t="s">
        <v>247</v>
      </c>
      <c r="O938" s="35"/>
    </row>
    <row r="939" spans="2:15">
      <c r="B939" s="35" t="s">
        <v>1045</v>
      </c>
      <c r="C939" s="35">
        <v>20</v>
      </c>
      <c r="D939" s="35" t="s">
        <v>83</v>
      </c>
      <c r="E939" s="35" t="str">
        <f t="shared" si="51"/>
        <v>Alberta,20,No</v>
      </c>
      <c r="F939" s="35" t="s">
        <v>1056</v>
      </c>
      <c r="G939" s="35" t="str">
        <f t="shared" si="49"/>
        <v>Alberta, 20 MPa concrete without air GUL/HSL</v>
      </c>
      <c r="H939" s="35" t="str">
        <f t="shared" si="50"/>
        <v/>
      </c>
      <c r="I939" s="35">
        <v>257.95</v>
      </c>
      <c r="J939" s="49" t="s">
        <v>1047</v>
      </c>
      <c r="K939" s="35" t="s">
        <v>247</v>
      </c>
      <c r="O939" s="35"/>
    </row>
    <row r="940" spans="2:15">
      <c r="B940" s="35" t="s">
        <v>1045</v>
      </c>
      <c r="C940" s="35">
        <v>20</v>
      </c>
      <c r="D940" s="35" t="s">
        <v>83</v>
      </c>
      <c r="E940" s="35" t="str">
        <f t="shared" si="51"/>
        <v>Alberta,20,No</v>
      </c>
      <c r="F940" s="35" t="s">
        <v>1057</v>
      </c>
      <c r="G940" s="35" t="str">
        <f t="shared" si="49"/>
        <v>Alberta, 20 MPa concrete without air GUL/HSL 10 FA</v>
      </c>
      <c r="H940" s="35" t="str">
        <f t="shared" si="50"/>
        <v/>
      </c>
      <c r="I940" s="35">
        <v>236.47</v>
      </c>
      <c r="J940" s="49" t="s">
        <v>1047</v>
      </c>
      <c r="K940" s="35" t="s">
        <v>247</v>
      </c>
      <c r="O940" s="35"/>
    </row>
    <row r="941" spans="2:15">
      <c r="B941" s="35" t="s">
        <v>1045</v>
      </c>
      <c r="C941" s="35">
        <v>20</v>
      </c>
      <c r="D941" s="35" t="s">
        <v>83</v>
      </c>
      <c r="E941" s="35" t="str">
        <f t="shared" si="51"/>
        <v>Alberta,20,No</v>
      </c>
      <c r="F941" s="35" t="s">
        <v>1058</v>
      </c>
      <c r="G941" s="35" t="str">
        <f t="shared" si="49"/>
        <v>Alberta, 20 MPa concrete without air GUL/HSL 20 FA</v>
      </c>
      <c r="H941" s="35" t="str">
        <f t="shared" si="50"/>
        <v/>
      </c>
      <c r="I941" s="35">
        <v>215.76</v>
      </c>
      <c r="J941" s="49" t="s">
        <v>1047</v>
      </c>
      <c r="K941" s="35" t="s">
        <v>247</v>
      </c>
      <c r="O941" s="35"/>
    </row>
    <row r="942" spans="2:15">
      <c r="B942" s="35" t="s">
        <v>1045</v>
      </c>
      <c r="C942" s="35">
        <v>25</v>
      </c>
      <c r="D942" s="35" t="s">
        <v>142</v>
      </c>
      <c r="E942" s="35" t="str">
        <f t="shared" si="51"/>
        <v>Alberta,25,Yes</v>
      </c>
      <c r="F942" s="35" t="s">
        <v>1059</v>
      </c>
      <c r="G942" s="35" t="str">
        <f t="shared" si="49"/>
        <v>Alberta, Baseline 25 MPa concrete with air GU/HS 10 FA</v>
      </c>
      <c r="H942" s="35" t="str">
        <f t="shared" si="50"/>
        <v>Alberta, Baseline 25 MPa concrete with air GU/HS 10 FA</v>
      </c>
      <c r="I942" s="35">
        <v>318.42</v>
      </c>
      <c r="J942" s="49" t="s">
        <v>1047</v>
      </c>
      <c r="K942" s="35" t="s">
        <v>259</v>
      </c>
      <c r="O942" s="35"/>
    </row>
    <row r="943" spans="2:15">
      <c r="B943" s="35" t="s">
        <v>1045</v>
      </c>
      <c r="C943" s="35">
        <v>25</v>
      </c>
      <c r="D943" s="35" t="s">
        <v>142</v>
      </c>
      <c r="E943" s="35" t="str">
        <f t="shared" si="51"/>
        <v>Alberta,25,Yes</v>
      </c>
      <c r="F943" s="35" t="s">
        <v>1060</v>
      </c>
      <c r="G943" s="35" t="str">
        <f t="shared" si="49"/>
        <v>Alberta, 25 MPa concrete with air GU/HS</v>
      </c>
      <c r="H943" s="35" t="str">
        <f t="shared" si="50"/>
        <v/>
      </c>
      <c r="I943" s="35">
        <v>348.71</v>
      </c>
      <c r="J943" s="49" t="s">
        <v>1047</v>
      </c>
      <c r="K943" s="35" t="s">
        <v>259</v>
      </c>
      <c r="O943" s="35"/>
    </row>
    <row r="944" spans="2:15">
      <c r="B944" s="35" t="s">
        <v>1045</v>
      </c>
      <c r="C944" s="35">
        <v>25</v>
      </c>
      <c r="D944" s="35" t="s">
        <v>142</v>
      </c>
      <c r="E944" s="35" t="str">
        <f t="shared" si="51"/>
        <v>Alberta,25,Yes</v>
      </c>
      <c r="F944" s="35" t="s">
        <v>1061</v>
      </c>
      <c r="G944" s="35" t="str">
        <f t="shared" si="49"/>
        <v>Alberta, 25 MPa concrete with air GU/HS 20 FA</v>
      </c>
      <c r="H944" s="35" t="str">
        <f t="shared" si="50"/>
        <v/>
      </c>
      <c r="I944" s="35">
        <v>288.13</v>
      </c>
      <c r="J944" s="49" t="s">
        <v>1047</v>
      </c>
      <c r="K944" s="35" t="s">
        <v>259</v>
      </c>
      <c r="O944" s="35"/>
    </row>
    <row r="945" spans="2:15">
      <c r="B945" s="35" t="s">
        <v>1045</v>
      </c>
      <c r="C945" s="35">
        <v>25</v>
      </c>
      <c r="D945" s="35" t="s">
        <v>142</v>
      </c>
      <c r="E945" s="35" t="str">
        <f t="shared" si="51"/>
        <v>Alberta,25,Yes</v>
      </c>
      <c r="F945" s="35" t="s">
        <v>1062</v>
      </c>
      <c r="G945" s="35" t="str">
        <f t="shared" si="49"/>
        <v>Alberta, 25 MPa concrete with air GUL/HSL</v>
      </c>
      <c r="H945" s="35" t="str">
        <f t="shared" si="50"/>
        <v/>
      </c>
      <c r="I945" s="35">
        <v>314.49</v>
      </c>
      <c r="J945" s="49" t="s">
        <v>1047</v>
      </c>
      <c r="K945" s="35" t="s">
        <v>259</v>
      </c>
      <c r="O945" s="35"/>
    </row>
    <row r="946" spans="2:15">
      <c r="B946" s="35" t="s">
        <v>1045</v>
      </c>
      <c r="C946" s="35">
        <v>25</v>
      </c>
      <c r="D946" s="35" t="s">
        <v>142</v>
      </c>
      <c r="E946" s="35" t="str">
        <f t="shared" si="51"/>
        <v>Alberta,25,Yes</v>
      </c>
      <c r="F946" s="35" t="s">
        <v>1063</v>
      </c>
      <c r="G946" s="35" t="str">
        <f t="shared" si="49"/>
        <v>Alberta, 25 MPa concrete with air GUL/HSL 10 FA</v>
      </c>
      <c r="H946" s="35" t="str">
        <f t="shared" si="50"/>
        <v/>
      </c>
      <c r="I946" s="35">
        <v>287.64</v>
      </c>
      <c r="J946" s="49" t="s">
        <v>1047</v>
      </c>
      <c r="K946" s="35" t="s">
        <v>259</v>
      </c>
      <c r="O946" s="35"/>
    </row>
    <row r="947" spans="2:15">
      <c r="B947" s="35" t="s">
        <v>1045</v>
      </c>
      <c r="C947" s="35">
        <v>25</v>
      </c>
      <c r="D947" s="35" t="s">
        <v>142</v>
      </c>
      <c r="E947" s="35" t="str">
        <f t="shared" si="51"/>
        <v>Alberta,25,Yes</v>
      </c>
      <c r="F947" s="35" t="s">
        <v>1064</v>
      </c>
      <c r="G947" s="35" t="str">
        <f t="shared" si="49"/>
        <v>Alberta, 25 MPa concrete with air GUL/HSL 20 FA</v>
      </c>
      <c r="H947" s="35" t="str">
        <f t="shared" si="50"/>
        <v/>
      </c>
      <c r="I947" s="35">
        <v>260.79000000000002</v>
      </c>
      <c r="J947" s="49" t="s">
        <v>1047</v>
      </c>
      <c r="K947" s="35" t="s">
        <v>259</v>
      </c>
      <c r="O947" s="35"/>
    </row>
    <row r="948" spans="2:15">
      <c r="B948" s="35" t="s">
        <v>1045</v>
      </c>
      <c r="C948" s="35">
        <v>25</v>
      </c>
      <c r="D948" s="35" t="s">
        <v>83</v>
      </c>
      <c r="E948" s="35" t="str">
        <f t="shared" si="51"/>
        <v>Alberta,25,No</v>
      </c>
      <c r="F948" s="35" t="s">
        <v>1065</v>
      </c>
      <c r="G948" s="35" t="str">
        <f t="shared" si="49"/>
        <v>Alberta, Baseline 25 MPa concrete without air &amp; 0.55 w/cm ratio (N-CF) GU/HS 10</v>
      </c>
      <c r="H948" s="35" t="str">
        <f t="shared" si="50"/>
        <v>Alberta, Baseline 25 MPa concrete without air &amp; 0.55 w/cm ratio (N-CF) GU/HS 10</v>
      </c>
      <c r="I948" s="35">
        <v>306.32</v>
      </c>
      <c r="J948" s="49" t="s">
        <v>1047</v>
      </c>
      <c r="K948" s="35" t="s">
        <v>270</v>
      </c>
      <c r="O948" s="35"/>
    </row>
    <row r="949" spans="2:15">
      <c r="B949" s="35" t="s">
        <v>1045</v>
      </c>
      <c r="C949" s="35">
        <v>25</v>
      </c>
      <c r="D949" s="35" t="s">
        <v>83</v>
      </c>
      <c r="E949" s="35" t="str">
        <f t="shared" si="51"/>
        <v>Alberta,25,No</v>
      </c>
      <c r="F949" s="35" t="s">
        <v>1066</v>
      </c>
      <c r="G949" s="35" t="str">
        <f t="shared" si="49"/>
        <v>Alberta, 25 MPa concrete without air &amp; 0.55 w/cm ratio (N-CF) GU/HS</v>
      </c>
      <c r="H949" s="35" t="str">
        <f t="shared" si="50"/>
        <v/>
      </c>
      <c r="I949" s="35">
        <v>334.88</v>
      </c>
      <c r="J949" s="49" t="s">
        <v>1047</v>
      </c>
      <c r="K949" s="35" t="s">
        <v>270</v>
      </c>
      <c r="O949" s="35"/>
    </row>
    <row r="950" spans="2:15">
      <c r="B950" s="35" t="s">
        <v>1045</v>
      </c>
      <c r="C950" s="35">
        <v>25</v>
      </c>
      <c r="D950" s="35" t="s">
        <v>83</v>
      </c>
      <c r="E950" s="35" t="str">
        <f t="shared" si="51"/>
        <v>Alberta,25,No</v>
      </c>
      <c r="F950" s="35" t="s">
        <v>1067</v>
      </c>
      <c r="G950" s="35" t="str">
        <f t="shared" si="49"/>
        <v>Alberta, 25 MPa concrete without air &amp; 0.55 w/cm ratio (N-CF) GU/HS 20 FA</v>
      </c>
      <c r="H950" s="35" t="str">
        <f t="shared" si="50"/>
        <v/>
      </c>
      <c r="I950" s="35">
        <v>276.86</v>
      </c>
      <c r="J950" s="49" t="s">
        <v>1047</v>
      </c>
      <c r="K950" s="35" t="s">
        <v>270</v>
      </c>
      <c r="O950" s="35"/>
    </row>
    <row r="951" spans="2:15">
      <c r="B951" s="35" t="s">
        <v>1045</v>
      </c>
      <c r="C951" s="35">
        <v>25</v>
      </c>
      <c r="D951" s="35" t="s">
        <v>83</v>
      </c>
      <c r="E951" s="35" t="str">
        <f t="shared" si="51"/>
        <v>Alberta,25,No</v>
      </c>
      <c r="F951" s="35" t="s">
        <v>1068</v>
      </c>
      <c r="G951" s="35" t="str">
        <f t="shared" si="49"/>
        <v>Alberta, 25 MPa concrete without air &amp; 0.55 w/cm ratio (N-CF) GUL/HSL</v>
      </c>
      <c r="H951" s="35" t="str">
        <f t="shared" si="50"/>
        <v/>
      </c>
      <c r="I951" s="35">
        <v>302.23</v>
      </c>
      <c r="J951" s="49" t="s">
        <v>1047</v>
      </c>
      <c r="K951" s="35" t="s">
        <v>270</v>
      </c>
      <c r="O951" s="35"/>
    </row>
    <row r="952" spans="2:15">
      <c r="B952" s="35" t="s">
        <v>1045</v>
      </c>
      <c r="C952" s="35">
        <v>25</v>
      </c>
      <c r="D952" s="35" t="s">
        <v>83</v>
      </c>
      <c r="E952" s="35" t="str">
        <f t="shared" si="51"/>
        <v>Alberta,25,No</v>
      </c>
      <c r="F952" s="35" t="s">
        <v>1069</v>
      </c>
      <c r="G952" s="35" t="str">
        <f t="shared" si="49"/>
        <v>Alberta, 25 MPa concrete without air &amp; 0.55 w/cm ratio (N-CF) GUL/HSL 10 FA</v>
      </c>
      <c r="H952" s="35" t="str">
        <f t="shared" si="50"/>
        <v/>
      </c>
      <c r="I952" s="35">
        <v>276.92</v>
      </c>
      <c r="J952" s="49" t="s">
        <v>1047</v>
      </c>
      <c r="K952" s="35" t="s">
        <v>270</v>
      </c>
      <c r="O952" s="35"/>
    </row>
    <row r="953" spans="2:15">
      <c r="B953" s="35" t="s">
        <v>1045</v>
      </c>
      <c r="C953" s="35">
        <v>25</v>
      </c>
      <c r="D953" s="35" t="s">
        <v>83</v>
      </c>
      <c r="E953" s="35" t="str">
        <f t="shared" si="51"/>
        <v>Alberta,25,No</v>
      </c>
      <c r="F953" s="35" t="s">
        <v>1070</v>
      </c>
      <c r="G953" s="35" t="str">
        <f t="shared" si="49"/>
        <v>Alberta, 25 MPa concrete without air &amp; 0.55 w/cm ratio (N-CF) GUL/HSL 20 FA</v>
      </c>
      <c r="H953" s="35" t="str">
        <f t="shared" si="50"/>
        <v/>
      </c>
      <c r="I953" s="35">
        <v>250.8</v>
      </c>
      <c r="J953" s="49" t="s">
        <v>1047</v>
      </c>
      <c r="K953" s="35" t="s">
        <v>270</v>
      </c>
      <c r="O953" s="35"/>
    </row>
    <row r="954" spans="2:15">
      <c r="B954" s="35" t="s">
        <v>1045</v>
      </c>
      <c r="C954" s="35">
        <v>30</v>
      </c>
      <c r="D954" s="35" t="s">
        <v>142</v>
      </c>
      <c r="E954" s="35" t="str">
        <f t="shared" si="51"/>
        <v>Alberta,30,Yes</v>
      </c>
      <c r="F954" s="35" t="s">
        <v>1071</v>
      </c>
      <c r="G954" s="35" t="str">
        <f t="shared" si="49"/>
        <v>Alberta, Baseline 30 MPa concrete with air GU/HS 10 FA</v>
      </c>
      <c r="H954" s="35" t="str">
        <f t="shared" si="50"/>
        <v>Alberta, Baseline 30 MPa concrete with air GU/HS 10 FA</v>
      </c>
      <c r="I954" s="35">
        <v>368.87</v>
      </c>
      <c r="J954" s="49" t="s">
        <v>1047</v>
      </c>
      <c r="K954" s="35" t="s">
        <v>280</v>
      </c>
      <c r="O954" s="35"/>
    </row>
    <row r="955" spans="2:15">
      <c r="B955" s="35" t="s">
        <v>1045</v>
      </c>
      <c r="C955" s="35">
        <v>30</v>
      </c>
      <c r="D955" s="35" t="s">
        <v>142</v>
      </c>
      <c r="E955" s="35" t="str">
        <f t="shared" si="51"/>
        <v>Alberta,30,Yes</v>
      </c>
      <c r="F955" s="35" t="s">
        <v>1072</v>
      </c>
      <c r="G955" s="35" t="str">
        <f t="shared" si="49"/>
        <v>Alberta, 30 MPa concrete with air GU/HS</v>
      </c>
      <c r="H955" s="35" t="str">
        <f t="shared" si="50"/>
        <v/>
      </c>
      <c r="I955" s="35">
        <v>404.35</v>
      </c>
      <c r="J955" s="49" t="s">
        <v>1047</v>
      </c>
      <c r="K955" s="35" t="s">
        <v>280</v>
      </c>
      <c r="O955" s="35"/>
    </row>
    <row r="956" spans="2:15">
      <c r="B956" s="35" t="s">
        <v>1045</v>
      </c>
      <c r="C956" s="35">
        <v>30</v>
      </c>
      <c r="D956" s="35" t="s">
        <v>142</v>
      </c>
      <c r="E956" s="35" t="str">
        <f t="shared" si="51"/>
        <v>Alberta,30,Yes</v>
      </c>
      <c r="F956" s="35" t="s">
        <v>1073</v>
      </c>
      <c r="G956" s="35" t="str">
        <f t="shared" si="49"/>
        <v>Alberta, 30 MPa concrete with air GU/HS 20 FA</v>
      </c>
      <c r="H956" s="35" t="str">
        <f t="shared" si="50"/>
        <v/>
      </c>
      <c r="I956" s="35">
        <v>333.38</v>
      </c>
      <c r="J956" s="49" t="s">
        <v>1047</v>
      </c>
      <c r="K956" s="35" t="s">
        <v>280</v>
      </c>
      <c r="O956" s="35"/>
    </row>
    <row r="957" spans="2:15">
      <c r="B957" s="35" t="s">
        <v>1045</v>
      </c>
      <c r="C957" s="35">
        <v>30</v>
      </c>
      <c r="D957" s="35" t="s">
        <v>142</v>
      </c>
      <c r="E957" s="35" t="str">
        <f t="shared" si="51"/>
        <v>Alberta,30,Yes</v>
      </c>
      <c r="F957" s="35" t="s">
        <v>1074</v>
      </c>
      <c r="G957" s="35" t="str">
        <f t="shared" si="49"/>
        <v>Alberta, 30 MPa concrete with air GUL/HSL</v>
      </c>
      <c r="H957" s="35" t="str">
        <f t="shared" si="50"/>
        <v/>
      </c>
      <c r="I957" s="35">
        <v>364.14</v>
      </c>
      <c r="J957" s="49" t="s">
        <v>1047</v>
      </c>
      <c r="K957" s="35" t="s">
        <v>280</v>
      </c>
      <c r="O957" s="35"/>
    </row>
    <row r="958" spans="2:15">
      <c r="B958" s="35" t="s">
        <v>1045</v>
      </c>
      <c r="C958" s="35">
        <v>30</v>
      </c>
      <c r="D958" s="35" t="s">
        <v>142</v>
      </c>
      <c r="E958" s="35" t="str">
        <f t="shared" si="51"/>
        <v>Alberta,30,Yes</v>
      </c>
      <c r="F958" s="35" t="s">
        <v>1075</v>
      </c>
      <c r="G958" s="35" t="str">
        <f t="shared" si="49"/>
        <v>Alberta, 30 MPa concrete with air GUL/HSL 10 FA</v>
      </c>
      <c r="H958" s="35" t="str">
        <f t="shared" si="50"/>
        <v/>
      </c>
      <c r="I958" s="35">
        <v>332.68</v>
      </c>
      <c r="J958" s="49" t="s">
        <v>1047</v>
      </c>
      <c r="K958" s="35" t="s">
        <v>280</v>
      </c>
      <c r="O958" s="35"/>
    </row>
    <row r="959" spans="2:15">
      <c r="B959" s="35" t="s">
        <v>1045</v>
      </c>
      <c r="C959" s="35">
        <v>30</v>
      </c>
      <c r="D959" s="35" t="s">
        <v>142</v>
      </c>
      <c r="E959" s="35" t="str">
        <f t="shared" si="51"/>
        <v>Alberta,30,Yes</v>
      </c>
      <c r="F959" s="35" t="s">
        <v>1076</v>
      </c>
      <c r="G959" s="35" t="str">
        <f t="shared" si="49"/>
        <v>Alberta, 30 MPa concrete with air GUL/HSL 20 FA</v>
      </c>
      <c r="H959" s="35" t="str">
        <f t="shared" si="50"/>
        <v/>
      </c>
      <c r="I959" s="35">
        <v>301.23</v>
      </c>
      <c r="J959" s="49" t="s">
        <v>1047</v>
      </c>
      <c r="K959" s="35" t="s">
        <v>280</v>
      </c>
      <c r="O959" s="35"/>
    </row>
    <row r="960" spans="2:15">
      <c r="B960" s="35" t="s">
        <v>1045</v>
      </c>
      <c r="C960" s="35">
        <v>30</v>
      </c>
      <c r="D960" s="35" t="s">
        <v>142</v>
      </c>
      <c r="E960" s="35" t="str">
        <f t="shared" si="51"/>
        <v>Alberta,30,Yes</v>
      </c>
      <c r="F960" s="35" t="s">
        <v>1077</v>
      </c>
      <c r="G960" s="35" t="str">
        <f t="shared" si="49"/>
        <v>Alberta, Baseline 30 MPa concrete with air (S-3 exposed to F/T) GU/HS 20 FA</v>
      </c>
      <c r="H960" s="35" t="str">
        <f t="shared" si="50"/>
        <v>Alberta, Baseline 30 MPa concrete with air (S-3 exposed to F/T) GU/HS 20 FA</v>
      </c>
      <c r="I960" s="35">
        <v>309.16000000000003</v>
      </c>
      <c r="J960" s="49" t="s">
        <v>1047</v>
      </c>
      <c r="K960" s="35" t="s">
        <v>291</v>
      </c>
      <c r="O960" s="35"/>
    </row>
    <row r="961" spans="2:15">
      <c r="B961" s="35" t="s">
        <v>1045</v>
      </c>
      <c r="C961" s="35">
        <v>30</v>
      </c>
      <c r="D961" s="35" t="s">
        <v>142</v>
      </c>
      <c r="E961" s="35" t="str">
        <f t="shared" si="51"/>
        <v>Alberta,30,Yes</v>
      </c>
      <c r="F961" s="35" t="s">
        <v>1078</v>
      </c>
      <c r="G961" s="35" t="str">
        <f t="shared" si="49"/>
        <v>Alberta, 30 MPa concrete with air (S-3 exposed to F/T) GU/HS</v>
      </c>
      <c r="H961" s="35" t="str">
        <f t="shared" si="50"/>
        <v/>
      </c>
      <c r="I961" s="35">
        <v>374.07</v>
      </c>
      <c r="J961" s="49" t="s">
        <v>1047</v>
      </c>
      <c r="K961" s="35" t="s">
        <v>291</v>
      </c>
      <c r="O961" s="35"/>
    </row>
    <row r="962" spans="2:15">
      <c r="B962" s="35" t="s">
        <v>1045</v>
      </c>
      <c r="C962" s="35">
        <v>30</v>
      </c>
      <c r="D962" s="35" t="s">
        <v>142</v>
      </c>
      <c r="E962" s="35" t="str">
        <f t="shared" si="51"/>
        <v>Alberta,30,Yes</v>
      </c>
      <c r="F962" s="35" t="s">
        <v>1079</v>
      </c>
      <c r="G962" s="35" t="str">
        <f t="shared" si="49"/>
        <v>Alberta, 30 MPa concrete with air (S-3 exposed to F/T) GU/HS 10 FA</v>
      </c>
      <c r="H962" s="35" t="str">
        <f t="shared" si="50"/>
        <v/>
      </c>
      <c r="I962" s="35">
        <v>342.08</v>
      </c>
      <c r="J962" s="49" t="s">
        <v>1047</v>
      </c>
      <c r="K962" s="35" t="s">
        <v>291</v>
      </c>
      <c r="O962" s="35"/>
    </row>
    <row r="963" spans="2:15">
      <c r="B963" s="35" t="s">
        <v>1045</v>
      </c>
      <c r="C963" s="35">
        <v>30</v>
      </c>
      <c r="D963" s="35" t="s">
        <v>142</v>
      </c>
      <c r="E963" s="35" t="str">
        <f t="shared" si="51"/>
        <v>Alberta,30,Yes</v>
      </c>
      <c r="F963" s="35" t="s">
        <v>1080</v>
      </c>
      <c r="G963" s="35" t="str">
        <f t="shared" si="49"/>
        <v>Alberta, 30 MPa concrete with air (S-3 exposed to F/T) GUL/HSL</v>
      </c>
      <c r="H963" s="35" t="str">
        <f t="shared" si="50"/>
        <v/>
      </c>
      <c r="I963" s="35">
        <v>337.2</v>
      </c>
      <c r="J963" s="49" t="s">
        <v>1047</v>
      </c>
      <c r="K963" s="35" t="s">
        <v>291</v>
      </c>
      <c r="O963" s="35"/>
    </row>
    <row r="964" spans="2:15">
      <c r="B964" s="35" t="s">
        <v>1045</v>
      </c>
      <c r="C964" s="35">
        <v>30</v>
      </c>
      <c r="D964" s="35" t="s">
        <v>142</v>
      </c>
      <c r="E964" s="35" t="str">
        <f t="shared" si="51"/>
        <v>Alberta,30,Yes</v>
      </c>
      <c r="F964" s="35" t="s">
        <v>1081</v>
      </c>
      <c r="G964" s="35" t="str">
        <f t="shared" si="49"/>
        <v>Alberta, 30 MPa concrete with air (S-3 exposed to F/T) GUL/HSL 10 FA</v>
      </c>
      <c r="H964" s="35" t="str">
        <f t="shared" si="50"/>
        <v/>
      </c>
      <c r="I964" s="35">
        <v>308.85000000000002</v>
      </c>
      <c r="J964" s="49" t="s">
        <v>1047</v>
      </c>
      <c r="K964" s="35" t="s">
        <v>291</v>
      </c>
      <c r="O964" s="35"/>
    </row>
    <row r="965" spans="2:15">
      <c r="B965" s="35" t="s">
        <v>1045</v>
      </c>
      <c r="C965" s="35">
        <v>30</v>
      </c>
      <c r="D965" s="35" t="s">
        <v>142</v>
      </c>
      <c r="E965" s="35" t="str">
        <f t="shared" si="51"/>
        <v>Alberta,30,Yes</v>
      </c>
      <c r="F965" s="35" t="s">
        <v>1082</v>
      </c>
      <c r="G965" s="35" t="str">
        <f t="shared" si="49"/>
        <v>Alberta, 30 MPa concrete with air (S-3 exposed to F/T) GUL/HSL 20 FA</v>
      </c>
      <c r="H965" s="35" t="str">
        <f t="shared" si="50"/>
        <v/>
      </c>
      <c r="I965" s="35">
        <v>279.66000000000003</v>
      </c>
      <c r="J965" s="49" t="s">
        <v>1047</v>
      </c>
      <c r="K965" s="35" t="s">
        <v>291</v>
      </c>
      <c r="O965" s="35"/>
    </row>
    <row r="966" spans="2:15">
      <c r="B966" s="35" t="s">
        <v>1045</v>
      </c>
      <c r="C966" s="35">
        <v>30</v>
      </c>
      <c r="D966" s="35" t="s">
        <v>83</v>
      </c>
      <c r="E966" s="35" t="str">
        <f t="shared" si="51"/>
        <v>Alberta,30,No</v>
      </c>
      <c r="F966" s="35" t="s">
        <v>1083</v>
      </c>
      <c r="G966" s="35" t="str">
        <f t="shared" si="49"/>
        <v>Alberta, Baseline 30 MPa concrete without air GU/HS 10 FA</v>
      </c>
      <c r="H966" s="35" t="str">
        <f t="shared" si="50"/>
        <v>Alberta, Baseline 30 MPa concrete without air GU/HS 10 FA</v>
      </c>
      <c r="I966" s="35">
        <v>334.47</v>
      </c>
      <c r="J966" s="49" t="s">
        <v>1047</v>
      </c>
      <c r="K966" s="35" t="s">
        <v>302</v>
      </c>
      <c r="O966" s="35"/>
    </row>
    <row r="967" spans="2:15">
      <c r="B967" s="35" t="s">
        <v>1045</v>
      </c>
      <c r="C967" s="35">
        <v>30</v>
      </c>
      <c r="D967" s="35" t="s">
        <v>83</v>
      </c>
      <c r="E967" s="35" t="str">
        <f t="shared" si="51"/>
        <v>Alberta,30,No</v>
      </c>
      <c r="F967" s="35" t="s">
        <v>1084</v>
      </c>
      <c r="G967" s="35" t="str">
        <f t="shared" si="49"/>
        <v>Alberta, 30 MPa concrete without air GU/HS</v>
      </c>
      <c r="H967" s="35" t="str">
        <f t="shared" si="50"/>
        <v/>
      </c>
      <c r="I967" s="35">
        <v>365.6</v>
      </c>
      <c r="J967" s="49" t="s">
        <v>1047</v>
      </c>
      <c r="K967" s="35" t="s">
        <v>302</v>
      </c>
      <c r="O967" s="35"/>
    </row>
    <row r="968" spans="2:15">
      <c r="B968" s="35" t="s">
        <v>1045</v>
      </c>
      <c r="C968" s="35">
        <v>30</v>
      </c>
      <c r="D968" s="35" t="s">
        <v>83</v>
      </c>
      <c r="E968" s="35" t="str">
        <f t="shared" si="51"/>
        <v>Alberta,30,No</v>
      </c>
      <c r="F968" s="35" t="s">
        <v>1085</v>
      </c>
      <c r="G968" s="35" t="str">
        <f t="shared" ref="G968:G1031" si="52">CONCATENATE(B968,", ",F968)</f>
        <v>Alberta, 30 MPa concrete without air GU/HS 20 FA</v>
      </c>
      <c r="H968" s="35" t="str">
        <f t="shared" ref="H968:H1031" si="53">IF(ISNUMBER(SEARCH("Baseline",F968)),CONCATENATE(B968,", ",F968),"")</f>
        <v/>
      </c>
      <c r="I968" s="35">
        <v>302.42</v>
      </c>
      <c r="J968" s="49" t="s">
        <v>1047</v>
      </c>
      <c r="K968" s="35" t="s">
        <v>302</v>
      </c>
      <c r="O968" s="35"/>
    </row>
    <row r="969" spans="2:15">
      <c r="B969" s="35" t="s">
        <v>1045</v>
      </c>
      <c r="C969" s="35">
        <v>30</v>
      </c>
      <c r="D969" s="35" t="s">
        <v>83</v>
      </c>
      <c r="E969" s="35" t="str">
        <f t="shared" ref="E969:E1032" si="54">CONCATENATE(B969,",",C969,",",D969)</f>
        <v>Alberta,30,No</v>
      </c>
      <c r="F969" s="35" t="s">
        <v>1086</v>
      </c>
      <c r="G969" s="35" t="str">
        <f t="shared" si="52"/>
        <v>Alberta, 30 MPa concrete without air GUL/HSL</v>
      </c>
      <c r="H969" s="35" t="str">
        <f t="shared" si="53"/>
        <v/>
      </c>
      <c r="I969" s="35">
        <v>329.71</v>
      </c>
      <c r="J969" s="49" t="s">
        <v>1047</v>
      </c>
      <c r="K969" s="35" t="s">
        <v>302</v>
      </c>
      <c r="O969" s="35"/>
    </row>
    <row r="970" spans="2:15">
      <c r="B970" s="35" t="s">
        <v>1045</v>
      </c>
      <c r="C970" s="35">
        <v>30</v>
      </c>
      <c r="D970" s="35" t="s">
        <v>83</v>
      </c>
      <c r="E970" s="35" t="str">
        <f t="shared" si="54"/>
        <v>Alberta,30,No</v>
      </c>
      <c r="F970" s="35" t="s">
        <v>1087</v>
      </c>
      <c r="G970" s="35" t="str">
        <f t="shared" si="52"/>
        <v>Alberta, 30 MPa concrete without air GUL/HSL 10 FA</v>
      </c>
      <c r="H970" s="35" t="str">
        <f t="shared" si="53"/>
        <v/>
      </c>
      <c r="I970" s="35">
        <v>302.12</v>
      </c>
      <c r="J970" s="49" t="s">
        <v>1047</v>
      </c>
      <c r="K970" s="35" t="s">
        <v>302</v>
      </c>
      <c r="O970" s="35"/>
    </row>
    <row r="971" spans="2:15">
      <c r="B971" s="35" t="s">
        <v>1045</v>
      </c>
      <c r="C971" s="35">
        <v>30</v>
      </c>
      <c r="D971" s="35" t="s">
        <v>83</v>
      </c>
      <c r="E971" s="35" t="str">
        <f t="shared" si="54"/>
        <v>Alberta,30,No</v>
      </c>
      <c r="F971" s="35" t="s">
        <v>1088</v>
      </c>
      <c r="G971" s="35" t="str">
        <f t="shared" si="52"/>
        <v>Alberta, 30 MPa concrete without air GUL/HSL 20 FA</v>
      </c>
      <c r="H971" s="35" t="str">
        <f t="shared" si="53"/>
        <v/>
      </c>
      <c r="I971" s="35">
        <v>273.7</v>
      </c>
      <c r="J971" s="49" t="s">
        <v>1047</v>
      </c>
      <c r="K971" s="35" t="s">
        <v>302</v>
      </c>
      <c r="O971" s="35"/>
    </row>
    <row r="972" spans="2:15">
      <c r="B972" s="35" t="s">
        <v>1045</v>
      </c>
      <c r="C972" s="35">
        <v>30</v>
      </c>
      <c r="D972" s="35" t="s">
        <v>83</v>
      </c>
      <c r="E972" s="35" t="str">
        <f t="shared" si="54"/>
        <v>Alberta,30,No</v>
      </c>
      <c r="F972" s="35" t="s">
        <v>1089</v>
      </c>
      <c r="G972" s="35" t="str">
        <f t="shared" si="52"/>
        <v>Alberta, Baseline 30 MPa concrete without air (S-3 with no F/T) GU/HS 20 FA</v>
      </c>
      <c r="H972" s="35" t="str">
        <f t="shared" si="53"/>
        <v>Alberta, Baseline 30 MPa concrete without air (S-3 with no F/T) GU/HS 20 FA</v>
      </c>
      <c r="I972" s="35">
        <v>296.5</v>
      </c>
      <c r="J972" s="49" t="s">
        <v>1047</v>
      </c>
      <c r="K972" s="35" t="s">
        <v>313</v>
      </c>
      <c r="O972" s="35"/>
    </row>
    <row r="973" spans="2:15">
      <c r="B973" s="35" t="s">
        <v>1045</v>
      </c>
      <c r="C973" s="35">
        <v>30</v>
      </c>
      <c r="D973" s="35" t="s">
        <v>83</v>
      </c>
      <c r="E973" s="35" t="str">
        <f t="shared" si="54"/>
        <v>Alberta,30,No</v>
      </c>
      <c r="F973" s="35" t="s">
        <v>1090</v>
      </c>
      <c r="G973" s="35" t="str">
        <f t="shared" si="52"/>
        <v>Alberta, 30 MPa concrete without air (S-3 with no F/T) GU/HS</v>
      </c>
      <c r="H973" s="35" t="str">
        <f t="shared" si="53"/>
        <v/>
      </c>
      <c r="I973" s="35">
        <v>357.08</v>
      </c>
      <c r="J973" s="49" t="s">
        <v>1047</v>
      </c>
      <c r="K973" s="35" t="s">
        <v>313</v>
      </c>
      <c r="O973" s="35"/>
    </row>
    <row r="974" spans="2:15">
      <c r="B974" s="35" t="s">
        <v>1045</v>
      </c>
      <c r="C974" s="35">
        <v>30</v>
      </c>
      <c r="D974" s="35" t="s">
        <v>83</v>
      </c>
      <c r="E974" s="35" t="str">
        <f t="shared" si="54"/>
        <v>Alberta,30,No</v>
      </c>
      <c r="F974" s="35" t="s">
        <v>1091</v>
      </c>
      <c r="G974" s="35" t="str">
        <f t="shared" si="52"/>
        <v>Alberta, 30 MPa concrete without air (S-3 with no F/T) GU/HS 10 FA</v>
      </c>
      <c r="H974" s="35" t="str">
        <f t="shared" si="53"/>
        <v/>
      </c>
      <c r="I974" s="35">
        <v>326.79000000000002</v>
      </c>
      <c r="J974" s="49" t="s">
        <v>1047</v>
      </c>
      <c r="K974" s="35" t="s">
        <v>313</v>
      </c>
      <c r="O974" s="35"/>
    </row>
    <row r="975" spans="2:15">
      <c r="B975" s="35" t="s">
        <v>1045</v>
      </c>
      <c r="C975" s="35">
        <v>30</v>
      </c>
      <c r="D975" s="35" t="s">
        <v>83</v>
      </c>
      <c r="E975" s="35" t="str">
        <f t="shared" si="54"/>
        <v>Alberta,30,No</v>
      </c>
      <c r="F975" s="35" t="s">
        <v>1092</v>
      </c>
      <c r="G975" s="35" t="str">
        <f t="shared" si="52"/>
        <v>Alberta, 30 MPa concrete without air (S-3 with no F/T) GUL/HSL</v>
      </c>
      <c r="H975" s="35" t="str">
        <f t="shared" si="53"/>
        <v/>
      </c>
      <c r="I975" s="35">
        <v>322.67</v>
      </c>
      <c r="J975" s="49" t="s">
        <v>1047</v>
      </c>
      <c r="K975" s="35" t="s">
        <v>313</v>
      </c>
      <c r="O975" s="35"/>
    </row>
    <row r="976" spans="2:15">
      <c r="B976" s="35" t="s">
        <v>1045</v>
      </c>
      <c r="C976" s="35">
        <v>30</v>
      </c>
      <c r="D976" s="35" t="s">
        <v>83</v>
      </c>
      <c r="E976" s="35" t="str">
        <f t="shared" si="54"/>
        <v>Alberta,30,No</v>
      </c>
      <c r="F976" s="35" t="s">
        <v>1093</v>
      </c>
      <c r="G976" s="35" t="str">
        <f t="shared" si="52"/>
        <v>Alberta, 30 MPa concrete without air (S-3 with no F/T) GUL/HSL 10 FA</v>
      </c>
      <c r="H976" s="35" t="str">
        <f t="shared" si="53"/>
        <v/>
      </c>
      <c r="I976" s="35">
        <v>295.82</v>
      </c>
      <c r="J976" s="49" t="s">
        <v>1047</v>
      </c>
      <c r="K976" s="35" t="s">
        <v>313</v>
      </c>
      <c r="O976" s="35"/>
    </row>
    <row r="977" spans="2:15">
      <c r="B977" s="35" t="s">
        <v>1045</v>
      </c>
      <c r="C977" s="35">
        <v>30</v>
      </c>
      <c r="D977" s="35" t="s">
        <v>83</v>
      </c>
      <c r="E977" s="35" t="str">
        <f t="shared" si="54"/>
        <v>Alberta,30,No</v>
      </c>
      <c r="F977" s="35" t="s">
        <v>1094</v>
      </c>
      <c r="G977" s="35" t="str">
        <f t="shared" si="52"/>
        <v>Alberta, 30 MPa concrete without air (S-3 with no F/T) GUL/HSL 20 FA</v>
      </c>
      <c r="H977" s="35" t="str">
        <f t="shared" si="53"/>
        <v/>
      </c>
      <c r="I977" s="35">
        <v>268.97000000000003</v>
      </c>
      <c r="J977" s="49" t="s">
        <v>1047</v>
      </c>
      <c r="K977" s="35" t="s">
        <v>313</v>
      </c>
      <c r="O977" s="35"/>
    </row>
    <row r="978" spans="2:15">
      <c r="B978" s="35" t="s">
        <v>1045</v>
      </c>
      <c r="C978" s="35">
        <v>32</v>
      </c>
      <c r="D978" s="35" t="s">
        <v>142</v>
      </c>
      <c r="E978" s="35" t="str">
        <f t="shared" si="54"/>
        <v>Alberta,32,Yes</v>
      </c>
      <c r="F978" s="35" t="s">
        <v>1095</v>
      </c>
      <c r="G978" s="35" t="str">
        <f t="shared" si="52"/>
        <v>Alberta, Baseline 32 MPa concrete with air &amp; 0.45 w/cm (C-2, S-2) GU 10 FA</v>
      </c>
      <c r="H978" s="35" t="str">
        <f t="shared" si="53"/>
        <v>Alberta, Baseline 32 MPa concrete with air &amp; 0.45 w/cm (C-2, S-2) GU 10 FA</v>
      </c>
      <c r="I978" s="35">
        <v>396.85</v>
      </c>
      <c r="J978" s="49" t="s">
        <v>1047</v>
      </c>
      <c r="K978" s="35" t="s">
        <v>325</v>
      </c>
      <c r="O978" s="35"/>
    </row>
    <row r="979" spans="2:15">
      <c r="B979" s="35" t="s">
        <v>1045</v>
      </c>
      <c r="C979" s="35">
        <v>32</v>
      </c>
      <c r="D979" s="35" t="s">
        <v>142</v>
      </c>
      <c r="E979" s="35" t="str">
        <f t="shared" si="54"/>
        <v>Alberta,32,Yes</v>
      </c>
      <c r="F979" s="35" t="s">
        <v>1096</v>
      </c>
      <c r="G979" s="35" t="str">
        <f t="shared" si="52"/>
        <v>Alberta, 32 MPa concrete with air &amp; 0.45 w/cm (C-2) GU/HS</v>
      </c>
      <c r="H979" s="35" t="str">
        <f t="shared" si="53"/>
        <v/>
      </c>
      <c r="I979" s="35">
        <v>434.93</v>
      </c>
      <c r="J979" s="49" t="s">
        <v>1047</v>
      </c>
      <c r="K979" s="35" t="s">
        <v>325</v>
      </c>
      <c r="O979" s="35"/>
    </row>
    <row r="980" spans="2:15">
      <c r="B980" s="35" t="s">
        <v>1045</v>
      </c>
      <c r="C980" s="35">
        <v>32</v>
      </c>
      <c r="D980" s="35" t="s">
        <v>142</v>
      </c>
      <c r="E980" s="35" t="str">
        <f t="shared" si="54"/>
        <v>Alberta,32,Yes</v>
      </c>
      <c r="F980" s="35" t="s">
        <v>1097</v>
      </c>
      <c r="G980" s="35" t="str">
        <f t="shared" si="52"/>
        <v>Alberta, 32 MPa concrete with air &amp; 0.45 w/cm (C-2) GU/HS 20 FA</v>
      </c>
      <c r="H980" s="35" t="str">
        <f t="shared" si="53"/>
        <v/>
      </c>
      <c r="I980" s="35">
        <v>353.8</v>
      </c>
      <c r="J980" s="49" t="s">
        <v>1047</v>
      </c>
      <c r="K980" s="35" t="s">
        <v>325</v>
      </c>
      <c r="O980" s="35"/>
    </row>
    <row r="981" spans="2:15">
      <c r="B981" s="35" t="s">
        <v>1045</v>
      </c>
      <c r="C981" s="35">
        <v>32</v>
      </c>
      <c r="D981" s="35" t="s">
        <v>142</v>
      </c>
      <c r="E981" s="35" t="str">
        <f t="shared" si="54"/>
        <v>Alberta,32,Yes</v>
      </c>
      <c r="F981" s="35" t="s">
        <v>1098</v>
      </c>
      <c r="G981" s="35" t="str">
        <f t="shared" si="52"/>
        <v>Alberta, 32 MPa concrete with air &amp; 0.45 w/cm (C-2) GUL/HSL</v>
      </c>
      <c r="H981" s="35" t="str">
        <f t="shared" si="53"/>
        <v/>
      </c>
      <c r="I981" s="35">
        <v>391.37</v>
      </c>
      <c r="J981" s="49" t="s">
        <v>1047</v>
      </c>
      <c r="K981" s="35" t="s">
        <v>325</v>
      </c>
      <c r="O981" s="35"/>
    </row>
    <row r="982" spans="2:15">
      <c r="B982" s="35" t="s">
        <v>1045</v>
      </c>
      <c r="C982" s="35">
        <v>32</v>
      </c>
      <c r="D982" s="35" t="s">
        <v>142</v>
      </c>
      <c r="E982" s="35" t="str">
        <f t="shared" si="54"/>
        <v>Alberta,32,Yes</v>
      </c>
      <c r="F982" s="35" t="s">
        <v>1099</v>
      </c>
      <c r="G982" s="35" t="str">
        <f t="shared" si="52"/>
        <v>Alberta, 32 MPa concrete with air &amp; 0.45 w/cm (C-2) GUL/HSL 10 FA</v>
      </c>
      <c r="H982" s="35" t="str">
        <f t="shared" si="53"/>
        <v/>
      </c>
      <c r="I982" s="35">
        <v>357.61</v>
      </c>
      <c r="J982" s="49" t="s">
        <v>1047</v>
      </c>
      <c r="K982" s="35" t="s">
        <v>325</v>
      </c>
      <c r="O982" s="35"/>
    </row>
    <row r="983" spans="2:15">
      <c r="B983" s="35" t="s">
        <v>1045</v>
      </c>
      <c r="C983" s="35">
        <v>32</v>
      </c>
      <c r="D983" s="35" t="s">
        <v>142</v>
      </c>
      <c r="E983" s="35" t="str">
        <f t="shared" si="54"/>
        <v>Alberta,32,Yes</v>
      </c>
      <c r="F983" s="35" t="s">
        <v>1100</v>
      </c>
      <c r="G983" s="35" t="str">
        <f t="shared" si="52"/>
        <v>Alberta, 32 MPa concrete with air &amp; 0.45 w/cm (C-2) GUL/HSL 20 FA</v>
      </c>
      <c r="H983" s="35" t="str">
        <f t="shared" si="53"/>
        <v/>
      </c>
      <c r="I983" s="35">
        <v>323.89</v>
      </c>
      <c r="J983" s="49" t="s">
        <v>1047</v>
      </c>
      <c r="K983" s="35" t="s">
        <v>325</v>
      </c>
      <c r="O983" s="35"/>
    </row>
    <row r="984" spans="2:15">
      <c r="B984" s="35" t="s">
        <v>1045</v>
      </c>
      <c r="C984" s="35">
        <v>32</v>
      </c>
      <c r="D984" s="35" t="s">
        <v>142</v>
      </c>
      <c r="E984" s="35" t="str">
        <f t="shared" si="54"/>
        <v>Alberta,32,Yes</v>
      </c>
      <c r="F984" s="35" t="s">
        <v>1101</v>
      </c>
      <c r="G984" s="35" t="str">
        <f t="shared" si="52"/>
        <v>Alberta, Baseline 32 MPa concrete with air (S-2 exposed to F/T) GU/HS 20 FA</v>
      </c>
      <c r="H984" s="35" t="str">
        <f t="shared" si="53"/>
        <v>Alberta, Baseline 32 MPa concrete with air (S-2 exposed to F/T) GU/HS 20 FA</v>
      </c>
      <c r="I984" s="35">
        <v>326.83999999999997</v>
      </c>
      <c r="J984" s="49" t="s">
        <v>1047</v>
      </c>
      <c r="K984" s="35" t="s">
        <v>332</v>
      </c>
      <c r="O984" s="35"/>
    </row>
    <row r="985" spans="2:15">
      <c r="B985" s="35" t="s">
        <v>1045</v>
      </c>
      <c r="C985" s="35">
        <v>32</v>
      </c>
      <c r="D985" s="35" t="s">
        <v>142</v>
      </c>
      <c r="E985" s="35" t="str">
        <f t="shared" si="54"/>
        <v>Alberta,32,Yes</v>
      </c>
      <c r="F985" s="35" t="s">
        <v>1102</v>
      </c>
      <c r="G985" s="35" t="str">
        <f t="shared" si="52"/>
        <v>Alberta, 32 MPa concrete with air (S-2 exposed to F/T) GU/HS</v>
      </c>
      <c r="H985" s="35" t="str">
        <f t="shared" si="53"/>
        <v/>
      </c>
      <c r="I985" s="35">
        <v>396.08</v>
      </c>
      <c r="J985" s="49" t="s">
        <v>1047</v>
      </c>
      <c r="K985" s="35" t="s">
        <v>332</v>
      </c>
      <c r="O985" s="35"/>
    </row>
    <row r="986" spans="2:15">
      <c r="B986" s="35" t="s">
        <v>1045</v>
      </c>
      <c r="C986" s="35">
        <v>32</v>
      </c>
      <c r="D986" s="35" t="s">
        <v>142</v>
      </c>
      <c r="E986" s="35" t="str">
        <f t="shared" si="54"/>
        <v>Alberta,32,Yes</v>
      </c>
      <c r="F986" s="35" t="s">
        <v>1103</v>
      </c>
      <c r="G986" s="35" t="str">
        <f t="shared" si="52"/>
        <v>Alberta, 32 MPa concrete with air (S-2 exposed to F/T) GU/HS 10 FA</v>
      </c>
      <c r="H986" s="35" t="str">
        <f t="shared" si="53"/>
        <v/>
      </c>
      <c r="I986" s="35">
        <v>361.46</v>
      </c>
      <c r="J986" s="49" t="s">
        <v>1047</v>
      </c>
      <c r="K986" s="35" t="s">
        <v>332</v>
      </c>
      <c r="O986" s="35"/>
    </row>
    <row r="987" spans="2:15">
      <c r="B987" s="35" t="s">
        <v>1045</v>
      </c>
      <c r="C987" s="35">
        <v>32</v>
      </c>
      <c r="D987" s="35" t="s">
        <v>142</v>
      </c>
      <c r="E987" s="35" t="str">
        <f t="shared" si="54"/>
        <v>Alberta,32,Yes</v>
      </c>
      <c r="F987" s="35" t="s">
        <v>1104</v>
      </c>
      <c r="G987" s="35" t="str">
        <f t="shared" si="52"/>
        <v>Alberta, 32 MPa concrete with air (S-2 exposed to F/T) GUL/HSL</v>
      </c>
      <c r="H987" s="35" t="str">
        <f t="shared" si="53"/>
        <v/>
      </c>
      <c r="I987" s="35">
        <v>356.75</v>
      </c>
      <c r="J987" s="49" t="s">
        <v>1047</v>
      </c>
      <c r="K987" s="35" t="s">
        <v>332</v>
      </c>
      <c r="O987" s="35"/>
    </row>
    <row r="988" spans="2:15">
      <c r="B988" s="35" t="s">
        <v>1045</v>
      </c>
      <c r="C988" s="35">
        <v>32</v>
      </c>
      <c r="D988" s="35" t="s">
        <v>142</v>
      </c>
      <c r="E988" s="35" t="str">
        <f t="shared" si="54"/>
        <v>Alberta,32,Yes</v>
      </c>
      <c r="F988" s="35" t="s">
        <v>1105</v>
      </c>
      <c r="G988" s="35" t="str">
        <f t="shared" si="52"/>
        <v>Alberta, 32 MPa concrete with air (S-2 exposed to F/T) GUL/HSL 10 FA</v>
      </c>
      <c r="H988" s="35" t="str">
        <f t="shared" si="53"/>
        <v/>
      </c>
      <c r="I988" s="35">
        <v>326.06</v>
      </c>
      <c r="J988" s="49" t="s">
        <v>1047</v>
      </c>
      <c r="K988" s="35" t="s">
        <v>332</v>
      </c>
      <c r="O988" s="35"/>
    </row>
    <row r="989" spans="2:15">
      <c r="B989" s="35" t="s">
        <v>1045</v>
      </c>
      <c r="C989" s="35">
        <v>32</v>
      </c>
      <c r="D989" s="35" t="s">
        <v>142</v>
      </c>
      <c r="E989" s="35" t="str">
        <f t="shared" si="54"/>
        <v>Alberta,32,Yes</v>
      </c>
      <c r="F989" s="35" t="s">
        <v>1106</v>
      </c>
      <c r="G989" s="35" t="str">
        <f t="shared" si="52"/>
        <v>Alberta, 32 MPa concrete with air (S-2 exposed to F/T) GUL/HSL 20 FA</v>
      </c>
      <c r="H989" s="35" t="str">
        <f t="shared" si="53"/>
        <v/>
      </c>
      <c r="I989" s="35">
        <v>295.38</v>
      </c>
      <c r="J989" s="49" t="s">
        <v>1047</v>
      </c>
      <c r="K989" s="35" t="s">
        <v>332</v>
      </c>
      <c r="O989" s="35"/>
    </row>
    <row r="990" spans="2:15">
      <c r="B990" s="35" t="s">
        <v>1045</v>
      </c>
      <c r="C990" s="35">
        <v>32</v>
      </c>
      <c r="D990" s="35" t="s">
        <v>83</v>
      </c>
      <c r="E990" s="35" t="str">
        <f t="shared" si="54"/>
        <v>Alberta,32,No</v>
      </c>
      <c r="F990" s="35" t="s">
        <v>1107</v>
      </c>
      <c r="G990" s="35" t="str">
        <f t="shared" si="52"/>
        <v>Alberta, Baseline 32 MPa concrete without air (S-2 with no F/T) GU/HS 20 FA</v>
      </c>
      <c r="H990" s="35" t="str">
        <f t="shared" si="53"/>
        <v>Alberta, Baseline 32 MPa concrete without air (S-2 with no F/T) GU/HS 20 FA</v>
      </c>
      <c r="I990" s="35">
        <v>313.61</v>
      </c>
      <c r="J990" s="49" t="s">
        <v>1047</v>
      </c>
      <c r="K990" s="35" t="s">
        <v>338</v>
      </c>
      <c r="O990" s="35"/>
    </row>
    <row r="991" spans="2:15">
      <c r="B991" s="35" t="s">
        <v>1045</v>
      </c>
      <c r="C991" s="35">
        <v>32</v>
      </c>
      <c r="D991" s="35" t="s">
        <v>83</v>
      </c>
      <c r="E991" s="35" t="str">
        <f t="shared" si="54"/>
        <v>Alberta,32,No</v>
      </c>
      <c r="F991" s="35" t="s">
        <v>1108</v>
      </c>
      <c r="G991" s="35" t="str">
        <f t="shared" si="52"/>
        <v>Alberta, 32 MPa concrete without air (S-2 with no F/T) GU/HS</v>
      </c>
      <c r="H991" s="35" t="str">
        <f t="shared" si="53"/>
        <v/>
      </c>
      <c r="I991" s="35">
        <v>380.25</v>
      </c>
      <c r="J991" s="49" t="s">
        <v>1047</v>
      </c>
      <c r="K991" s="35" t="s">
        <v>338</v>
      </c>
      <c r="O991" s="35"/>
    </row>
    <row r="992" spans="2:15">
      <c r="B992" s="35" t="s">
        <v>1045</v>
      </c>
      <c r="C992" s="35">
        <v>32</v>
      </c>
      <c r="D992" s="35" t="s">
        <v>83</v>
      </c>
      <c r="E992" s="35" t="str">
        <f t="shared" si="54"/>
        <v>Alberta,32,No</v>
      </c>
      <c r="F992" s="35" t="s">
        <v>1109</v>
      </c>
      <c r="G992" s="35" t="str">
        <f t="shared" si="52"/>
        <v>Alberta, 32 MPa concrete without air (S-2 with no F/T) GU/HS 10 FA</v>
      </c>
      <c r="H992" s="35" t="str">
        <f t="shared" si="53"/>
        <v/>
      </c>
      <c r="I992" s="35">
        <v>347.39</v>
      </c>
      <c r="J992" s="49" t="s">
        <v>1047</v>
      </c>
      <c r="K992" s="35" t="s">
        <v>338</v>
      </c>
      <c r="O992" s="35"/>
    </row>
    <row r="993" spans="2:15">
      <c r="B993" s="35" t="s">
        <v>1045</v>
      </c>
      <c r="C993" s="35">
        <v>32</v>
      </c>
      <c r="D993" s="35" t="s">
        <v>83</v>
      </c>
      <c r="E993" s="35" t="str">
        <f t="shared" si="54"/>
        <v>Alberta,32,No</v>
      </c>
      <c r="F993" s="35" t="s">
        <v>1110</v>
      </c>
      <c r="G993" s="35" t="str">
        <f t="shared" si="52"/>
        <v>Alberta, 32 MPa concrete without air (S-2 with no F/T) GUL/HSL</v>
      </c>
      <c r="H993" s="35" t="str">
        <f t="shared" si="53"/>
        <v/>
      </c>
      <c r="I993" s="35">
        <v>342.39</v>
      </c>
      <c r="J993" s="49" t="s">
        <v>1047</v>
      </c>
      <c r="K993" s="35" t="s">
        <v>338</v>
      </c>
      <c r="O993" s="35"/>
    </row>
    <row r="994" spans="2:15">
      <c r="B994" s="35" t="s">
        <v>1045</v>
      </c>
      <c r="C994" s="35">
        <v>32</v>
      </c>
      <c r="D994" s="35" t="s">
        <v>83</v>
      </c>
      <c r="E994" s="35" t="str">
        <f t="shared" si="54"/>
        <v>Alberta,32,No</v>
      </c>
      <c r="F994" s="35" t="s">
        <v>1111</v>
      </c>
      <c r="G994" s="35" t="str">
        <f t="shared" si="52"/>
        <v>Alberta, 32 MPa concrete without air (S-2 with no F/T) GUL/HSL 10 FA</v>
      </c>
      <c r="H994" s="35" t="str">
        <f t="shared" si="53"/>
        <v/>
      </c>
      <c r="I994" s="35">
        <v>313.27</v>
      </c>
      <c r="J994" s="49" t="s">
        <v>1047</v>
      </c>
      <c r="K994" s="35" t="s">
        <v>338</v>
      </c>
      <c r="O994" s="35"/>
    </row>
    <row r="995" spans="2:15">
      <c r="B995" s="35" t="s">
        <v>1045</v>
      </c>
      <c r="C995" s="35">
        <v>32</v>
      </c>
      <c r="D995" s="35" t="s">
        <v>83</v>
      </c>
      <c r="E995" s="35" t="str">
        <f t="shared" si="54"/>
        <v>Alberta,32,No</v>
      </c>
      <c r="F995" s="35" t="s">
        <v>1112</v>
      </c>
      <c r="G995" s="35" t="str">
        <f t="shared" si="52"/>
        <v>Alberta, 32 MPa concrete without air (S-2 with no F/T) GUL/HSL 20 FA</v>
      </c>
      <c r="H995" s="35" t="str">
        <f t="shared" si="53"/>
        <v/>
      </c>
      <c r="I995" s="35">
        <v>283.32</v>
      </c>
      <c r="J995" s="49" t="s">
        <v>1047</v>
      </c>
      <c r="K995" s="35" t="s">
        <v>338</v>
      </c>
      <c r="O995" s="35"/>
    </row>
    <row r="996" spans="2:15">
      <c r="B996" s="35" t="s">
        <v>1045</v>
      </c>
      <c r="C996" s="35">
        <v>35</v>
      </c>
      <c r="D996" s="35" t="s">
        <v>142</v>
      </c>
      <c r="E996" s="35" t="str">
        <f t="shared" ref="E996:E1002" si="55">CONCATENATE(B996,",",C996,",",D996)</f>
        <v>Alberta,35,Yes</v>
      </c>
      <c r="F996" s="35" t="s">
        <v>1113</v>
      </c>
      <c r="G996" s="35" t="str">
        <f t="shared" ref="G996:G1002" si="56">CONCATENATE(B996,", ",F996)</f>
        <v>Alberta, Baseline 35 MPa concrete with air GU/HS 15 FA</v>
      </c>
      <c r="H996" s="35" t="str">
        <f t="shared" si="53"/>
        <v>Alberta, Baseline 35 MPa concrete with air GU/HS 15 FA</v>
      </c>
      <c r="I996" s="35">
        <v>409.82</v>
      </c>
      <c r="J996" s="49" t="s">
        <v>1047</v>
      </c>
      <c r="K996" s="35" t="s">
        <v>351</v>
      </c>
      <c r="O996" s="35"/>
    </row>
    <row r="997" spans="2:15">
      <c r="B997" s="35" t="s">
        <v>1045</v>
      </c>
      <c r="C997" s="35">
        <v>35</v>
      </c>
      <c r="D997" s="35" t="s">
        <v>142</v>
      </c>
      <c r="E997" s="35" t="str">
        <f t="shared" si="55"/>
        <v>Alberta,35,Yes</v>
      </c>
      <c r="F997" s="35" t="s">
        <v>1114</v>
      </c>
      <c r="G997" s="35" t="str">
        <f t="shared" si="56"/>
        <v>Alberta, 35 MPa concrete with air GU/HS</v>
      </c>
      <c r="H997" s="35" t="str">
        <f t="shared" si="53"/>
        <v/>
      </c>
      <c r="I997" s="35">
        <v>473</v>
      </c>
      <c r="J997" s="49" t="s">
        <v>1047</v>
      </c>
      <c r="K997" s="35" t="s">
        <v>351</v>
      </c>
      <c r="O997" s="35"/>
    </row>
    <row r="998" spans="2:15">
      <c r="B998" s="35" t="s">
        <v>1045</v>
      </c>
      <c r="C998" s="35">
        <v>35</v>
      </c>
      <c r="D998" s="35" t="s">
        <v>142</v>
      </c>
      <c r="E998" s="35" t="str">
        <f t="shared" si="55"/>
        <v>Alberta,35,Yes</v>
      </c>
      <c r="F998" s="35" t="s">
        <v>1115</v>
      </c>
      <c r="G998" s="35" t="str">
        <f t="shared" si="56"/>
        <v>Alberta, 35 MPa concrete with air GU/HS 10 FA</v>
      </c>
      <c r="H998" s="35" t="str">
        <f t="shared" si="53"/>
        <v/>
      </c>
      <c r="I998" s="35">
        <v>431.49</v>
      </c>
      <c r="J998" s="49" t="s">
        <v>1047</v>
      </c>
      <c r="K998" s="35" t="s">
        <v>351</v>
      </c>
      <c r="O998" s="35"/>
    </row>
    <row r="999" spans="2:15">
      <c r="B999" s="35" t="s">
        <v>1045</v>
      </c>
      <c r="C999" s="35">
        <v>35</v>
      </c>
      <c r="D999" s="35" t="s">
        <v>142</v>
      </c>
      <c r="E999" s="35" t="str">
        <f t="shared" si="55"/>
        <v>Alberta,35,Yes</v>
      </c>
      <c r="F999" s="35" t="s">
        <v>1116</v>
      </c>
      <c r="G999" s="35" t="str">
        <f t="shared" si="56"/>
        <v>Alberta, 35 MPa concrete with air GU/HS 20 FA</v>
      </c>
      <c r="H999" s="35" t="str">
        <f t="shared" si="53"/>
        <v/>
      </c>
      <c r="I999" s="35">
        <v>389.05</v>
      </c>
      <c r="J999" s="49" t="s">
        <v>1047</v>
      </c>
      <c r="K999" s="35" t="s">
        <v>351</v>
      </c>
      <c r="O999" s="35"/>
    </row>
    <row r="1000" spans="2:15">
      <c r="B1000" s="35" t="s">
        <v>1045</v>
      </c>
      <c r="C1000" s="35">
        <v>35</v>
      </c>
      <c r="D1000" s="35" t="s">
        <v>142</v>
      </c>
      <c r="E1000" s="35" t="str">
        <f t="shared" si="55"/>
        <v>Alberta,35,Yes</v>
      </c>
      <c r="F1000" s="35" t="s">
        <v>1117</v>
      </c>
      <c r="G1000" s="35" t="str">
        <f t="shared" si="56"/>
        <v>Alberta, 35 MPa concrete with air GUL/HSL</v>
      </c>
      <c r="H1000" s="35" t="str">
        <f t="shared" si="53"/>
        <v/>
      </c>
      <c r="I1000" s="35">
        <v>425.31</v>
      </c>
      <c r="J1000" s="49" t="s">
        <v>1047</v>
      </c>
      <c r="K1000" s="35" t="s">
        <v>351</v>
      </c>
      <c r="O1000" s="35"/>
    </row>
    <row r="1001" spans="2:15">
      <c r="B1001" s="35" t="s">
        <v>1045</v>
      </c>
      <c r="C1001" s="35">
        <v>35</v>
      </c>
      <c r="D1001" s="35" t="s">
        <v>142</v>
      </c>
      <c r="E1001" s="35" t="str">
        <f t="shared" si="55"/>
        <v>Alberta,35,Yes</v>
      </c>
      <c r="F1001" s="35" t="s">
        <v>1118</v>
      </c>
      <c r="G1001" s="35" t="str">
        <f t="shared" si="56"/>
        <v>Alberta, 35 MPa concrete with air GUL/HSL 10 FA</v>
      </c>
      <c r="H1001" s="35" t="str">
        <f t="shared" si="53"/>
        <v/>
      </c>
      <c r="I1001" s="35">
        <v>388.52</v>
      </c>
      <c r="J1001" s="49" t="s">
        <v>1047</v>
      </c>
      <c r="K1001" s="35" t="s">
        <v>351</v>
      </c>
      <c r="O1001" s="35"/>
    </row>
    <row r="1002" spans="2:15">
      <c r="B1002" s="35" t="s">
        <v>1045</v>
      </c>
      <c r="C1002" s="35">
        <v>35</v>
      </c>
      <c r="D1002" s="35" t="s">
        <v>142</v>
      </c>
      <c r="E1002" s="35" t="str">
        <f t="shared" si="55"/>
        <v>Alberta,35,Yes</v>
      </c>
      <c r="F1002" s="35" t="s">
        <v>1119</v>
      </c>
      <c r="G1002" s="35" t="str">
        <f t="shared" si="56"/>
        <v>Alberta, 35 MPa concrete with air GUL/HSL 20 FA</v>
      </c>
      <c r="H1002" s="35" t="str">
        <f t="shared" si="53"/>
        <v/>
      </c>
      <c r="I1002" s="35">
        <v>350.89</v>
      </c>
      <c r="J1002" s="49" t="s">
        <v>1047</v>
      </c>
      <c r="K1002" s="35" t="s">
        <v>351</v>
      </c>
      <c r="O1002" s="35"/>
    </row>
    <row r="1003" spans="2:15">
      <c r="B1003" s="35" t="s">
        <v>1045</v>
      </c>
      <c r="C1003" s="35">
        <v>35</v>
      </c>
      <c r="D1003" s="35" t="s">
        <v>142</v>
      </c>
      <c r="E1003" s="35" t="str">
        <f t="shared" si="54"/>
        <v>Alberta,35,Yes</v>
      </c>
      <c r="F1003" s="35" t="s">
        <v>1120</v>
      </c>
      <c r="G1003" s="35" t="str">
        <f t="shared" si="52"/>
        <v>Alberta, Baseline 35 MPa concrete with air &amp; 0.40 w/cm ratio (C-1/A-1/S-1) GU/HS 20</v>
      </c>
      <c r="H1003" s="35" t="str">
        <f t="shared" si="53"/>
        <v>Alberta, Baseline 35 MPa concrete with air &amp; 0.40 w/cm ratio (C-1/A-1/S-1) GU/HS 20</v>
      </c>
      <c r="I1003" s="35">
        <v>363.13</v>
      </c>
      <c r="J1003" s="49" t="s">
        <v>1047</v>
      </c>
      <c r="K1003" s="35" t="s">
        <v>345</v>
      </c>
      <c r="O1003" s="35"/>
    </row>
    <row r="1004" spans="2:15">
      <c r="B1004" s="35" t="s">
        <v>1045</v>
      </c>
      <c r="C1004" s="35">
        <v>35</v>
      </c>
      <c r="D1004" s="35" t="s">
        <v>142</v>
      </c>
      <c r="E1004" s="35" t="str">
        <f t="shared" si="54"/>
        <v>Alberta,35,Yes</v>
      </c>
      <c r="F1004" s="35" t="s">
        <v>1121</v>
      </c>
      <c r="G1004" s="35" t="str">
        <f t="shared" si="52"/>
        <v>Alberta, 35 MPa concrete with air &amp; 0.40 w/cm ratio (C-1/A-1/S-1) GU/HS</v>
      </c>
      <c r="H1004" s="35" t="str">
        <f t="shared" si="53"/>
        <v/>
      </c>
      <c r="I1004" s="35">
        <v>441.02</v>
      </c>
      <c r="J1004" s="49" t="s">
        <v>1047</v>
      </c>
      <c r="K1004" s="35" t="s">
        <v>345</v>
      </c>
      <c r="O1004" s="35"/>
    </row>
    <row r="1005" spans="2:15">
      <c r="B1005" s="35" t="s">
        <v>1045</v>
      </c>
      <c r="C1005" s="35">
        <v>35</v>
      </c>
      <c r="D1005" s="35" t="s">
        <v>142</v>
      </c>
      <c r="E1005" s="35" t="str">
        <f t="shared" si="54"/>
        <v>Alberta,35,Yes</v>
      </c>
      <c r="F1005" s="35" t="s">
        <v>1122</v>
      </c>
      <c r="G1005" s="35" t="str">
        <f t="shared" si="52"/>
        <v>Alberta, 35 MPa concrete with air &amp; 0.40 w/cm ratio (C-1/A-1/S-1) GU/HS 10 FA</v>
      </c>
      <c r="H1005" s="35" t="str">
        <f t="shared" si="53"/>
        <v/>
      </c>
      <c r="I1005" s="35">
        <v>402.08</v>
      </c>
      <c r="J1005" s="49" t="s">
        <v>1047</v>
      </c>
      <c r="K1005" s="35" t="s">
        <v>345</v>
      </c>
      <c r="O1005" s="35"/>
    </row>
    <row r="1006" spans="2:15">
      <c r="B1006" s="35" t="s">
        <v>1045</v>
      </c>
      <c r="C1006" s="35">
        <v>35</v>
      </c>
      <c r="D1006" s="35" t="s">
        <v>142</v>
      </c>
      <c r="E1006" s="35" t="str">
        <f t="shared" si="54"/>
        <v>Alberta,35,Yes</v>
      </c>
      <c r="F1006" s="35" t="s">
        <v>1123</v>
      </c>
      <c r="G1006" s="35" t="str">
        <f t="shared" si="52"/>
        <v>Alberta, 35 MPa concrete with air &amp; 0.40 w/cm ratio (C-1/A-1/S-1) GUL/HSL</v>
      </c>
      <c r="H1006" s="35" t="str">
        <f t="shared" si="53"/>
        <v/>
      </c>
      <c r="I1006" s="35">
        <v>396.77</v>
      </c>
      <c r="J1006" s="49" t="s">
        <v>1047</v>
      </c>
      <c r="K1006" s="35" t="s">
        <v>345</v>
      </c>
      <c r="O1006" s="35"/>
    </row>
    <row r="1007" spans="2:15">
      <c r="B1007" s="35" t="s">
        <v>1045</v>
      </c>
      <c r="C1007" s="35">
        <v>35</v>
      </c>
      <c r="D1007" s="35" t="s">
        <v>142</v>
      </c>
      <c r="E1007" s="35" t="str">
        <f t="shared" si="54"/>
        <v>Alberta,35,Yes</v>
      </c>
      <c r="F1007" s="35" t="s">
        <v>1124</v>
      </c>
      <c r="G1007" s="35" t="str">
        <f t="shared" si="52"/>
        <v>Alberta, 35 MPa concrete with air &amp; 0.40 w/cm ratio (C-1/A-1/S-1) GUL/HSL 10 FA</v>
      </c>
      <c r="H1007" s="35" t="str">
        <f t="shared" si="53"/>
        <v/>
      </c>
      <c r="I1007" s="35">
        <v>362.25</v>
      </c>
      <c r="J1007" s="49" t="s">
        <v>1047</v>
      </c>
      <c r="K1007" s="35" t="s">
        <v>345</v>
      </c>
      <c r="O1007" s="35"/>
    </row>
    <row r="1008" spans="2:15">
      <c r="B1008" s="35" t="s">
        <v>1045</v>
      </c>
      <c r="C1008" s="35">
        <v>35</v>
      </c>
      <c r="D1008" s="35" t="s">
        <v>142</v>
      </c>
      <c r="E1008" s="35" t="str">
        <f t="shared" si="54"/>
        <v>Alberta,35,Yes</v>
      </c>
      <c r="F1008" s="35" t="s">
        <v>1125</v>
      </c>
      <c r="G1008" s="35" t="str">
        <f t="shared" si="52"/>
        <v>Alberta, 35 MPa concrete with air &amp; 0.40 w/cm ratio (C-1/A-1/S-1) GUL/HSL 20 FA</v>
      </c>
      <c r="H1008" s="35" t="str">
        <f t="shared" si="53"/>
        <v/>
      </c>
      <c r="I1008" s="35">
        <v>327.73</v>
      </c>
      <c r="J1008" s="49" t="s">
        <v>1047</v>
      </c>
      <c r="K1008" s="35" t="s">
        <v>345</v>
      </c>
      <c r="O1008" s="35"/>
    </row>
    <row r="1009" spans="2:15">
      <c r="B1009" s="35" t="s">
        <v>1045</v>
      </c>
      <c r="C1009" s="35">
        <v>35</v>
      </c>
      <c r="D1009" s="35" t="s">
        <v>83</v>
      </c>
      <c r="E1009" s="35" t="str">
        <f t="shared" si="54"/>
        <v>Alberta,35,No</v>
      </c>
      <c r="F1009" s="35" t="s">
        <v>1126</v>
      </c>
      <c r="G1009" s="35" t="str">
        <f t="shared" si="52"/>
        <v>Alberta, Baseline 35 MPa concrete without air (S-1 with no F/T) GU/HS 20 FA</v>
      </c>
      <c r="H1009" s="35" t="str">
        <f t="shared" si="53"/>
        <v>Alberta, Baseline 35 MPa concrete without air (S-1 with no F/T) GU/HS 20 FA</v>
      </c>
      <c r="I1009" s="35">
        <v>328.02</v>
      </c>
      <c r="J1009" s="49" t="s">
        <v>1047</v>
      </c>
      <c r="K1009" s="35" t="s">
        <v>363</v>
      </c>
      <c r="O1009" s="35"/>
    </row>
    <row r="1010" spans="2:15">
      <c r="B1010" s="35" t="s">
        <v>1045</v>
      </c>
      <c r="C1010" s="35">
        <v>35</v>
      </c>
      <c r="D1010" s="35" t="s">
        <v>83</v>
      </c>
      <c r="E1010" s="35" t="str">
        <f t="shared" si="54"/>
        <v>Alberta,35,No</v>
      </c>
      <c r="F1010" s="35" t="s">
        <v>1127</v>
      </c>
      <c r="G1010" s="35" t="str">
        <f t="shared" si="52"/>
        <v>Alberta, 35 MPa concrete without air (S-1 with no F/T) GU/HS</v>
      </c>
      <c r="H1010" s="35" t="str">
        <f t="shared" si="53"/>
        <v/>
      </c>
      <c r="I1010" s="35">
        <v>397.25</v>
      </c>
      <c r="J1010" s="49" t="s">
        <v>1047</v>
      </c>
      <c r="K1010" s="35" t="s">
        <v>363</v>
      </c>
      <c r="O1010" s="35"/>
    </row>
    <row r="1011" spans="2:15">
      <c r="B1011" s="35" t="s">
        <v>1045</v>
      </c>
      <c r="C1011" s="35">
        <v>35</v>
      </c>
      <c r="D1011" s="35" t="s">
        <v>83</v>
      </c>
      <c r="E1011" s="35" t="str">
        <f t="shared" si="54"/>
        <v>Alberta,35,No</v>
      </c>
      <c r="F1011" s="35" t="s">
        <v>1128</v>
      </c>
      <c r="G1011" s="35" t="str">
        <f t="shared" si="52"/>
        <v>Alberta, 35 MPa concrete without air (S-1 with no F/T) GU/HS 10 FA</v>
      </c>
      <c r="H1011" s="35" t="str">
        <f t="shared" si="53"/>
        <v/>
      </c>
      <c r="I1011" s="35">
        <v>362.63</v>
      </c>
      <c r="J1011" s="49" t="s">
        <v>1047</v>
      </c>
      <c r="K1011" s="35" t="s">
        <v>363</v>
      </c>
      <c r="O1011" s="35"/>
    </row>
    <row r="1012" spans="2:15">
      <c r="B1012" s="35" t="s">
        <v>1045</v>
      </c>
      <c r="C1012" s="35">
        <v>35</v>
      </c>
      <c r="D1012" s="35" t="s">
        <v>83</v>
      </c>
      <c r="E1012" s="35" t="str">
        <f t="shared" si="54"/>
        <v>Alberta,35,No</v>
      </c>
      <c r="F1012" s="35" t="s">
        <v>1129</v>
      </c>
      <c r="G1012" s="35" t="str">
        <f t="shared" si="52"/>
        <v>Alberta, 35 MPa concrete without air (S-1 with no F/T) GUL/HSL</v>
      </c>
      <c r="H1012" s="35" t="str">
        <f t="shared" si="53"/>
        <v/>
      </c>
      <c r="I1012" s="35">
        <v>357.92</v>
      </c>
      <c r="J1012" s="49" t="s">
        <v>1047</v>
      </c>
      <c r="K1012" s="35" t="s">
        <v>363</v>
      </c>
      <c r="O1012" s="35"/>
    </row>
    <row r="1013" spans="2:15">
      <c r="B1013" s="35" t="s">
        <v>1045</v>
      </c>
      <c r="C1013" s="35">
        <v>35</v>
      </c>
      <c r="D1013" s="35" t="s">
        <v>83</v>
      </c>
      <c r="E1013" s="35" t="str">
        <f t="shared" si="54"/>
        <v>Alberta,35,No</v>
      </c>
      <c r="F1013" s="35" t="s">
        <v>1130</v>
      </c>
      <c r="G1013" s="35" t="str">
        <f t="shared" si="52"/>
        <v>Alberta, 35 MPa concrete without air (S-1 with no F/T) GUL/HSL 10 FA</v>
      </c>
      <c r="H1013" s="35" t="str">
        <f t="shared" si="53"/>
        <v/>
      </c>
      <c r="I1013" s="35">
        <v>327.24</v>
      </c>
      <c r="J1013" s="49" t="s">
        <v>1047</v>
      </c>
      <c r="K1013" s="35" t="s">
        <v>363</v>
      </c>
      <c r="O1013" s="35"/>
    </row>
    <row r="1014" spans="2:15">
      <c r="B1014" s="35" t="s">
        <v>1045</v>
      </c>
      <c r="C1014" s="35">
        <v>35</v>
      </c>
      <c r="D1014" s="35" t="s">
        <v>83</v>
      </c>
      <c r="E1014" s="35" t="str">
        <f t="shared" si="54"/>
        <v>Alberta,35,No</v>
      </c>
      <c r="F1014" s="35" t="s">
        <v>1131</v>
      </c>
      <c r="G1014" s="35" t="str">
        <f t="shared" si="52"/>
        <v>Alberta, 35 MPa concrete without air (S-1 with no F/T) GUL/HSL 20 FA</v>
      </c>
      <c r="H1014" s="35" t="str">
        <f t="shared" si="53"/>
        <v/>
      </c>
      <c r="I1014" s="35">
        <v>296.55</v>
      </c>
      <c r="J1014" s="49" t="s">
        <v>1047</v>
      </c>
      <c r="K1014" s="35" t="s">
        <v>363</v>
      </c>
      <c r="O1014" s="35"/>
    </row>
    <row r="1015" spans="2:15">
      <c r="B1015" s="35" t="s">
        <v>1045</v>
      </c>
      <c r="C1015" s="35">
        <v>40</v>
      </c>
      <c r="D1015" s="35" t="s">
        <v>142</v>
      </c>
      <c r="E1015" s="35" t="str">
        <f t="shared" si="54"/>
        <v>Alberta,40,Yes</v>
      </c>
      <c r="F1015" s="35" t="s">
        <v>1132</v>
      </c>
      <c r="G1015" s="35" t="str">
        <f t="shared" si="52"/>
        <v>Alberta, Baseline 40 MPa concrete with air GU/HS 15 FA</v>
      </c>
      <c r="H1015" s="35" t="str">
        <f t="shared" si="53"/>
        <v>Alberta, Baseline 40 MPa concrete with air GU/HS 15 FA</v>
      </c>
      <c r="I1015" s="35">
        <v>426.88</v>
      </c>
      <c r="J1015" s="49" t="s">
        <v>1047</v>
      </c>
      <c r="K1015" s="35" t="s">
        <v>375</v>
      </c>
      <c r="O1015" s="35"/>
    </row>
    <row r="1016" spans="2:15">
      <c r="B1016" s="35" t="s">
        <v>1045</v>
      </c>
      <c r="C1016" s="35">
        <v>40</v>
      </c>
      <c r="D1016" s="35" t="s">
        <v>142</v>
      </c>
      <c r="E1016" s="35" t="str">
        <f t="shared" si="54"/>
        <v>Alberta,40,Yes</v>
      </c>
      <c r="F1016" s="35" t="s">
        <v>1133</v>
      </c>
      <c r="G1016" s="35" t="str">
        <f t="shared" si="52"/>
        <v>Alberta, 40 MPa concrete with air GU/HS</v>
      </c>
      <c r="H1016" s="35" t="str">
        <f t="shared" si="53"/>
        <v/>
      </c>
      <c r="I1016" s="35">
        <v>492.66</v>
      </c>
      <c r="J1016" s="49" t="s">
        <v>1047</v>
      </c>
      <c r="K1016" s="35" t="s">
        <v>375</v>
      </c>
      <c r="O1016" s="35"/>
    </row>
    <row r="1017" spans="2:15">
      <c r="B1017" s="35" t="s">
        <v>1045</v>
      </c>
      <c r="C1017" s="35">
        <v>40</v>
      </c>
      <c r="D1017" s="35" t="s">
        <v>142</v>
      </c>
      <c r="E1017" s="35" t="str">
        <f t="shared" si="54"/>
        <v>Alberta,40,Yes</v>
      </c>
      <c r="F1017" s="35" t="s">
        <v>1134</v>
      </c>
      <c r="G1017" s="35" t="str">
        <f t="shared" si="52"/>
        <v>Alberta, 40 MPa concrete with air GU/HS 10 FA</v>
      </c>
      <c r="H1017" s="35" t="str">
        <f t="shared" si="53"/>
        <v/>
      </c>
      <c r="I1017" s="35">
        <v>448.49</v>
      </c>
      <c r="J1017" s="49" t="s">
        <v>1047</v>
      </c>
      <c r="K1017" s="35" t="s">
        <v>375</v>
      </c>
      <c r="O1017" s="35"/>
    </row>
    <row r="1018" spans="2:15">
      <c r="B1018" s="35" t="s">
        <v>1045</v>
      </c>
      <c r="C1018" s="35">
        <v>40</v>
      </c>
      <c r="D1018" s="35" t="s">
        <v>142</v>
      </c>
      <c r="E1018" s="35" t="str">
        <f t="shared" si="54"/>
        <v>Alberta,40,Yes</v>
      </c>
      <c r="F1018" s="35" t="s">
        <v>1135</v>
      </c>
      <c r="G1018" s="35" t="str">
        <f t="shared" si="52"/>
        <v>Alberta, 40 MPa concrete with air GU/HS 20 FA</v>
      </c>
      <c r="H1018" s="35" t="str">
        <f t="shared" si="53"/>
        <v/>
      </c>
      <c r="I1018" s="35">
        <v>405.24</v>
      </c>
      <c r="J1018" s="49" t="s">
        <v>1047</v>
      </c>
      <c r="K1018" s="35" t="s">
        <v>375</v>
      </c>
      <c r="O1018" s="35"/>
    </row>
    <row r="1019" spans="2:15">
      <c r="B1019" s="35" t="s">
        <v>1045</v>
      </c>
      <c r="C1019" s="35">
        <v>40</v>
      </c>
      <c r="D1019" s="35" t="s">
        <v>142</v>
      </c>
      <c r="E1019" s="35" t="str">
        <f t="shared" si="54"/>
        <v>Alberta,40,Yes</v>
      </c>
      <c r="F1019" s="35" t="s">
        <v>1136</v>
      </c>
      <c r="G1019" s="35" t="str">
        <f t="shared" si="52"/>
        <v>Alberta, 40 MPa concrete with air GUL/HSL</v>
      </c>
      <c r="H1019" s="35" t="str">
        <f t="shared" si="53"/>
        <v/>
      </c>
      <c r="I1019" s="35">
        <v>443</v>
      </c>
      <c r="J1019" s="49" t="s">
        <v>1047</v>
      </c>
      <c r="K1019" s="35" t="s">
        <v>375</v>
      </c>
      <c r="O1019" s="35"/>
    </row>
    <row r="1020" spans="2:15">
      <c r="B1020" s="35" t="s">
        <v>1045</v>
      </c>
      <c r="C1020" s="35">
        <v>40</v>
      </c>
      <c r="D1020" s="35" t="s">
        <v>142</v>
      </c>
      <c r="E1020" s="35" t="str">
        <f t="shared" si="54"/>
        <v>Alberta,40,Yes</v>
      </c>
      <c r="F1020" s="35" t="s">
        <v>1137</v>
      </c>
      <c r="G1020" s="35" t="str">
        <f t="shared" si="52"/>
        <v>Alberta, 40 MPa concrete with air GUL/HSL 10 FA</v>
      </c>
      <c r="H1020" s="35" t="str">
        <f t="shared" si="53"/>
        <v/>
      </c>
      <c r="I1020" s="35">
        <v>403.84</v>
      </c>
      <c r="J1020" s="49" t="s">
        <v>1047</v>
      </c>
      <c r="K1020" s="35" t="s">
        <v>375</v>
      </c>
      <c r="O1020" s="35"/>
    </row>
    <row r="1021" spans="2:15">
      <c r="B1021" s="35" t="s">
        <v>1045</v>
      </c>
      <c r="C1021" s="35">
        <v>40</v>
      </c>
      <c r="D1021" s="35" t="s">
        <v>142</v>
      </c>
      <c r="E1021" s="35" t="str">
        <f t="shared" si="54"/>
        <v>Alberta,40,Yes</v>
      </c>
      <c r="F1021" s="35" t="s">
        <v>1138</v>
      </c>
      <c r="G1021" s="35" t="str">
        <f t="shared" si="52"/>
        <v>Alberta, 40 MPa concrete with air GUL/HSL 20 FA</v>
      </c>
      <c r="H1021" s="35" t="str">
        <f t="shared" si="53"/>
        <v/>
      </c>
      <c r="I1021" s="35">
        <v>365.52</v>
      </c>
      <c r="J1021" s="49" t="s">
        <v>1047</v>
      </c>
      <c r="K1021" s="35" t="s">
        <v>375</v>
      </c>
      <c r="O1021" s="35"/>
    </row>
    <row r="1022" spans="2:15">
      <c r="B1022" s="35" t="s">
        <v>1045</v>
      </c>
      <c r="C1022" s="35">
        <v>45</v>
      </c>
      <c r="D1022" s="35" t="s">
        <v>83</v>
      </c>
      <c r="E1022" s="35" t="str">
        <f t="shared" si="54"/>
        <v>Alberta,45,No</v>
      </c>
      <c r="F1022" s="35" t="s">
        <v>1139</v>
      </c>
      <c r="G1022" s="35" t="str">
        <f t="shared" si="52"/>
        <v>Alberta, Baseline 45 MPa concrete without air GU/HS 15 FA</v>
      </c>
      <c r="H1022" s="35" t="str">
        <f t="shared" si="53"/>
        <v>Alberta, Baseline 45 MPa concrete without air GU/HS 15 FA</v>
      </c>
      <c r="I1022" s="35">
        <v>418.44</v>
      </c>
      <c r="J1022" s="49" t="s">
        <v>1047</v>
      </c>
      <c r="K1022" s="35" t="s">
        <v>387</v>
      </c>
      <c r="O1022" s="35"/>
    </row>
    <row r="1023" spans="2:15">
      <c r="B1023" s="35" t="s">
        <v>1045</v>
      </c>
      <c r="C1023" s="35">
        <v>45</v>
      </c>
      <c r="D1023" s="35" t="s">
        <v>83</v>
      </c>
      <c r="E1023" s="35" t="str">
        <f t="shared" si="54"/>
        <v>Alberta,45,No</v>
      </c>
      <c r="F1023" s="35" t="s">
        <v>1140</v>
      </c>
      <c r="G1023" s="35" t="str">
        <f t="shared" si="52"/>
        <v>Alberta, 45 MPa concrete without air GU/HS</v>
      </c>
      <c r="H1023" s="35" t="str">
        <f t="shared" si="53"/>
        <v/>
      </c>
      <c r="I1023" s="35">
        <v>482.49</v>
      </c>
      <c r="J1023" s="49" t="s">
        <v>1047</v>
      </c>
      <c r="K1023" s="35" t="s">
        <v>387</v>
      </c>
      <c r="O1023" s="35"/>
    </row>
    <row r="1024" spans="2:15">
      <c r="B1024" s="35" t="s">
        <v>1045</v>
      </c>
      <c r="C1024" s="35">
        <v>45</v>
      </c>
      <c r="D1024" s="35" t="s">
        <v>83</v>
      </c>
      <c r="E1024" s="35" t="str">
        <f t="shared" si="54"/>
        <v>Alberta,45,No</v>
      </c>
      <c r="F1024" s="35" t="s">
        <v>1141</v>
      </c>
      <c r="G1024" s="35" t="str">
        <f t="shared" si="52"/>
        <v>Alberta, 45 MPa concrete without air GU/HS 10 FA</v>
      </c>
      <c r="H1024" s="35" t="str">
        <f t="shared" si="53"/>
        <v/>
      </c>
      <c r="I1024" s="35">
        <v>440.08</v>
      </c>
      <c r="J1024" s="49" t="s">
        <v>1047</v>
      </c>
      <c r="K1024" s="35" t="s">
        <v>387</v>
      </c>
      <c r="O1024" s="35"/>
    </row>
    <row r="1025" spans="2:15">
      <c r="B1025" s="35" t="s">
        <v>1045</v>
      </c>
      <c r="C1025" s="35">
        <v>45</v>
      </c>
      <c r="D1025" s="35" t="s">
        <v>83</v>
      </c>
      <c r="E1025" s="35" t="str">
        <f t="shared" si="54"/>
        <v>Alberta,45,No</v>
      </c>
      <c r="F1025" s="35" t="s">
        <v>1142</v>
      </c>
      <c r="G1025" s="35" t="str">
        <f t="shared" si="52"/>
        <v>Alberta, 45 MPa concrete without air GU/HS 20 FA</v>
      </c>
      <c r="H1025" s="35" t="str">
        <f t="shared" si="53"/>
        <v/>
      </c>
      <c r="I1025" s="35">
        <v>396.8</v>
      </c>
      <c r="J1025" s="49" t="s">
        <v>1047</v>
      </c>
      <c r="K1025" s="35" t="s">
        <v>387</v>
      </c>
      <c r="O1025" s="35"/>
    </row>
    <row r="1026" spans="2:15">
      <c r="B1026" s="35" t="s">
        <v>1045</v>
      </c>
      <c r="C1026" s="35">
        <v>45</v>
      </c>
      <c r="D1026" s="35" t="s">
        <v>83</v>
      </c>
      <c r="E1026" s="35" t="str">
        <f t="shared" si="54"/>
        <v>Alberta,45,No</v>
      </c>
      <c r="F1026" s="35" t="s">
        <v>1143</v>
      </c>
      <c r="G1026" s="35" t="str">
        <f t="shared" si="52"/>
        <v>Alberta, 45 MPa concrete without air GUL/HSL</v>
      </c>
      <c r="H1026" s="35" t="str">
        <f t="shared" si="53"/>
        <v/>
      </c>
      <c r="I1026" s="35">
        <v>434.01</v>
      </c>
      <c r="J1026" s="49" t="s">
        <v>1047</v>
      </c>
      <c r="K1026" s="35" t="s">
        <v>387</v>
      </c>
      <c r="O1026" s="35"/>
    </row>
    <row r="1027" spans="2:15">
      <c r="B1027" s="35" t="s">
        <v>1045</v>
      </c>
      <c r="C1027" s="35">
        <v>45</v>
      </c>
      <c r="D1027" s="35" t="s">
        <v>83</v>
      </c>
      <c r="E1027" s="35" t="str">
        <f t="shared" si="54"/>
        <v>Alberta,45,No</v>
      </c>
      <c r="F1027" s="35" t="s">
        <v>1144</v>
      </c>
      <c r="G1027" s="35" t="str">
        <f t="shared" si="52"/>
        <v>Alberta, 45 MPa concrete without air GUL/HSL 10 FA</v>
      </c>
      <c r="H1027" s="35" t="str">
        <f t="shared" si="53"/>
        <v/>
      </c>
      <c r="I1027" s="35">
        <v>396.42</v>
      </c>
      <c r="J1027" s="49" t="s">
        <v>1047</v>
      </c>
      <c r="K1027" s="35" t="s">
        <v>387</v>
      </c>
      <c r="O1027" s="35"/>
    </row>
    <row r="1028" spans="2:15">
      <c r="B1028" s="35" t="s">
        <v>1045</v>
      </c>
      <c r="C1028" s="35">
        <v>45</v>
      </c>
      <c r="D1028" s="35" t="s">
        <v>83</v>
      </c>
      <c r="E1028" s="35" t="str">
        <f t="shared" si="54"/>
        <v>Alberta,45,No</v>
      </c>
      <c r="F1028" s="35" t="s">
        <v>1145</v>
      </c>
      <c r="G1028" s="35" t="str">
        <f t="shared" si="52"/>
        <v>Alberta, 45 MPa concrete without air GUL/HSL 20 FA</v>
      </c>
      <c r="H1028" s="35" t="str">
        <f t="shared" si="53"/>
        <v/>
      </c>
      <c r="I1028" s="35">
        <v>358.06</v>
      </c>
      <c r="J1028" s="49" t="s">
        <v>1047</v>
      </c>
      <c r="K1028" s="35" t="s">
        <v>387</v>
      </c>
      <c r="O1028" s="35"/>
    </row>
    <row r="1029" spans="2:15">
      <c r="B1029" s="35" t="s">
        <v>1045</v>
      </c>
      <c r="C1029" s="35">
        <v>45</v>
      </c>
      <c r="D1029" s="35" t="s">
        <v>142</v>
      </c>
      <c r="E1029" s="35" t="str">
        <f t="shared" si="54"/>
        <v>Alberta,45,Yes</v>
      </c>
      <c r="F1029" s="35" t="s">
        <v>1146</v>
      </c>
      <c r="G1029" s="35" t="str">
        <f t="shared" si="52"/>
        <v>Alberta, Baseline 45 MPa concrete with air GU/HS 15 FA</v>
      </c>
      <c r="H1029" s="35" t="str">
        <f t="shared" si="53"/>
        <v>Alberta, Baseline 45 MPa concrete with air GU/HS 15 FA</v>
      </c>
      <c r="I1029" s="35">
        <v>464.66</v>
      </c>
      <c r="J1029" s="49" t="s">
        <v>1047</v>
      </c>
      <c r="K1029" s="35" t="s">
        <v>399</v>
      </c>
      <c r="O1029" s="35"/>
    </row>
    <row r="1030" spans="2:15">
      <c r="B1030" s="35" t="s">
        <v>1045</v>
      </c>
      <c r="C1030" s="35">
        <v>45</v>
      </c>
      <c r="D1030" s="35" t="s">
        <v>142</v>
      </c>
      <c r="E1030" s="35" t="str">
        <f t="shared" si="54"/>
        <v>Alberta,45,Yes</v>
      </c>
      <c r="F1030" s="35" t="s">
        <v>1147</v>
      </c>
      <c r="G1030" s="35" t="str">
        <f t="shared" si="52"/>
        <v>Alberta, 45 MPa concrete with air GU/HS</v>
      </c>
      <c r="H1030" s="35" t="str">
        <f t="shared" si="53"/>
        <v/>
      </c>
      <c r="I1030" s="35">
        <v>536.5</v>
      </c>
      <c r="J1030" s="49" t="s">
        <v>1047</v>
      </c>
      <c r="K1030" s="35" t="s">
        <v>399</v>
      </c>
      <c r="O1030" s="35"/>
    </row>
    <row r="1031" spans="2:15">
      <c r="B1031" s="35" t="s">
        <v>1045</v>
      </c>
      <c r="C1031" s="35">
        <v>45</v>
      </c>
      <c r="D1031" s="35" t="s">
        <v>142</v>
      </c>
      <c r="E1031" s="35" t="str">
        <f t="shared" si="54"/>
        <v>Alberta,45,Yes</v>
      </c>
      <c r="F1031" s="35" t="s">
        <v>1148</v>
      </c>
      <c r="G1031" s="35" t="str">
        <f t="shared" si="52"/>
        <v>Alberta, 45 MPa concrete with air GU/HS 10 FA</v>
      </c>
      <c r="H1031" s="35" t="str">
        <f t="shared" si="53"/>
        <v/>
      </c>
      <c r="I1031" s="35">
        <v>488.89</v>
      </c>
      <c r="J1031" s="49" t="s">
        <v>1047</v>
      </c>
      <c r="K1031" s="35" t="s">
        <v>399</v>
      </c>
      <c r="O1031" s="35"/>
    </row>
    <row r="1032" spans="2:15">
      <c r="B1032" s="35" t="s">
        <v>1045</v>
      </c>
      <c r="C1032" s="35">
        <v>45</v>
      </c>
      <c r="D1032" s="35" t="s">
        <v>142</v>
      </c>
      <c r="E1032" s="35" t="str">
        <f t="shared" si="54"/>
        <v>Alberta,45,Yes</v>
      </c>
      <c r="F1032" s="35" t="s">
        <v>1149</v>
      </c>
      <c r="G1032" s="35" t="str">
        <f t="shared" ref="G1032:G1095" si="57">CONCATENATE(B1032,", ",F1032)</f>
        <v>Alberta, 45 MPa concrete with air GU/HS 20 FA</v>
      </c>
      <c r="H1032" s="35" t="str">
        <f t="shared" ref="H1032:H1095" si="58">IF(ISNUMBER(SEARCH("Baseline",F1032)),CONCATENATE(B1032,", ",F1032),"")</f>
        <v/>
      </c>
      <c r="I1032" s="35">
        <v>449.43</v>
      </c>
      <c r="J1032" s="49" t="s">
        <v>1047</v>
      </c>
      <c r="K1032" s="35" t="s">
        <v>399</v>
      </c>
      <c r="O1032" s="35"/>
    </row>
    <row r="1033" spans="2:15">
      <c r="B1033" s="35" t="s">
        <v>1045</v>
      </c>
      <c r="C1033" s="35">
        <v>45</v>
      </c>
      <c r="D1033" s="35" t="s">
        <v>142</v>
      </c>
      <c r="E1033" s="35" t="str">
        <f t="shared" ref="E1033:E1096" si="59">CONCATENATE(B1033,",",C1033,",",D1033)</f>
        <v>Alberta,45,Yes</v>
      </c>
      <c r="F1033" s="35" t="s">
        <v>1150</v>
      </c>
      <c r="G1033" s="35" t="str">
        <f t="shared" si="57"/>
        <v>Alberta, 45 MPa concrete with air GUL/HSL</v>
      </c>
      <c r="H1033" s="35" t="str">
        <f t="shared" si="58"/>
        <v/>
      </c>
      <c r="I1033" s="35">
        <v>482.12</v>
      </c>
      <c r="J1033" s="49" t="s">
        <v>1047</v>
      </c>
      <c r="K1033" s="35" t="s">
        <v>399</v>
      </c>
      <c r="O1033" s="35"/>
    </row>
    <row r="1034" spans="2:15">
      <c r="B1034" s="35" t="s">
        <v>1045</v>
      </c>
      <c r="C1034" s="35">
        <v>45</v>
      </c>
      <c r="D1034" s="35" t="s">
        <v>142</v>
      </c>
      <c r="E1034" s="35" t="str">
        <f t="shared" si="59"/>
        <v>Alberta,45,Yes</v>
      </c>
      <c r="F1034" s="35" t="s">
        <v>1151</v>
      </c>
      <c r="G1034" s="35" t="str">
        <f t="shared" si="57"/>
        <v>Alberta, 45 MPa concrete with air GUL/HSL 10 FA</v>
      </c>
      <c r="H1034" s="35" t="str">
        <f t="shared" si="58"/>
        <v/>
      </c>
      <c r="I1034" s="35">
        <v>439.92</v>
      </c>
      <c r="J1034" s="49" t="s">
        <v>1047</v>
      </c>
      <c r="K1034" s="35" t="s">
        <v>399</v>
      </c>
      <c r="O1034" s="35"/>
    </row>
    <row r="1035" spans="2:15">
      <c r="B1035" s="35" t="s">
        <v>1045</v>
      </c>
      <c r="C1035" s="35">
        <v>45</v>
      </c>
      <c r="D1035" s="35" t="s">
        <v>142</v>
      </c>
      <c r="E1035" s="35" t="str">
        <f t="shared" si="59"/>
        <v>Alberta,45,Yes</v>
      </c>
      <c r="F1035" s="35" t="s">
        <v>1152</v>
      </c>
      <c r="G1035" s="35" t="str">
        <f t="shared" si="57"/>
        <v>Alberta, 45 MPa concrete with air GUL/HSL 20 FA</v>
      </c>
      <c r="H1035" s="35" t="str">
        <f t="shared" si="58"/>
        <v/>
      </c>
      <c r="I1035" s="35">
        <v>396.96</v>
      </c>
      <c r="J1035" s="49" t="s">
        <v>1047</v>
      </c>
      <c r="K1035" s="35" t="s">
        <v>399</v>
      </c>
      <c r="O1035" s="35"/>
    </row>
    <row r="1036" spans="2:15">
      <c r="B1036" s="35" t="s">
        <v>1045</v>
      </c>
      <c r="C1036" s="35">
        <v>50</v>
      </c>
      <c r="D1036" s="35" t="s">
        <v>142</v>
      </c>
      <c r="E1036" s="35" t="str">
        <f t="shared" ref="E1036:E1042" si="60">CONCATENATE(B1036,",",C1036,",",D1036)</f>
        <v>Alberta,50,Yes</v>
      </c>
      <c r="F1036" s="35" t="s">
        <v>1153</v>
      </c>
      <c r="G1036" s="35" t="str">
        <f t="shared" ref="G1036:G1042" si="61">CONCATENATE(B1036,", ",F1036)</f>
        <v>Alberta, Baseline 50 MPa concrete with air GU/HS 15 FA</v>
      </c>
      <c r="H1036" s="35" t="str">
        <f t="shared" si="58"/>
        <v>Alberta, Baseline 50 MPa concrete with air GU/HS 15 FA</v>
      </c>
      <c r="I1036" s="35">
        <v>488.29</v>
      </c>
      <c r="J1036" s="153" t="s">
        <v>1047</v>
      </c>
      <c r="K1036" s="35" t="s">
        <v>417</v>
      </c>
      <c r="O1036" s="35"/>
    </row>
    <row r="1037" spans="2:15">
      <c r="B1037" s="35" t="s">
        <v>1045</v>
      </c>
      <c r="C1037" s="35">
        <v>50</v>
      </c>
      <c r="D1037" s="35" t="s">
        <v>142</v>
      </c>
      <c r="E1037" s="35" t="str">
        <f t="shared" si="60"/>
        <v>Alberta,50,Yes</v>
      </c>
      <c r="F1037" s="35" t="s">
        <v>1154</v>
      </c>
      <c r="G1037" s="35" t="str">
        <f t="shared" si="61"/>
        <v>Alberta, 50 MPa concrete with air GU/HS</v>
      </c>
      <c r="H1037" s="35" t="str">
        <f t="shared" si="58"/>
        <v/>
      </c>
      <c r="I1037" s="35">
        <v>564.46</v>
      </c>
      <c r="J1037" s="153" t="s">
        <v>1047</v>
      </c>
      <c r="K1037" s="35" t="s">
        <v>417</v>
      </c>
      <c r="O1037" s="35"/>
    </row>
    <row r="1038" spans="2:15">
      <c r="B1038" s="35" t="s">
        <v>1045</v>
      </c>
      <c r="C1038" s="35">
        <v>50</v>
      </c>
      <c r="D1038" s="35" t="s">
        <v>142</v>
      </c>
      <c r="E1038" s="35" t="str">
        <f t="shared" si="60"/>
        <v>Alberta,50,Yes</v>
      </c>
      <c r="F1038" s="35" t="s">
        <v>1155</v>
      </c>
      <c r="G1038" s="35" t="str">
        <f t="shared" si="61"/>
        <v>Alberta, 50 MPa concrete with air GU/HS 10 FA</v>
      </c>
      <c r="H1038" s="35" t="str">
        <f t="shared" si="58"/>
        <v/>
      </c>
      <c r="I1038" s="35">
        <v>514.26</v>
      </c>
      <c r="J1038" s="153" t="s">
        <v>1047</v>
      </c>
      <c r="K1038" s="35" t="s">
        <v>417</v>
      </c>
      <c r="O1038" s="35"/>
    </row>
    <row r="1039" spans="2:15">
      <c r="B1039" s="35" t="s">
        <v>1045</v>
      </c>
      <c r="C1039" s="35">
        <v>50</v>
      </c>
      <c r="D1039" s="35" t="s">
        <v>142</v>
      </c>
      <c r="E1039" s="35" t="str">
        <f t="shared" si="60"/>
        <v>Alberta,50,Yes</v>
      </c>
      <c r="F1039" s="35" t="s">
        <v>1156</v>
      </c>
      <c r="G1039" s="35" t="str">
        <f t="shared" si="61"/>
        <v>Alberta, 50 MPa concrete with air GU/HS 20 FA</v>
      </c>
      <c r="H1039" s="35" t="str">
        <f t="shared" si="58"/>
        <v/>
      </c>
      <c r="I1039" s="35">
        <v>463.2</v>
      </c>
      <c r="J1039" s="153" t="s">
        <v>1047</v>
      </c>
      <c r="K1039" s="35" t="s">
        <v>417</v>
      </c>
      <c r="O1039" s="35"/>
    </row>
    <row r="1040" spans="2:15">
      <c r="B1040" s="35" t="s">
        <v>1045</v>
      </c>
      <c r="C1040" s="35">
        <v>50</v>
      </c>
      <c r="D1040" s="35" t="s">
        <v>142</v>
      </c>
      <c r="E1040" s="35" t="str">
        <f t="shared" si="60"/>
        <v>Alberta,50,Yes</v>
      </c>
      <c r="F1040" s="35" t="s">
        <v>1157</v>
      </c>
      <c r="G1040" s="35" t="str">
        <f t="shared" si="61"/>
        <v>Alberta, 50 MPa concrete with air GUL/HSL</v>
      </c>
      <c r="H1040" s="35" t="str">
        <f t="shared" si="58"/>
        <v/>
      </c>
      <c r="I1040" s="35">
        <v>507.03</v>
      </c>
      <c r="J1040" s="153" t="s">
        <v>1047</v>
      </c>
      <c r="K1040" s="35" t="s">
        <v>417</v>
      </c>
      <c r="O1040" s="35"/>
    </row>
    <row r="1041" spans="2:15">
      <c r="B1041" s="35" t="s">
        <v>1045</v>
      </c>
      <c r="C1041" s="35">
        <v>50</v>
      </c>
      <c r="D1041" s="35" t="s">
        <v>142</v>
      </c>
      <c r="E1041" s="35" t="str">
        <f t="shared" si="60"/>
        <v>Alberta,50,Yes</v>
      </c>
      <c r="F1041" s="35" t="s">
        <v>1158</v>
      </c>
      <c r="G1041" s="35" t="str">
        <f t="shared" si="61"/>
        <v>Alberta, 50 MPa concrete with air GUL/HSL 10 FA</v>
      </c>
      <c r="H1041" s="35" t="str">
        <f t="shared" si="58"/>
        <v/>
      </c>
      <c r="I1041" s="35">
        <v>462.54</v>
      </c>
      <c r="J1041" s="153" t="s">
        <v>1047</v>
      </c>
      <c r="K1041" s="35" t="s">
        <v>417</v>
      </c>
      <c r="O1041" s="35"/>
    </row>
    <row r="1042" spans="2:15">
      <c r="B1042" s="35" t="s">
        <v>1045</v>
      </c>
      <c r="C1042" s="35">
        <v>50</v>
      </c>
      <c r="D1042" s="35" t="s">
        <v>142</v>
      </c>
      <c r="E1042" s="35" t="str">
        <f t="shared" si="60"/>
        <v>Alberta,50,Yes</v>
      </c>
      <c r="F1042" s="35" t="s">
        <v>1159</v>
      </c>
      <c r="G1042" s="35" t="str">
        <f t="shared" si="61"/>
        <v>Alberta, 50 MPa concrete with air GUL/HSL 20 FA</v>
      </c>
      <c r="H1042" s="35" t="str">
        <f t="shared" si="58"/>
        <v/>
      </c>
      <c r="I1042" s="35">
        <v>417.27</v>
      </c>
      <c r="J1042" s="153" t="s">
        <v>1047</v>
      </c>
      <c r="K1042" s="35" t="s">
        <v>417</v>
      </c>
      <c r="O1042" s="35"/>
    </row>
    <row r="1043" spans="2:15">
      <c r="B1043" s="35" t="s">
        <v>1045</v>
      </c>
      <c r="C1043" s="35">
        <v>50</v>
      </c>
      <c r="D1043" s="35" t="s">
        <v>142</v>
      </c>
      <c r="E1043" s="35" t="str">
        <f t="shared" si="59"/>
        <v>Alberta,50,Yes</v>
      </c>
      <c r="F1043" s="35" t="s">
        <v>1160</v>
      </c>
      <c r="G1043" s="35" t="str">
        <f t="shared" si="57"/>
        <v>Alberta, Baseline 50 MPa concrete with air (C-XL) GU/HS 15 FA</v>
      </c>
      <c r="H1043" s="35" t="str">
        <f t="shared" si="58"/>
        <v>Alberta, Baseline 50 MPa concrete with air (C-XL) GU/HS 15 FA</v>
      </c>
      <c r="I1043" s="35">
        <v>473.26</v>
      </c>
      <c r="J1043" s="153" t="s">
        <v>1047</v>
      </c>
      <c r="K1043" s="35" t="s">
        <v>410</v>
      </c>
      <c r="O1043" s="35"/>
    </row>
    <row r="1044" spans="2:15">
      <c r="B1044" s="35" t="s">
        <v>1045</v>
      </c>
      <c r="C1044" s="35">
        <v>50</v>
      </c>
      <c r="D1044" s="35" t="s">
        <v>142</v>
      </c>
      <c r="E1044" s="35" t="str">
        <f t="shared" si="59"/>
        <v>Alberta,50,Yes</v>
      </c>
      <c r="F1044" s="35" t="s">
        <v>1161</v>
      </c>
      <c r="G1044" s="35" t="str">
        <f t="shared" si="57"/>
        <v>Alberta, 50 MPa concrete with air (C-XL) GU/HS</v>
      </c>
      <c r="H1044" s="35" t="str">
        <f t="shared" si="58"/>
        <v/>
      </c>
      <c r="I1044" s="35">
        <v>546.83000000000004</v>
      </c>
      <c r="J1044" s="49" t="s">
        <v>1047</v>
      </c>
      <c r="K1044" s="35" t="s">
        <v>410</v>
      </c>
      <c r="O1044" s="35"/>
    </row>
    <row r="1045" spans="2:15">
      <c r="B1045" s="35" t="s">
        <v>1045</v>
      </c>
      <c r="C1045" s="35">
        <v>50</v>
      </c>
      <c r="D1045" s="35" t="s">
        <v>142</v>
      </c>
      <c r="E1045" s="35" t="str">
        <f t="shared" si="59"/>
        <v>Alberta,50,Yes</v>
      </c>
      <c r="F1045" s="35" t="s">
        <v>1162</v>
      </c>
      <c r="G1045" s="35" t="str">
        <f t="shared" si="57"/>
        <v>Alberta, 50 MPa concrete with air (C-XL) GU/HS 10 FA</v>
      </c>
      <c r="H1045" s="35" t="str">
        <f t="shared" si="58"/>
        <v/>
      </c>
      <c r="I1045" s="35">
        <v>497.5</v>
      </c>
      <c r="J1045" s="49" t="s">
        <v>1047</v>
      </c>
      <c r="K1045" s="35" t="s">
        <v>410</v>
      </c>
      <c r="O1045" s="35"/>
    </row>
    <row r="1046" spans="2:15">
      <c r="B1046" s="35" t="s">
        <v>1045</v>
      </c>
      <c r="C1046" s="35">
        <v>50</v>
      </c>
      <c r="D1046" s="35" t="s">
        <v>142</v>
      </c>
      <c r="E1046" s="35" t="str">
        <f t="shared" si="59"/>
        <v>Alberta,50,Yes</v>
      </c>
      <c r="F1046" s="35" t="s">
        <v>1163</v>
      </c>
      <c r="G1046" s="35" t="str">
        <f t="shared" si="57"/>
        <v>Alberta, 50 MPa concrete with air (C-XL) GU/HS 20 FA</v>
      </c>
      <c r="H1046" s="35" t="str">
        <f t="shared" si="58"/>
        <v/>
      </c>
      <c r="I1046" s="35">
        <v>449.03</v>
      </c>
      <c r="J1046" s="49" t="s">
        <v>1047</v>
      </c>
      <c r="K1046" s="35" t="s">
        <v>410</v>
      </c>
      <c r="O1046" s="35"/>
    </row>
    <row r="1047" spans="2:15">
      <c r="B1047" s="35" t="s">
        <v>1045</v>
      </c>
      <c r="C1047" s="35">
        <v>50</v>
      </c>
      <c r="D1047" s="35" t="s">
        <v>142</v>
      </c>
      <c r="E1047" s="35" t="str">
        <f t="shared" si="59"/>
        <v>Alberta,50,Yes</v>
      </c>
      <c r="F1047" s="35" t="s">
        <v>1164</v>
      </c>
      <c r="G1047" s="35" t="str">
        <f t="shared" si="57"/>
        <v>Alberta, 50 MPa concrete with air (C-XL) GUL/HSL</v>
      </c>
      <c r="H1047" s="35" t="str">
        <f t="shared" si="58"/>
        <v/>
      </c>
      <c r="I1047" s="35">
        <v>491.08</v>
      </c>
      <c r="J1047" s="49" t="s">
        <v>1047</v>
      </c>
      <c r="K1047" s="35" t="s">
        <v>410</v>
      </c>
      <c r="O1047" s="35"/>
    </row>
    <row r="1048" spans="2:15">
      <c r="B1048" s="35" t="s">
        <v>1045</v>
      </c>
      <c r="C1048" s="35">
        <v>50</v>
      </c>
      <c r="D1048" s="35" t="s">
        <v>142</v>
      </c>
      <c r="E1048" s="35" t="str">
        <f t="shared" si="59"/>
        <v>Alberta,50,Yes</v>
      </c>
      <c r="F1048" s="35" t="s">
        <v>1165</v>
      </c>
      <c r="G1048" s="35" t="str">
        <f t="shared" si="57"/>
        <v>Alberta, 50 MPa concrete with air (C-XL) GUL/HSL 10 FA</v>
      </c>
      <c r="H1048" s="35" t="str">
        <f t="shared" si="58"/>
        <v/>
      </c>
      <c r="I1048" s="35">
        <v>447.35</v>
      </c>
      <c r="J1048" s="49" t="s">
        <v>1047</v>
      </c>
      <c r="K1048" s="35" t="s">
        <v>410</v>
      </c>
      <c r="O1048" s="35"/>
    </row>
    <row r="1049" spans="2:15">
      <c r="B1049" s="35" t="s">
        <v>1045</v>
      </c>
      <c r="C1049" s="35">
        <v>50</v>
      </c>
      <c r="D1049" s="35" t="s">
        <v>142</v>
      </c>
      <c r="E1049" s="35" t="str">
        <f t="shared" si="59"/>
        <v>Alberta,50,Yes</v>
      </c>
      <c r="F1049" s="35" t="s">
        <v>1166</v>
      </c>
      <c r="G1049" s="35" t="str">
        <f t="shared" si="57"/>
        <v>Alberta, 50 MPa concrete with air (C-XL) GUL/HSL 20 FA</v>
      </c>
      <c r="H1049" s="35" t="str">
        <f t="shared" si="58"/>
        <v/>
      </c>
      <c r="I1049" s="35">
        <v>404.39</v>
      </c>
      <c r="J1049" s="49" t="s">
        <v>1047</v>
      </c>
      <c r="K1049" s="35" t="s">
        <v>410</v>
      </c>
      <c r="O1049" s="35"/>
    </row>
    <row r="1050" spans="2:15">
      <c r="B1050" s="35" t="s">
        <v>1045</v>
      </c>
      <c r="C1050" s="35">
        <v>50</v>
      </c>
      <c r="D1050" s="35" t="s">
        <v>83</v>
      </c>
      <c r="E1050" s="35" t="str">
        <f t="shared" si="59"/>
        <v>Alberta,50,No</v>
      </c>
      <c r="F1050" s="35" t="s">
        <v>1167</v>
      </c>
      <c r="G1050" s="35" t="str">
        <f t="shared" si="57"/>
        <v>Alberta, Baseline 50 MPa concrete without air GU/HS 15 FA</v>
      </c>
      <c r="H1050" s="35" t="str">
        <f t="shared" si="58"/>
        <v>Alberta, Baseline 50 MPa concrete without air GU/HS 15 FA</v>
      </c>
      <c r="I1050" s="35">
        <v>447.4</v>
      </c>
      <c r="J1050" s="49" t="s">
        <v>1047</v>
      </c>
      <c r="K1050" s="35" t="s">
        <v>427</v>
      </c>
      <c r="O1050" s="35"/>
    </row>
    <row r="1051" spans="2:15">
      <c r="B1051" s="35" t="s">
        <v>1045</v>
      </c>
      <c r="C1051" s="35">
        <v>50</v>
      </c>
      <c r="D1051" s="35" t="s">
        <v>83</v>
      </c>
      <c r="E1051" s="35" t="str">
        <f t="shared" si="59"/>
        <v>Alberta,50,No</v>
      </c>
      <c r="F1051" s="35" t="s">
        <v>1168</v>
      </c>
      <c r="G1051" s="35" t="str">
        <f t="shared" si="57"/>
        <v>Alberta, 50 MPa concrete without air GU/HS</v>
      </c>
      <c r="H1051" s="35" t="str">
        <f t="shared" si="58"/>
        <v/>
      </c>
      <c r="I1051" s="35">
        <v>516.64</v>
      </c>
      <c r="J1051" s="49" t="s">
        <v>1047</v>
      </c>
      <c r="K1051" s="35" t="s">
        <v>427</v>
      </c>
      <c r="O1051" s="35"/>
    </row>
    <row r="1052" spans="2:15">
      <c r="B1052" s="35" t="s">
        <v>1045</v>
      </c>
      <c r="C1052" s="35">
        <v>50</v>
      </c>
      <c r="D1052" s="35" t="s">
        <v>83</v>
      </c>
      <c r="E1052" s="35" t="str">
        <f t="shared" si="59"/>
        <v>Alberta,50,No</v>
      </c>
      <c r="F1052" s="35" t="s">
        <v>1169</v>
      </c>
      <c r="G1052" s="35" t="str">
        <f t="shared" si="57"/>
        <v>Alberta, 50 MPa concrete without air GU/HS 10 FA</v>
      </c>
      <c r="H1052" s="35" t="str">
        <f t="shared" si="58"/>
        <v/>
      </c>
      <c r="I1052" s="35">
        <v>470.77</v>
      </c>
      <c r="J1052" s="49" t="s">
        <v>1047</v>
      </c>
      <c r="K1052" s="35" t="s">
        <v>427</v>
      </c>
      <c r="O1052" s="35"/>
    </row>
    <row r="1053" spans="2:15">
      <c r="B1053" s="35" t="s">
        <v>1045</v>
      </c>
      <c r="C1053" s="35">
        <v>50</v>
      </c>
      <c r="D1053" s="35" t="s">
        <v>83</v>
      </c>
      <c r="E1053" s="35" t="str">
        <f t="shared" si="59"/>
        <v>Alberta,50,No</v>
      </c>
      <c r="F1053" s="35" t="s">
        <v>1170</v>
      </c>
      <c r="G1053" s="35" t="str">
        <f t="shared" si="57"/>
        <v>Alberta, 50 MPa concrete without air GU/HS 20 FA</v>
      </c>
      <c r="H1053" s="35" t="str">
        <f t="shared" si="58"/>
        <v/>
      </c>
      <c r="I1053" s="35">
        <v>424.9</v>
      </c>
      <c r="J1053" s="49" t="s">
        <v>1047</v>
      </c>
      <c r="K1053" s="35" t="s">
        <v>427</v>
      </c>
      <c r="O1053" s="35"/>
    </row>
    <row r="1054" spans="2:15">
      <c r="B1054" s="35" t="s">
        <v>1045</v>
      </c>
      <c r="C1054" s="35">
        <v>50</v>
      </c>
      <c r="D1054" s="35" t="s">
        <v>83</v>
      </c>
      <c r="E1054" s="35" t="str">
        <f t="shared" si="59"/>
        <v>Alberta,50,No</v>
      </c>
      <c r="F1054" s="35" t="s">
        <v>1171</v>
      </c>
      <c r="G1054" s="35" t="str">
        <f t="shared" si="57"/>
        <v>Alberta, 50 MPa concrete without air GUL/HSL</v>
      </c>
      <c r="H1054" s="35" t="str">
        <f t="shared" si="58"/>
        <v/>
      </c>
      <c r="I1054" s="35">
        <v>464.43</v>
      </c>
      <c r="J1054" s="49" t="s">
        <v>1047</v>
      </c>
      <c r="K1054" s="35" t="s">
        <v>427</v>
      </c>
      <c r="O1054" s="35"/>
    </row>
    <row r="1055" spans="2:15">
      <c r="B1055" s="35" t="s">
        <v>1045</v>
      </c>
      <c r="C1055" s="35">
        <v>50</v>
      </c>
      <c r="D1055" s="35" t="s">
        <v>83</v>
      </c>
      <c r="E1055" s="35" t="str">
        <f t="shared" si="59"/>
        <v>Alberta,50,No</v>
      </c>
      <c r="F1055" s="35" t="s">
        <v>1172</v>
      </c>
      <c r="G1055" s="35" t="str">
        <f t="shared" si="57"/>
        <v>Alberta, 50 MPa concrete without air GUL/HSL 10 FA</v>
      </c>
      <c r="H1055" s="35" t="str">
        <f t="shared" si="58"/>
        <v/>
      </c>
      <c r="I1055" s="35">
        <v>423.77</v>
      </c>
      <c r="J1055" s="49" t="s">
        <v>1047</v>
      </c>
      <c r="K1055" s="35" t="s">
        <v>427</v>
      </c>
      <c r="O1055" s="35"/>
    </row>
    <row r="1056" spans="2:15">
      <c r="B1056" s="35" t="s">
        <v>1045</v>
      </c>
      <c r="C1056" s="35">
        <v>50</v>
      </c>
      <c r="D1056" s="35" t="s">
        <v>83</v>
      </c>
      <c r="E1056" s="35" t="str">
        <f t="shared" si="59"/>
        <v>Alberta,50,No</v>
      </c>
      <c r="F1056" s="35" t="s">
        <v>1173</v>
      </c>
      <c r="G1056" s="35" t="str">
        <f t="shared" si="57"/>
        <v>Alberta, 50 MPa concrete without air GUL/HSL 20 FA</v>
      </c>
      <c r="H1056" s="35" t="str">
        <f t="shared" si="58"/>
        <v/>
      </c>
      <c r="I1056" s="35">
        <v>383.11</v>
      </c>
      <c r="J1056" s="49" t="s">
        <v>1047</v>
      </c>
      <c r="K1056" s="35" t="s">
        <v>427</v>
      </c>
      <c r="O1056" s="35"/>
    </row>
    <row r="1057" spans="2:15">
      <c r="B1057" s="35" t="s">
        <v>1045</v>
      </c>
      <c r="C1057" s="35">
        <v>55</v>
      </c>
      <c r="D1057" s="35" t="s">
        <v>83</v>
      </c>
      <c r="E1057" s="35" t="str">
        <f t="shared" si="59"/>
        <v>Alberta,55,No</v>
      </c>
      <c r="F1057" s="35" t="s">
        <v>1174</v>
      </c>
      <c r="G1057" s="35" t="str">
        <f t="shared" si="57"/>
        <v>Alberta, Baseline 55 MPa concrete without air GU/HS 15 FA</v>
      </c>
      <c r="H1057" s="35" t="str">
        <f t="shared" si="58"/>
        <v>Alberta, Baseline 55 MPa concrete without air GU/HS 15 FA</v>
      </c>
      <c r="I1057" s="35">
        <v>466.27</v>
      </c>
      <c r="J1057" s="49" t="s">
        <v>1047</v>
      </c>
      <c r="K1057" s="35" t="s">
        <v>438</v>
      </c>
      <c r="O1057" s="35"/>
    </row>
    <row r="1058" spans="2:15">
      <c r="B1058" s="35" t="s">
        <v>1045</v>
      </c>
      <c r="C1058" s="35">
        <v>55</v>
      </c>
      <c r="D1058" s="35" t="s">
        <v>83</v>
      </c>
      <c r="E1058" s="35" t="str">
        <f t="shared" si="59"/>
        <v>Alberta,55,No</v>
      </c>
      <c r="F1058" s="35" t="s">
        <v>1175</v>
      </c>
      <c r="G1058" s="35" t="str">
        <f t="shared" si="57"/>
        <v>Alberta, 55 MPa concrete without air GU/HS</v>
      </c>
      <c r="H1058" s="35" t="str">
        <f t="shared" si="58"/>
        <v/>
      </c>
      <c r="I1058" s="35">
        <v>538.11</v>
      </c>
      <c r="J1058" s="49" t="s">
        <v>1047</v>
      </c>
      <c r="K1058" s="35" t="s">
        <v>438</v>
      </c>
      <c r="O1058" s="35"/>
    </row>
    <row r="1059" spans="2:15">
      <c r="B1059" s="35" t="s">
        <v>1045</v>
      </c>
      <c r="C1059" s="35">
        <v>55</v>
      </c>
      <c r="D1059" s="35" t="s">
        <v>83</v>
      </c>
      <c r="E1059" s="35" t="str">
        <f t="shared" si="59"/>
        <v>Alberta,55,No</v>
      </c>
      <c r="F1059" s="35" t="s">
        <v>1176</v>
      </c>
      <c r="G1059" s="35" t="str">
        <f t="shared" si="57"/>
        <v>Alberta, 55 MPa concrete without air GU/HS 10 FA</v>
      </c>
      <c r="H1059" s="35" t="str">
        <f t="shared" si="58"/>
        <v/>
      </c>
      <c r="I1059" s="35">
        <v>490.54</v>
      </c>
      <c r="J1059" s="49" t="s">
        <v>1047</v>
      </c>
      <c r="K1059" s="35" t="s">
        <v>438</v>
      </c>
      <c r="O1059" s="35"/>
    </row>
    <row r="1060" spans="2:15">
      <c r="B1060" s="35" t="s">
        <v>1045</v>
      </c>
      <c r="C1060" s="35">
        <v>55</v>
      </c>
      <c r="D1060" s="35" t="s">
        <v>83</v>
      </c>
      <c r="E1060" s="35" t="str">
        <f t="shared" si="59"/>
        <v>Alberta,55,No</v>
      </c>
      <c r="F1060" s="35" t="s">
        <v>1177</v>
      </c>
      <c r="G1060" s="35" t="str">
        <f t="shared" si="57"/>
        <v>Alberta, 55 MPa concrete without air GU/HS 20 FA</v>
      </c>
      <c r="H1060" s="35" t="str">
        <f t="shared" si="58"/>
        <v/>
      </c>
      <c r="I1060" s="35">
        <v>442.04</v>
      </c>
      <c r="J1060" s="49" t="s">
        <v>1047</v>
      </c>
      <c r="K1060" s="35" t="s">
        <v>438</v>
      </c>
      <c r="O1060" s="35"/>
    </row>
    <row r="1061" spans="2:15">
      <c r="B1061" s="35" t="s">
        <v>1045</v>
      </c>
      <c r="C1061" s="35">
        <v>55</v>
      </c>
      <c r="D1061" s="35" t="s">
        <v>83</v>
      </c>
      <c r="E1061" s="35" t="str">
        <f t="shared" si="59"/>
        <v>Alberta,55,No</v>
      </c>
      <c r="F1061" s="35" t="s">
        <v>1178</v>
      </c>
      <c r="G1061" s="35" t="str">
        <f t="shared" si="57"/>
        <v>Alberta, 55 MPa concrete without air GUL/HSL</v>
      </c>
      <c r="H1061" s="35" t="str">
        <f t="shared" si="58"/>
        <v/>
      </c>
      <c r="I1061" s="35">
        <v>483.54</v>
      </c>
      <c r="J1061" s="49" t="s">
        <v>1047</v>
      </c>
      <c r="K1061" s="35" t="s">
        <v>438</v>
      </c>
      <c r="O1061" s="35"/>
    </row>
    <row r="1062" spans="2:15">
      <c r="B1062" s="35" t="s">
        <v>1045</v>
      </c>
      <c r="C1062" s="35">
        <v>55</v>
      </c>
      <c r="D1062" s="35" t="s">
        <v>83</v>
      </c>
      <c r="E1062" s="35" t="str">
        <f t="shared" si="59"/>
        <v>Alberta,55,No</v>
      </c>
      <c r="F1062" s="35" t="s">
        <v>1179</v>
      </c>
      <c r="G1062" s="35" t="str">
        <f t="shared" si="57"/>
        <v>Alberta, 55 MPa concrete without air GUL/HSL 10 FA</v>
      </c>
      <c r="H1062" s="35" t="str">
        <f t="shared" si="58"/>
        <v/>
      </c>
      <c r="I1062" s="35">
        <v>441.38</v>
      </c>
      <c r="J1062" s="49" t="s">
        <v>1047</v>
      </c>
      <c r="K1062" s="35" t="s">
        <v>438</v>
      </c>
      <c r="O1062" s="35"/>
    </row>
    <row r="1063" spans="2:15">
      <c r="B1063" s="35" t="s">
        <v>1045</v>
      </c>
      <c r="C1063" s="35">
        <v>55</v>
      </c>
      <c r="D1063" s="35" t="s">
        <v>83</v>
      </c>
      <c r="E1063" s="35" t="str">
        <f t="shared" si="59"/>
        <v>Alberta,55,No</v>
      </c>
      <c r="F1063" s="35" t="s">
        <v>1180</v>
      </c>
      <c r="G1063" s="35" t="str">
        <f t="shared" si="57"/>
        <v>Alberta, 55 MPa concrete without air GUL/HSL 20 FA</v>
      </c>
      <c r="H1063" s="35" t="str">
        <f t="shared" si="58"/>
        <v/>
      </c>
      <c r="I1063" s="35">
        <v>398.38</v>
      </c>
      <c r="J1063" s="49" t="s">
        <v>1047</v>
      </c>
      <c r="K1063" s="35" t="s">
        <v>438</v>
      </c>
      <c r="O1063" s="35"/>
    </row>
    <row r="1064" spans="2:15">
      <c r="B1064" s="30" t="s">
        <v>1181</v>
      </c>
      <c r="C1064" s="35">
        <v>15</v>
      </c>
      <c r="D1064" s="35" t="s">
        <v>83</v>
      </c>
      <c r="E1064" s="35" t="str">
        <f t="shared" si="59"/>
        <v>British_Columbia,15,No</v>
      </c>
      <c r="F1064" s="35" t="s">
        <v>1182</v>
      </c>
      <c r="G1064" s="35" t="str">
        <f t="shared" si="57"/>
        <v>British_Columbia, Baseline 15 MPa concrete without air (N) GU 30 SCM</v>
      </c>
      <c r="H1064" s="35" t="str">
        <f t="shared" si="58"/>
        <v>British_Columbia, Baseline 15 MPa concrete without air (N) GU 30 SCM</v>
      </c>
      <c r="I1064" s="35">
        <v>179.42</v>
      </c>
      <c r="J1064" s="49" t="s">
        <v>1183</v>
      </c>
      <c r="K1064" s="35" t="s">
        <v>467</v>
      </c>
      <c r="O1064" s="35"/>
    </row>
    <row r="1065" spans="2:15">
      <c r="B1065" s="30" t="s">
        <v>1181</v>
      </c>
      <c r="C1065" s="35">
        <v>15</v>
      </c>
      <c r="D1065" s="35" t="s">
        <v>83</v>
      </c>
      <c r="E1065" s="35" t="str">
        <f t="shared" si="59"/>
        <v>British_Columbia,15,No</v>
      </c>
      <c r="F1065" s="35" t="s">
        <v>1184</v>
      </c>
      <c r="G1065" s="35" t="str">
        <f t="shared" si="57"/>
        <v>British_Columbia, 15 MPa concrete without air (N) GU</v>
      </c>
      <c r="H1065" s="35" t="str">
        <f t="shared" si="58"/>
        <v/>
      </c>
      <c r="I1065" s="35">
        <v>229.82</v>
      </c>
      <c r="J1065" s="49" t="s">
        <v>1183</v>
      </c>
      <c r="K1065" s="35" t="s">
        <v>467</v>
      </c>
      <c r="O1065" s="35"/>
    </row>
    <row r="1066" spans="2:15">
      <c r="B1066" s="30" t="s">
        <v>1181</v>
      </c>
      <c r="C1066" s="35">
        <v>15</v>
      </c>
      <c r="D1066" s="35" t="s">
        <v>83</v>
      </c>
      <c r="E1066" s="35" t="str">
        <f t="shared" si="59"/>
        <v>British_Columbia,15,No</v>
      </c>
      <c r="F1066" s="35" t="s">
        <v>1185</v>
      </c>
      <c r="G1066" s="35" t="str">
        <f t="shared" si="57"/>
        <v>British_Columbia, 15 MPa concrete without air (N) GU 15 SCM</v>
      </c>
      <c r="H1066" s="35" t="str">
        <f t="shared" si="58"/>
        <v/>
      </c>
      <c r="I1066" s="35">
        <v>204.63</v>
      </c>
      <c r="J1066" s="49" t="s">
        <v>1183</v>
      </c>
      <c r="K1066" s="35" t="s">
        <v>467</v>
      </c>
      <c r="O1066" s="35"/>
    </row>
    <row r="1067" spans="2:15">
      <c r="B1067" s="30" t="s">
        <v>1181</v>
      </c>
      <c r="C1067" s="35">
        <v>15</v>
      </c>
      <c r="D1067" s="35" t="s">
        <v>83</v>
      </c>
      <c r="E1067" s="35" t="str">
        <f t="shared" si="59"/>
        <v>British_Columbia,15,No</v>
      </c>
      <c r="F1067" s="35" t="s">
        <v>1186</v>
      </c>
      <c r="G1067" s="35" t="str">
        <f t="shared" si="57"/>
        <v>British_Columbia, 15 MPa concrete without air (N) GU 25 SCM</v>
      </c>
      <c r="H1067" s="35" t="str">
        <f t="shared" si="58"/>
        <v/>
      </c>
      <c r="I1067" s="35">
        <v>188.44</v>
      </c>
      <c r="J1067" s="49" t="s">
        <v>1183</v>
      </c>
      <c r="K1067" s="35" t="s">
        <v>467</v>
      </c>
      <c r="O1067" s="35"/>
    </row>
    <row r="1068" spans="2:15">
      <c r="B1068" s="30" t="s">
        <v>1181</v>
      </c>
      <c r="C1068" s="35">
        <v>15</v>
      </c>
      <c r="D1068" s="35" t="s">
        <v>83</v>
      </c>
      <c r="E1068" s="35" t="str">
        <f t="shared" si="59"/>
        <v>British_Columbia,15,No</v>
      </c>
      <c r="F1068" s="35" t="s">
        <v>1187</v>
      </c>
      <c r="G1068" s="35" t="str">
        <f t="shared" si="57"/>
        <v>British_Columbia, 15 MPa concrete without air (N) GU 40 SCM</v>
      </c>
      <c r="H1068" s="35" t="str">
        <f t="shared" si="58"/>
        <v/>
      </c>
      <c r="I1068" s="35">
        <v>163.07</v>
      </c>
      <c r="J1068" s="49" t="s">
        <v>1183</v>
      </c>
      <c r="K1068" s="35" t="s">
        <v>467</v>
      </c>
      <c r="O1068" s="35"/>
    </row>
    <row r="1069" spans="2:15">
      <c r="B1069" s="30" t="s">
        <v>1181</v>
      </c>
      <c r="C1069" s="35">
        <v>15</v>
      </c>
      <c r="D1069" s="35" t="s">
        <v>83</v>
      </c>
      <c r="E1069" s="35" t="str">
        <f t="shared" si="59"/>
        <v>British_Columbia,15,No</v>
      </c>
      <c r="F1069" s="35" t="s">
        <v>1188</v>
      </c>
      <c r="G1069" s="35" t="str">
        <f t="shared" si="57"/>
        <v>British_Columbia, 15 MPa concrete without air (N) GUL</v>
      </c>
      <c r="H1069" s="35" t="str">
        <f t="shared" si="58"/>
        <v/>
      </c>
      <c r="I1069" s="35">
        <v>213.35</v>
      </c>
      <c r="J1069" s="49" t="s">
        <v>1183</v>
      </c>
      <c r="K1069" s="35" t="s">
        <v>467</v>
      </c>
      <c r="O1069" s="35"/>
    </row>
    <row r="1070" spans="2:15">
      <c r="B1070" s="30" t="s">
        <v>1181</v>
      </c>
      <c r="C1070" s="35">
        <v>15</v>
      </c>
      <c r="D1070" s="35" t="s">
        <v>83</v>
      </c>
      <c r="E1070" s="35" t="str">
        <f t="shared" si="59"/>
        <v>British_Columbia,15,No</v>
      </c>
      <c r="F1070" s="35" t="s">
        <v>1189</v>
      </c>
      <c r="G1070" s="35" t="str">
        <f t="shared" si="57"/>
        <v>British_Columbia, 15 MPa concrete without air (N) GUL 15 SCM</v>
      </c>
      <c r="H1070" s="35" t="str">
        <f t="shared" si="58"/>
        <v/>
      </c>
      <c r="I1070" s="35">
        <v>190.63</v>
      </c>
      <c r="J1070" s="49" t="s">
        <v>1183</v>
      </c>
      <c r="K1070" s="35" t="s">
        <v>467</v>
      </c>
      <c r="O1070" s="35"/>
    </row>
    <row r="1071" spans="2:15">
      <c r="B1071" s="30" t="s">
        <v>1181</v>
      </c>
      <c r="C1071" s="35">
        <v>15</v>
      </c>
      <c r="D1071" s="35" t="s">
        <v>83</v>
      </c>
      <c r="E1071" s="35" t="str">
        <f t="shared" si="59"/>
        <v>British_Columbia,15,No</v>
      </c>
      <c r="F1071" s="35" t="s">
        <v>1190</v>
      </c>
      <c r="G1071" s="35" t="str">
        <f t="shared" si="57"/>
        <v>British_Columbia, 15 MPa concrete without air (N) GUL 25 SCM</v>
      </c>
      <c r="H1071" s="35" t="str">
        <f t="shared" si="58"/>
        <v/>
      </c>
      <c r="I1071" s="35">
        <v>176.06</v>
      </c>
      <c r="J1071" s="49" t="s">
        <v>1183</v>
      </c>
      <c r="K1071" s="35" t="s">
        <v>467</v>
      </c>
      <c r="O1071" s="35"/>
    </row>
    <row r="1072" spans="2:15">
      <c r="B1072" s="30" t="s">
        <v>1181</v>
      </c>
      <c r="C1072" s="35">
        <v>15</v>
      </c>
      <c r="D1072" s="35" t="s">
        <v>83</v>
      </c>
      <c r="E1072" s="35" t="str">
        <f t="shared" si="59"/>
        <v>British_Columbia,15,No</v>
      </c>
      <c r="F1072" s="35" t="s">
        <v>1191</v>
      </c>
      <c r="G1072" s="35" t="str">
        <f t="shared" si="57"/>
        <v>British_Columbia, 15 MPa concrete without air (N) GUL 40 SCM</v>
      </c>
      <c r="H1072" s="35" t="str">
        <f t="shared" si="58"/>
        <v/>
      </c>
      <c r="I1072" s="35">
        <v>153.16</v>
      </c>
      <c r="J1072" s="49" t="s">
        <v>1183</v>
      </c>
      <c r="K1072" s="35" t="s">
        <v>467</v>
      </c>
      <c r="O1072" s="35"/>
    </row>
    <row r="1073" spans="2:15">
      <c r="B1073" s="30" t="s">
        <v>1181</v>
      </c>
      <c r="C1073" s="35">
        <v>20</v>
      </c>
      <c r="D1073" s="35" t="s">
        <v>142</v>
      </c>
      <c r="E1073" s="35" t="str">
        <f t="shared" si="59"/>
        <v>British_Columbia,20,Yes</v>
      </c>
      <c r="F1073" s="35" t="s">
        <v>1192</v>
      </c>
      <c r="G1073" s="35" t="str">
        <f t="shared" si="57"/>
        <v>British_Columbia, Baseline 20 MPa concrete with air (N) GU 20 SCM</v>
      </c>
      <c r="H1073" s="35" t="str">
        <f t="shared" si="58"/>
        <v>British_Columbia, Baseline 20 MPa concrete with air (N) GU 20 SCM</v>
      </c>
      <c r="I1073" s="35">
        <v>193.86</v>
      </c>
      <c r="J1073" s="49" t="s">
        <v>1183</v>
      </c>
      <c r="K1073" s="35" t="s">
        <v>247</v>
      </c>
      <c r="O1073" s="35"/>
    </row>
    <row r="1074" spans="2:15">
      <c r="B1074" s="30" t="s">
        <v>1181</v>
      </c>
      <c r="C1074" s="35">
        <v>20</v>
      </c>
      <c r="D1074" s="35" t="s">
        <v>142</v>
      </c>
      <c r="E1074" s="35" t="str">
        <f t="shared" si="59"/>
        <v>British_Columbia,20,Yes</v>
      </c>
      <c r="F1074" s="35" t="s">
        <v>1193</v>
      </c>
      <c r="G1074" s="35" t="str">
        <f t="shared" si="57"/>
        <v>British_Columbia, 20 MPa concrete with air (N) GU</v>
      </c>
      <c r="H1074" s="35" t="str">
        <f t="shared" si="58"/>
        <v/>
      </c>
      <c r="I1074" s="35">
        <v>226.55</v>
      </c>
      <c r="J1074" s="49" t="s">
        <v>1183</v>
      </c>
      <c r="K1074" s="35" t="s">
        <v>247</v>
      </c>
      <c r="O1074" s="35"/>
    </row>
    <row r="1075" spans="2:15">
      <c r="B1075" s="30" t="s">
        <v>1181</v>
      </c>
      <c r="C1075" s="35">
        <v>20</v>
      </c>
      <c r="D1075" s="35" t="s">
        <v>142</v>
      </c>
      <c r="E1075" s="35" t="str">
        <f t="shared" si="59"/>
        <v>British_Columbia,20,Yes</v>
      </c>
      <c r="F1075" s="35" t="s">
        <v>1194</v>
      </c>
      <c r="G1075" s="35" t="str">
        <f t="shared" si="57"/>
        <v>British_Columbia, 20 MPa concrete with air (N) GU 15 SCM</v>
      </c>
      <c r="H1075" s="35" t="str">
        <f t="shared" si="58"/>
        <v/>
      </c>
      <c r="I1075" s="35">
        <v>202.03</v>
      </c>
      <c r="J1075" s="49" t="s">
        <v>1183</v>
      </c>
      <c r="K1075" s="35" t="s">
        <v>247</v>
      </c>
      <c r="O1075" s="35"/>
    </row>
    <row r="1076" spans="2:15">
      <c r="B1076" s="30" t="s">
        <v>1181</v>
      </c>
      <c r="C1076" s="35">
        <v>20</v>
      </c>
      <c r="D1076" s="35" t="s">
        <v>142</v>
      </c>
      <c r="E1076" s="35" t="str">
        <f t="shared" si="59"/>
        <v>British_Columbia,20,Yes</v>
      </c>
      <c r="F1076" s="35" t="s">
        <v>1195</v>
      </c>
      <c r="G1076" s="35" t="str">
        <f t="shared" si="57"/>
        <v>British_Columbia, 20 MPa concrete with air (N) GU 25 SCM</v>
      </c>
      <c r="H1076" s="35" t="str">
        <f t="shared" si="58"/>
        <v/>
      </c>
      <c r="I1076" s="35">
        <v>185.69</v>
      </c>
      <c r="J1076" s="49" t="s">
        <v>1183</v>
      </c>
      <c r="K1076" s="35" t="s">
        <v>247</v>
      </c>
      <c r="O1076" s="35"/>
    </row>
    <row r="1077" spans="2:15">
      <c r="B1077" s="30" t="s">
        <v>1181</v>
      </c>
      <c r="C1077" s="35">
        <v>20</v>
      </c>
      <c r="D1077" s="35" t="s">
        <v>142</v>
      </c>
      <c r="E1077" s="35" t="str">
        <f t="shared" si="59"/>
        <v>British_Columbia,20,Yes</v>
      </c>
      <c r="F1077" s="35" t="s">
        <v>1196</v>
      </c>
      <c r="G1077" s="35" t="str">
        <f t="shared" si="57"/>
        <v>British_Columbia, 20 MPa concrete with air (N) GU 40 SCM</v>
      </c>
      <c r="H1077" s="35" t="str">
        <f t="shared" si="58"/>
        <v/>
      </c>
      <c r="I1077" s="35">
        <v>161.16999999999999</v>
      </c>
      <c r="J1077" s="49" t="s">
        <v>1183</v>
      </c>
      <c r="K1077" s="35" t="s">
        <v>247</v>
      </c>
      <c r="O1077" s="35"/>
    </row>
    <row r="1078" spans="2:15">
      <c r="B1078" s="30" t="s">
        <v>1181</v>
      </c>
      <c r="C1078" s="35">
        <v>20</v>
      </c>
      <c r="D1078" s="35" t="s">
        <v>142</v>
      </c>
      <c r="E1078" s="35" t="str">
        <f t="shared" si="59"/>
        <v>British_Columbia,20,Yes</v>
      </c>
      <c r="F1078" s="35" t="s">
        <v>1197</v>
      </c>
      <c r="G1078" s="35" t="str">
        <f t="shared" si="57"/>
        <v>British_Columbia, 20 MPa concrete with air (N) GUL</v>
      </c>
      <c r="H1078" s="35" t="str">
        <f t="shared" si="58"/>
        <v/>
      </c>
      <c r="I1078" s="35">
        <v>210.42</v>
      </c>
      <c r="J1078" s="49" t="s">
        <v>1183</v>
      </c>
      <c r="K1078" s="35" t="s">
        <v>247</v>
      </c>
      <c r="O1078" s="35"/>
    </row>
    <row r="1079" spans="2:15">
      <c r="B1079" s="30" t="s">
        <v>1181</v>
      </c>
      <c r="C1079" s="35">
        <v>20</v>
      </c>
      <c r="D1079" s="35" t="s">
        <v>142</v>
      </c>
      <c r="E1079" s="35" t="str">
        <f t="shared" si="59"/>
        <v>British_Columbia,20,Yes</v>
      </c>
      <c r="F1079" s="35" t="s">
        <v>1198</v>
      </c>
      <c r="G1079" s="35" t="str">
        <f t="shared" si="57"/>
        <v>British_Columbia, 20 MPa concrete with air (N) GUL 15 SCM</v>
      </c>
      <c r="H1079" s="35" t="str">
        <f t="shared" si="58"/>
        <v/>
      </c>
      <c r="I1079" s="35">
        <v>188.31</v>
      </c>
      <c r="J1079" s="49" t="s">
        <v>1183</v>
      </c>
      <c r="K1079" s="35" t="s">
        <v>247</v>
      </c>
      <c r="O1079" s="35"/>
    </row>
    <row r="1080" spans="2:15">
      <c r="B1080" s="30" t="s">
        <v>1181</v>
      </c>
      <c r="C1080" s="35">
        <v>20</v>
      </c>
      <c r="D1080" s="35" t="s">
        <v>142</v>
      </c>
      <c r="E1080" s="35" t="str">
        <f t="shared" si="59"/>
        <v>British_Columbia,20,Yes</v>
      </c>
      <c r="F1080" s="35" t="s">
        <v>1199</v>
      </c>
      <c r="G1080" s="35" t="str">
        <f t="shared" si="57"/>
        <v>British_Columbia, 20 MPa concrete with air (N) GUL 25 SCM</v>
      </c>
      <c r="H1080" s="35" t="str">
        <f t="shared" si="58"/>
        <v/>
      </c>
      <c r="I1080" s="35">
        <v>173.57</v>
      </c>
      <c r="J1080" s="49" t="s">
        <v>1183</v>
      </c>
      <c r="K1080" s="35" t="s">
        <v>247</v>
      </c>
      <c r="O1080" s="35"/>
    </row>
    <row r="1081" spans="2:15">
      <c r="B1081" s="30" t="s">
        <v>1181</v>
      </c>
      <c r="C1081" s="35">
        <v>20</v>
      </c>
      <c r="D1081" s="35" t="s">
        <v>142</v>
      </c>
      <c r="E1081" s="35" t="str">
        <f t="shared" si="59"/>
        <v>British_Columbia,20,Yes</v>
      </c>
      <c r="F1081" s="35" t="s">
        <v>1200</v>
      </c>
      <c r="G1081" s="35" t="str">
        <f t="shared" si="57"/>
        <v>British_Columbia, 20 MPa concrete with air (N) GUL 40 SCM</v>
      </c>
      <c r="H1081" s="35" t="str">
        <f t="shared" si="58"/>
        <v/>
      </c>
      <c r="I1081" s="35">
        <v>151.46</v>
      </c>
      <c r="J1081" s="49" t="s">
        <v>1183</v>
      </c>
      <c r="K1081" s="35" t="s">
        <v>247</v>
      </c>
      <c r="O1081" s="35"/>
    </row>
    <row r="1082" spans="2:15">
      <c r="B1082" s="30" t="s">
        <v>1181</v>
      </c>
      <c r="C1082" s="35">
        <v>20</v>
      </c>
      <c r="D1082" s="35" t="s">
        <v>83</v>
      </c>
      <c r="E1082" s="35" t="str">
        <f t="shared" si="59"/>
        <v>British_Columbia,20,No</v>
      </c>
      <c r="F1082" s="35" t="s">
        <v>1201</v>
      </c>
      <c r="G1082" s="35" t="str">
        <f t="shared" si="57"/>
        <v>British_Columbia, Baseline 20 MPa concrete without air (N) GU 20 SCM</v>
      </c>
      <c r="H1082" s="35" t="str">
        <f t="shared" si="58"/>
        <v>British_Columbia, Baseline 20 MPa concrete without air (N) GU 20 SCM</v>
      </c>
      <c r="I1082" s="35">
        <v>194.73</v>
      </c>
      <c r="J1082" s="49" t="s">
        <v>1183</v>
      </c>
      <c r="K1082" s="35" t="s">
        <v>259</v>
      </c>
      <c r="O1082" s="35"/>
    </row>
    <row r="1083" spans="2:15">
      <c r="B1083" s="30" t="s">
        <v>1181</v>
      </c>
      <c r="C1083" s="35">
        <v>20</v>
      </c>
      <c r="D1083" s="35" t="s">
        <v>83</v>
      </c>
      <c r="E1083" s="35" t="str">
        <f t="shared" si="59"/>
        <v>British_Columbia,20,No</v>
      </c>
      <c r="F1083" s="35" t="s">
        <v>638</v>
      </c>
      <c r="G1083" s="35" t="str">
        <f t="shared" si="57"/>
        <v>British_Columbia, 20 MPa concrete without air (N) GU</v>
      </c>
      <c r="H1083" s="35" t="str">
        <f t="shared" si="58"/>
        <v/>
      </c>
      <c r="I1083" s="35">
        <v>227.42</v>
      </c>
      <c r="J1083" s="49" t="s">
        <v>1183</v>
      </c>
      <c r="K1083" s="35" t="s">
        <v>259</v>
      </c>
      <c r="O1083" s="35"/>
    </row>
    <row r="1084" spans="2:15">
      <c r="B1084" s="30" t="s">
        <v>1181</v>
      </c>
      <c r="C1084" s="35">
        <v>20</v>
      </c>
      <c r="D1084" s="35" t="s">
        <v>83</v>
      </c>
      <c r="E1084" s="35" t="str">
        <f t="shared" si="59"/>
        <v>British_Columbia,20,No</v>
      </c>
      <c r="F1084" s="35" t="s">
        <v>1202</v>
      </c>
      <c r="G1084" s="35" t="str">
        <f t="shared" si="57"/>
        <v>British_Columbia, 20 MPa concrete without air (N) GU 15 SCM</v>
      </c>
      <c r="H1084" s="35" t="str">
        <f t="shared" si="58"/>
        <v/>
      </c>
      <c r="I1084" s="35">
        <v>202.9</v>
      </c>
      <c r="J1084" s="49" t="s">
        <v>1183</v>
      </c>
      <c r="K1084" s="35" t="s">
        <v>259</v>
      </c>
      <c r="O1084" s="35"/>
    </row>
    <row r="1085" spans="2:15">
      <c r="B1085" s="30" t="s">
        <v>1181</v>
      </c>
      <c r="C1085" s="35">
        <v>20</v>
      </c>
      <c r="D1085" s="35" t="s">
        <v>83</v>
      </c>
      <c r="E1085" s="35" t="str">
        <f t="shared" si="59"/>
        <v>British_Columbia,20,No</v>
      </c>
      <c r="F1085" s="35" t="s">
        <v>1203</v>
      </c>
      <c r="G1085" s="35" t="str">
        <f t="shared" si="57"/>
        <v>British_Columbia, 20 MPa concrete without air (N) GU 25 SCM</v>
      </c>
      <c r="H1085" s="35" t="str">
        <f t="shared" si="58"/>
        <v/>
      </c>
      <c r="I1085" s="35">
        <v>186.55</v>
      </c>
      <c r="J1085" s="49" t="s">
        <v>1183</v>
      </c>
      <c r="K1085" s="35" t="s">
        <v>259</v>
      </c>
      <c r="O1085" s="35"/>
    </row>
    <row r="1086" spans="2:15">
      <c r="B1086" s="30" t="s">
        <v>1181</v>
      </c>
      <c r="C1086" s="35">
        <v>20</v>
      </c>
      <c r="D1086" s="35" t="s">
        <v>83</v>
      </c>
      <c r="E1086" s="35" t="str">
        <f t="shared" si="59"/>
        <v>British_Columbia,20,No</v>
      </c>
      <c r="F1086" s="35" t="s">
        <v>1204</v>
      </c>
      <c r="G1086" s="35" t="str">
        <f t="shared" si="57"/>
        <v>British_Columbia, 20 MPa concrete without air (N) GU 40 SCM</v>
      </c>
      <c r="H1086" s="35" t="str">
        <f t="shared" si="58"/>
        <v/>
      </c>
      <c r="I1086" s="35">
        <v>162.03</v>
      </c>
      <c r="J1086" s="49" t="s">
        <v>1183</v>
      </c>
      <c r="K1086" s="35" t="s">
        <v>259</v>
      </c>
      <c r="O1086" s="35"/>
    </row>
    <row r="1087" spans="2:15">
      <c r="B1087" s="30" t="s">
        <v>1181</v>
      </c>
      <c r="C1087" s="35">
        <v>20</v>
      </c>
      <c r="D1087" s="35" t="s">
        <v>83</v>
      </c>
      <c r="E1087" s="35" t="str">
        <f t="shared" si="59"/>
        <v>British_Columbia,20,No</v>
      </c>
      <c r="F1087" s="35" t="s">
        <v>645</v>
      </c>
      <c r="G1087" s="35" t="str">
        <f t="shared" si="57"/>
        <v>British_Columbia, 20 MPa concrete without air (N) GUL</v>
      </c>
      <c r="H1087" s="35" t="str">
        <f t="shared" si="58"/>
        <v/>
      </c>
      <c r="I1087" s="35">
        <v>211.92</v>
      </c>
      <c r="J1087" s="49" t="s">
        <v>1183</v>
      </c>
      <c r="K1087" s="35" t="s">
        <v>259</v>
      </c>
      <c r="O1087" s="35"/>
    </row>
    <row r="1088" spans="2:15">
      <c r="B1088" s="30" t="s">
        <v>1181</v>
      </c>
      <c r="C1088" s="35">
        <v>20</v>
      </c>
      <c r="D1088" s="35" t="s">
        <v>83</v>
      </c>
      <c r="E1088" s="35" t="str">
        <f t="shared" si="59"/>
        <v>British_Columbia,20,No</v>
      </c>
      <c r="F1088" s="35" t="s">
        <v>1205</v>
      </c>
      <c r="G1088" s="35" t="str">
        <f t="shared" si="57"/>
        <v>British_Columbia, 20 MPa concrete without air (N) GUL 15 SCM</v>
      </c>
      <c r="H1088" s="35" t="str">
        <f t="shared" si="58"/>
        <v/>
      </c>
      <c r="I1088" s="35">
        <v>189.18</v>
      </c>
      <c r="J1088" s="49" t="s">
        <v>1183</v>
      </c>
      <c r="K1088" s="35" t="s">
        <v>259</v>
      </c>
      <c r="O1088" s="35"/>
    </row>
    <row r="1089" spans="2:15">
      <c r="B1089" s="30" t="s">
        <v>1181</v>
      </c>
      <c r="C1089" s="35">
        <v>20</v>
      </c>
      <c r="D1089" s="35" t="s">
        <v>83</v>
      </c>
      <c r="E1089" s="35" t="str">
        <f t="shared" si="59"/>
        <v>British_Columbia,20,No</v>
      </c>
      <c r="F1089" s="35" t="s">
        <v>1206</v>
      </c>
      <c r="G1089" s="35" t="str">
        <f t="shared" si="57"/>
        <v>British_Columbia, 20 MPa concrete without air (N) GUL 25 SCM</v>
      </c>
      <c r="H1089" s="35" t="str">
        <f t="shared" si="58"/>
        <v/>
      </c>
      <c r="I1089" s="35">
        <v>174.44</v>
      </c>
      <c r="J1089" s="49" t="s">
        <v>1183</v>
      </c>
      <c r="K1089" s="35" t="s">
        <v>259</v>
      </c>
      <c r="O1089" s="35"/>
    </row>
    <row r="1090" spans="2:15">
      <c r="B1090" s="30" t="s">
        <v>1181</v>
      </c>
      <c r="C1090" s="35">
        <v>20</v>
      </c>
      <c r="D1090" s="35" t="s">
        <v>83</v>
      </c>
      <c r="E1090" s="35" t="str">
        <f t="shared" si="59"/>
        <v>British_Columbia,20,No</v>
      </c>
      <c r="F1090" s="35" t="s">
        <v>1207</v>
      </c>
      <c r="G1090" s="35" t="str">
        <f t="shared" si="57"/>
        <v>British_Columbia, 20 MPa concrete without air (N) GUL 40 SCM</v>
      </c>
      <c r="H1090" s="35" t="str">
        <f t="shared" si="58"/>
        <v/>
      </c>
      <c r="I1090" s="35">
        <v>152.33000000000001</v>
      </c>
      <c r="J1090" s="49" t="s">
        <v>1183</v>
      </c>
      <c r="K1090" s="35" t="s">
        <v>259</v>
      </c>
      <c r="O1090" s="35"/>
    </row>
    <row r="1091" spans="2:15">
      <c r="B1091" s="30" t="s">
        <v>1181</v>
      </c>
      <c r="C1091" s="35">
        <v>25</v>
      </c>
      <c r="D1091" s="35" t="s">
        <v>142</v>
      </c>
      <c r="E1091" s="35" t="str">
        <f t="shared" si="59"/>
        <v>British_Columbia,25,Yes</v>
      </c>
      <c r="F1091" s="35" t="s">
        <v>1208</v>
      </c>
      <c r="G1091" s="35" t="str">
        <f t="shared" si="57"/>
        <v>British_Columbia, Baseline 25 MPa concrete with air (F-2) GU 20 SCM</v>
      </c>
      <c r="H1091" s="35" t="str">
        <f t="shared" si="58"/>
        <v>British_Columbia, Baseline 25 MPa concrete with air (F-2) GU 20 SCM</v>
      </c>
      <c r="I1091" s="35">
        <v>230.52</v>
      </c>
      <c r="J1091" s="49" t="s">
        <v>1183</v>
      </c>
      <c r="K1091" s="35" t="s">
        <v>270</v>
      </c>
      <c r="O1091" s="35"/>
    </row>
    <row r="1092" spans="2:15">
      <c r="B1092" s="30" t="s">
        <v>1181</v>
      </c>
      <c r="C1092" s="35">
        <v>25</v>
      </c>
      <c r="D1092" s="35" t="s">
        <v>142</v>
      </c>
      <c r="E1092" s="35" t="str">
        <f t="shared" si="59"/>
        <v>British_Columbia,25,Yes</v>
      </c>
      <c r="F1092" s="35" t="s">
        <v>668</v>
      </c>
      <c r="G1092" s="35" t="str">
        <f t="shared" si="57"/>
        <v>British_Columbia, 25 MPa concrete with air (F-2) GU</v>
      </c>
      <c r="H1092" s="35" t="str">
        <f t="shared" si="58"/>
        <v/>
      </c>
      <c r="I1092" s="35">
        <v>270.02</v>
      </c>
      <c r="J1092" s="49" t="s">
        <v>1183</v>
      </c>
      <c r="K1092" s="35" t="s">
        <v>270</v>
      </c>
      <c r="O1092" s="35"/>
    </row>
    <row r="1093" spans="2:15">
      <c r="B1093" s="30" t="s">
        <v>1181</v>
      </c>
      <c r="C1093" s="35">
        <v>25</v>
      </c>
      <c r="D1093" s="35" t="s">
        <v>142</v>
      </c>
      <c r="E1093" s="35" t="str">
        <f t="shared" si="59"/>
        <v>British_Columbia,25,Yes</v>
      </c>
      <c r="F1093" s="35" t="s">
        <v>1209</v>
      </c>
      <c r="G1093" s="35" t="str">
        <f t="shared" si="57"/>
        <v>British_Columbia, 25 MPa concrete with air (F-2) GU 15 SCM</v>
      </c>
      <c r="H1093" s="35" t="str">
        <f t="shared" si="58"/>
        <v/>
      </c>
      <c r="I1093" s="35">
        <v>240.06</v>
      </c>
      <c r="J1093" s="49" t="s">
        <v>1183</v>
      </c>
      <c r="K1093" s="35" t="s">
        <v>270</v>
      </c>
      <c r="O1093" s="35"/>
    </row>
    <row r="1094" spans="2:15">
      <c r="B1094" s="30" t="s">
        <v>1181</v>
      </c>
      <c r="C1094" s="35">
        <v>25</v>
      </c>
      <c r="D1094" s="35" t="s">
        <v>142</v>
      </c>
      <c r="E1094" s="35" t="str">
        <f t="shared" si="59"/>
        <v>British_Columbia,25,Yes</v>
      </c>
      <c r="F1094" s="35" t="s">
        <v>1210</v>
      </c>
      <c r="G1094" s="35" t="str">
        <f t="shared" si="57"/>
        <v>British_Columbia, 25 MPa concrete with air (F-2) GU 25 SCM</v>
      </c>
      <c r="H1094" s="35" t="str">
        <f t="shared" si="58"/>
        <v/>
      </c>
      <c r="I1094" s="35">
        <v>220.3</v>
      </c>
      <c r="J1094" s="49" t="s">
        <v>1183</v>
      </c>
      <c r="K1094" s="35" t="s">
        <v>270</v>
      </c>
      <c r="O1094" s="35"/>
    </row>
    <row r="1095" spans="2:15">
      <c r="B1095" s="30" t="s">
        <v>1181</v>
      </c>
      <c r="C1095" s="35">
        <v>25</v>
      </c>
      <c r="D1095" s="35" t="s">
        <v>142</v>
      </c>
      <c r="E1095" s="35" t="str">
        <f t="shared" si="59"/>
        <v>British_Columbia,25,Yes</v>
      </c>
      <c r="F1095" s="35" t="s">
        <v>1211</v>
      </c>
      <c r="G1095" s="35" t="str">
        <f t="shared" si="57"/>
        <v>British_Columbia, 25 MPa concrete with air (F-2) GU 40 SCM</v>
      </c>
      <c r="H1095" s="35" t="str">
        <f t="shared" si="58"/>
        <v/>
      </c>
      <c r="I1095" s="35">
        <v>190.33</v>
      </c>
      <c r="J1095" s="49" t="s">
        <v>1183</v>
      </c>
      <c r="K1095" s="35" t="s">
        <v>270</v>
      </c>
      <c r="O1095" s="35"/>
    </row>
    <row r="1096" spans="2:15">
      <c r="B1096" s="30" t="s">
        <v>1181</v>
      </c>
      <c r="C1096" s="35">
        <v>25</v>
      </c>
      <c r="D1096" s="35" t="s">
        <v>142</v>
      </c>
      <c r="E1096" s="35" t="str">
        <f t="shared" si="59"/>
        <v>British_Columbia,25,Yes</v>
      </c>
      <c r="F1096" s="35" t="s">
        <v>675</v>
      </c>
      <c r="G1096" s="35" t="str">
        <f t="shared" ref="G1096:G1159" si="62">CONCATENATE(B1096,", ",F1096)</f>
        <v>British_Columbia, 25 MPa concrete with air (F-2) GUL</v>
      </c>
      <c r="H1096" s="35" t="str">
        <f t="shared" ref="H1096:H1159" si="63">IF(ISNUMBER(SEARCH("Baseline",F1096)),CONCATENATE(B1096,", ",F1096),"")</f>
        <v/>
      </c>
      <c r="I1096" s="35">
        <v>250.48</v>
      </c>
      <c r="J1096" s="49" t="s">
        <v>1183</v>
      </c>
      <c r="K1096" s="35" t="s">
        <v>270</v>
      </c>
      <c r="O1096" s="35"/>
    </row>
    <row r="1097" spans="2:15">
      <c r="B1097" s="30" t="s">
        <v>1181</v>
      </c>
      <c r="C1097" s="35">
        <v>25</v>
      </c>
      <c r="D1097" s="35" t="s">
        <v>142</v>
      </c>
      <c r="E1097" s="35" t="str">
        <f t="shared" ref="E1097:E1160" si="64">CONCATENATE(B1097,",",C1097,",",D1097)</f>
        <v>British_Columbia,25,Yes</v>
      </c>
      <c r="F1097" s="35" t="s">
        <v>1212</v>
      </c>
      <c r="G1097" s="35" t="str">
        <f t="shared" si="62"/>
        <v>British_Columbia, 25 MPa concrete with air (F-2) GUL 15 SCM</v>
      </c>
      <c r="H1097" s="35" t="str">
        <f t="shared" si="63"/>
        <v/>
      </c>
      <c r="I1097" s="35">
        <v>223.46</v>
      </c>
      <c r="J1097" s="49" t="s">
        <v>1183</v>
      </c>
      <c r="K1097" s="35" t="s">
        <v>270</v>
      </c>
      <c r="O1097" s="35"/>
    </row>
    <row r="1098" spans="2:15">
      <c r="B1098" s="30" t="s">
        <v>1181</v>
      </c>
      <c r="C1098" s="35">
        <v>25</v>
      </c>
      <c r="D1098" s="35" t="s">
        <v>142</v>
      </c>
      <c r="E1098" s="35" t="str">
        <f t="shared" si="64"/>
        <v>British_Columbia,25,Yes</v>
      </c>
      <c r="F1098" s="35" t="s">
        <v>1213</v>
      </c>
      <c r="G1098" s="35" t="str">
        <f t="shared" si="62"/>
        <v>British_Columbia, 25 MPa concrete with air (F-2) GUL 25 SCM</v>
      </c>
      <c r="H1098" s="35" t="str">
        <f t="shared" si="63"/>
        <v/>
      </c>
      <c r="I1098" s="35">
        <v>205.65</v>
      </c>
      <c r="J1098" s="49" t="s">
        <v>1183</v>
      </c>
      <c r="K1098" s="35" t="s">
        <v>270</v>
      </c>
      <c r="O1098" s="35"/>
    </row>
    <row r="1099" spans="2:15">
      <c r="B1099" s="30" t="s">
        <v>1181</v>
      </c>
      <c r="C1099" s="35">
        <v>25</v>
      </c>
      <c r="D1099" s="35" t="s">
        <v>142</v>
      </c>
      <c r="E1099" s="35" t="str">
        <f t="shared" si="64"/>
        <v>British_Columbia,25,Yes</v>
      </c>
      <c r="F1099" s="35" t="s">
        <v>1214</v>
      </c>
      <c r="G1099" s="35" t="str">
        <f t="shared" si="62"/>
        <v>British_Columbia, 25 MPa concrete with air (F-2) GUL 40 SCM</v>
      </c>
      <c r="H1099" s="35" t="str">
        <f t="shared" si="63"/>
        <v/>
      </c>
      <c r="I1099" s="35">
        <v>178.62</v>
      </c>
      <c r="J1099" s="49" t="s">
        <v>1183</v>
      </c>
      <c r="K1099" s="35" t="s">
        <v>270</v>
      </c>
      <c r="O1099" s="35"/>
    </row>
    <row r="1100" spans="2:15">
      <c r="B1100" s="30" t="s">
        <v>1181</v>
      </c>
      <c r="C1100" s="35">
        <v>25</v>
      </c>
      <c r="D1100" s="35" t="s">
        <v>83</v>
      </c>
      <c r="E1100" s="35" t="str">
        <f t="shared" si="64"/>
        <v>British_Columbia,25,No</v>
      </c>
      <c r="F1100" s="35" t="s">
        <v>1215</v>
      </c>
      <c r="G1100" s="35" t="str">
        <f t="shared" si="62"/>
        <v>British_Columbia, Baseline 25 MPa concrete without air (N) GU 20 SCM</v>
      </c>
      <c r="H1100" s="35" t="str">
        <f t="shared" si="63"/>
        <v>British_Columbia, Baseline 25 MPa concrete without air (N) GU 20 SCM</v>
      </c>
      <c r="I1100" s="35">
        <v>219.7</v>
      </c>
      <c r="J1100" s="49" t="s">
        <v>1183</v>
      </c>
      <c r="K1100" s="35" t="s">
        <v>280</v>
      </c>
      <c r="O1100" s="35"/>
    </row>
    <row r="1101" spans="2:15">
      <c r="B1101" s="30" t="s">
        <v>1181</v>
      </c>
      <c r="C1101" s="35">
        <v>25</v>
      </c>
      <c r="D1101" s="35" t="s">
        <v>83</v>
      </c>
      <c r="E1101" s="35" t="str">
        <f t="shared" si="64"/>
        <v>British_Columbia,25,No</v>
      </c>
      <c r="F1101" s="35" t="s">
        <v>653</v>
      </c>
      <c r="G1101" s="35" t="str">
        <f t="shared" si="62"/>
        <v>British_Columbia, 25 MPa concrete without air (N) GU</v>
      </c>
      <c r="H1101" s="35" t="str">
        <f t="shared" si="63"/>
        <v/>
      </c>
      <c r="I1101" s="35">
        <v>257.86</v>
      </c>
      <c r="J1101" s="49" t="s">
        <v>1183</v>
      </c>
      <c r="K1101" s="35" t="s">
        <v>280</v>
      </c>
      <c r="O1101" s="35"/>
    </row>
    <row r="1102" spans="2:15">
      <c r="B1102" s="30" t="s">
        <v>1181</v>
      </c>
      <c r="C1102" s="35">
        <v>25</v>
      </c>
      <c r="D1102" s="35" t="s">
        <v>83</v>
      </c>
      <c r="E1102" s="35" t="str">
        <f t="shared" si="64"/>
        <v>British_Columbia,25,No</v>
      </c>
      <c r="F1102" s="35" t="s">
        <v>1216</v>
      </c>
      <c r="G1102" s="35" t="str">
        <f t="shared" si="62"/>
        <v>British_Columbia, 25 MPa concrete without air (N) GU 15 SCM</v>
      </c>
      <c r="H1102" s="35" t="str">
        <f t="shared" si="63"/>
        <v/>
      </c>
      <c r="I1102" s="35">
        <v>229.24</v>
      </c>
      <c r="J1102" s="49" t="s">
        <v>1183</v>
      </c>
      <c r="K1102" s="35" t="s">
        <v>280</v>
      </c>
      <c r="O1102" s="35"/>
    </row>
    <row r="1103" spans="2:15">
      <c r="B1103" s="30" t="s">
        <v>1181</v>
      </c>
      <c r="C1103" s="35">
        <v>25</v>
      </c>
      <c r="D1103" s="35" t="s">
        <v>83</v>
      </c>
      <c r="E1103" s="35" t="str">
        <f t="shared" si="64"/>
        <v>British_Columbia,25,No</v>
      </c>
      <c r="F1103" s="35" t="s">
        <v>1217</v>
      </c>
      <c r="G1103" s="35" t="str">
        <f t="shared" si="62"/>
        <v>British_Columbia, 25 MPa concrete without air (N) GU 25 SCM</v>
      </c>
      <c r="H1103" s="35" t="str">
        <f t="shared" si="63"/>
        <v/>
      </c>
      <c r="I1103" s="35">
        <v>211.02</v>
      </c>
      <c r="J1103" s="49" t="s">
        <v>1183</v>
      </c>
      <c r="K1103" s="35" t="s">
        <v>280</v>
      </c>
      <c r="O1103" s="35"/>
    </row>
    <row r="1104" spans="2:15">
      <c r="B1104" s="30" t="s">
        <v>1181</v>
      </c>
      <c r="C1104" s="35">
        <v>25</v>
      </c>
      <c r="D1104" s="35" t="s">
        <v>83</v>
      </c>
      <c r="E1104" s="35" t="str">
        <f t="shared" si="64"/>
        <v>British_Columbia,25,No</v>
      </c>
      <c r="F1104" s="35" t="s">
        <v>1218</v>
      </c>
      <c r="G1104" s="35" t="str">
        <f t="shared" si="62"/>
        <v>British_Columbia, 25 MPa concrete without air (N) GU 40 SCM</v>
      </c>
      <c r="H1104" s="35" t="str">
        <f t="shared" si="63"/>
        <v/>
      </c>
      <c r="I1104" s="35">
        <v>182.24</v>
      </c>
      <c r="J1104" s="49" t="s">
        <v>1183</v>
      </c>
      <c r="K1104" s="35" t="s">
        <v>280</v>
      </c>
      <c r="O1104" s="35"/>
    </row>
    <row r="1105" spans="2:15">
      <c r="B1105" s="30" t="s">
        <v>1181</v>
      </c>
      <c r="C1105" s="35">
        <v>25</v>
      </c>
      <c r="D1105" s="35" t="s">
        <v>83</v>
      </c>
      <c r="E1105" s="35" t="str">
        <f t="shared" si="64"/>
        <v>British_Columbia,25,No</v>
      </c>
      <c r="F1105" s="35" t="s">
        <v>660</v>
      </c>
      <c r="G1105" s="35" t="str">
        <f t="shared" si="62"/>
        <v>British_Columbia, 25 MPa concrete without air (N) GUL</v>
      </c>
      <c r="H1105" s="35" t="str">
        <f t="shared" si="63"/>
        <v/>
      </c>
      <c r="I1105" s="35">
        <v>239.24</v>
      </c>
      <c r="J1105" s="49" t="s">
        <v>1183</v>
      </c>
      <c r="K1105" s="35" t="s">
        <v>280</v>
      </c>
      <c r="O1105" s="35"/>
    </row>
    <row r="1106" spans="2:15">
      <c r="B1106" s="30" t="s">
        <v>1181</v>
      </c>
      <c r="C1106" s="35">
        <v>25</v>
      </c>
      <c r="D1106" s="35" t="s">
        <v>83</v>
      </c>
      <c r="E1106" s="35" t="str">
        <f t="shared" si="64"/>
        <v>British_Columbia,25,No</v>
      </c>
      <c r="F1106" s="35" t="s">
        <v>1219</v>
      </c>
      <c r="G1106" s="35" t="str">
        <f t="shared" si="62"/>
        <v>British_Columbia, 25 MPa concrete without air (N) GUL 15 SCM</v>
      </c>
      <c r="H1106" s="35" t="str">
        <f t="shared" si="63"/>
        <v/>
      </c>
      <c r="I1106" s="35">
        <v>213.44</v>
      </c>
      <c r="J1106" s="49" t="s">
        <v>1183</v>
      </c>
      <c r="K1106" s="35" t="s">
        <v>280</v>
      </c>
      <c r="O1106" s="35"/>
    </row>
    <row r="1107" spans="2:15">
      <c r="B1107" s="30" t="s">
        <v>1181</v>
      </c>
      <c r="C1107" s="35">
        <v>25</v>
      </c>
      <c r="D1107" s="35" t="s">
        <v>83</v>
      </c>
      <c r="E1107" s="35" t="str">
        <f t="shared" si="64"/>
        <v>British_Columbia,25,No</v>
      </c>
      <c r="F1107" s="35" t="s">
        <v>1220</v>
      </c>
      <c r="G1107" s="35" t="str">
        <f t="shared" si="62"/>
        <v>British_Columbia, 25 MPa concrete without air (N) GUL 25 SCM</v>
      </c>
      <c r="H1107" s="35" t="str">
        <f t="shared" si="63"/>
        <v/>
      </c>
      <c r="I1107" s="35">
        <v>197.03</v>
      </c>
      <c r="J1107" s="49" t="s">
        <v>1183</v>
      </c>
      <c r="K1107" s="35" t="s">
        <v>280</v>
      </c>
      <c r="O1107" s="35"/>
    </row>
    <row r="1108" spans="2:15">
      <c r="B1108" s="30" t="s">
        <v>1181</v>
      </c>
      <c r="C1108" s="35">
        <v>25</v>
      </c>
      <c r="D1108" s="35" t="s">
        <v>83</v>
      </c>
      <c r="E1108" s="35" t="str">
        <f t="shared" si="64"/>
        <v>British_Columbia,25,No</v>
      </c>
      <c r="F1108" s="35" t="s">
        <v>1221</v>
      </c>
      <c r="G1108" s="35" t="str">
        <f t="shared" si="62"/>
        <v>British_Columbia, 25 MPa concrete without air (N) GUL 40 SCM</v>
      </c>
      <c r="H1108" s="35" t="str">
        <f t="shared" si="63"/>
        <v/>
      </c>
      <c r="I1108" s="35">
        <v>171.07</v>
      </c>
      <c r="J1108" s="49" t="s">
        <v>1183</v>
      </c>
      <c r="K1108" s="35" t="s">
        <v>280</v>
      </c>
      <c r="O1108" s="35"/>
    </row>
    <row r="1109" spans="2:15">
      <c r="B1109" s="30" t="s">
        <v>1181</v>
      </c>
      <c r="C1109" s="35">
        <v>30</v>
      </c>
      <c r="D1109" s="35" t="s">
        <v>142</v>
      </c>
      <c r="E1109" s="35" t="str">
        <f t="shared" si="64"/>
        <v>British_Columbia,30,Yes</v>
      </c>
      <c r="F1109" s="35" t="s">
        <v>1222</v>
      </c>
      <c r="G1109" s="35" t="str">
        <f t="shared" si="62"/>
        <v>British_Columbia, Baseline 30 MPa concrete with air (F-2) GU 20 SCM</v>
      </c>
      <c r="H1109" s="35" t="str">
        <f t="shared" si="63"/>
        <v>British_Columbia, Baseline 30 MPa concrete with air (F-2) GU 20 SCM</v>
      </c>
      <c r="I1109" s="35">
        <v>269.83</v>
      </c>
      <c r="J1109" s="49" t="s">
        <v>1183</v>
      </c>
      <c r="K1109" s="35" t="s">
        <v>291</v>
      </c>
      <c r="O1109" s="35"/>
    </row>
    <row r="1110" spans="2:15">
      <c r="B1110" s="30" t="s">
        <v>1181</v>
      </c>
      <c r="C1110" s="35">
        <v>30</v>
      </c>
      <c r="D1110" s="35" t="s">
        <v>142</v>
      </c>
      <c r="E1110" s="35" t="str">
        <f t="shared" si="64"/>
        <v>British_Columbia,30,Yes</v>
      </c>
      <c r="F1110" s="35" t="s">
        <v>1223</v>
      </c>
      <c r="G1110" s="35" t="str">
        <f t="shared" si="62"/>
        <v>British_Columbia, 30 MPa concrete with air (F-2) GU</v>
      </c>
      <c r="H1110" s="35" t="str">
        <f t="shared" si="63"/>
        <v/>
      </c>
      <c r="I1110" s="35">
        <v>317.51</v>
      </c>
      <c r="J1110" s="49" t="s">
        <v>1183</v>
      </c>
      <c r="K1110" s="35" t="s">
        <v>291</v>
      </c>
      <c r="O1110" s="35"/>
    </row>
    <row r="1111" spans="2:15">
      <c r="B1111" s="30" t="s">
        <v>1181</v>
      </c>
      <c r="C1111" s="35">
        <v>30</v>
      </c>
      <c r="D1111" s="35" t="s">
        <v>142</v>
      </c>
      <c r="E1111" s="35" t="str">
        <f t="shared" si="64"/>
        <v>British_Columbia,30,Yes</v>
      </c>
      <c r="F1111" s="35" t="s">
        <v>1224</v>
      </c>
      <c r="G1111" s="35" t="str">
        <f t="shared" si="62"/>
        <v>British_Columbia, 30 MPa concrete with air (F-2) GU 15 SCM</v>
      </c>
      <c r="H1111" s="35" t="str">
        <f t="shared" si="63"/>
        <v/>
      </c>
      <c r="I1111" s="35">
        <v>282.08999999999997</v>
      </c>
      <c r="J1111" s="49" t="s">
        <v>1183</v>
      </c>
      <c r="K1111" s="35" t="s">
        <v>291</v>
      </c>
      <c r="O1111" s="35"/>
    </row>
    <row r="1112" spans="2:15">
      <c r="B1112" s="30" t="s">
        <v>1181</v>
      </c>
      <c r="C1112" s="35">
        <v>30</v>
      </c>
      <c r="D1112" s="35" t="s">
        <v>142</v>
      </c>
      <c r="E1112" s="35" t="str">
        <f t="shared" si="64"/>
        <v>British_Columbia,30,Yes</v>
      </c>
      <c r="F1112" s="35" t="s">
        <v>1225</v>
      </c>
      <c r="G1112" s="35" t="str">
        <f t="shared" si="62"/>
        <v>British_Columbia, 30 MPa concrete with air (F-2) GU 25 SCM</v>
      </c>
      <c r="H1112" s="35" t="str">
        <f t="shared" si="63"/>
        <v/>
      </c>
      <c r="I1112" s="35">
        <v>258.25</v>
      </c>
      <c r="J1112" s="49" t="s">
        <v>1183</v>
      </c>
      <c r="K1112" s="35" t="s">
        <v>291</v>
      </c>
      <c r="O1112" s="35"/>
    </row>
    <row r="1113" spans="2:15">
      <c r="B1113" s="30" t="s">
        <v>1181</v>
      </c>
      <c r="C1113" s="35">
        <v>30</v>
      </c>
      <c r="D1113" s="35" t="s">
        <v>142</v>
      </c>
      <c r="E1113" s="35" t="str">
        <f t="shared" si="64"/>
        <v>British_Columbia,30,Yes</v>
      </c>
      <c r="F1113" s="35" t="s">
        <v>1226</v>
      </c>
      <c r="G1113" s="35" t="str">
        <f t="shared" si="62"/>
        <v>British_Columbia, 30 MPa concrete with air (F-2) GU 40 SCM</v>
      </c>
      <c r="H1113" s="35" t="str">
        <f t="shared" si="63"/>
        <v/>
      </c>
      <c r="I1113" s="35">
        <v>222.83</v>
      </c>
      <c r="J1113" s="49" t="s">
        <v>1183</v>
      </c>
      <c r="K1113" s="35" t="s">
        <v>291</v>
      </c>
      <c r="O1113" s="35"/>
    </row>
    <row r="1114" spans="2:15">
      <c r="B1114" s="30" t="s">
        <v>1181</v>
      </c>
      <c r="C1114" s="35">
        <v>30</v>
      </c>
      <c r="D1114" s="35" t="s">
        <v>142</v>
      </c>
      <c r="E1114" s="35" t="str">
        <f t="shared" si="64"/>
        <v>British_Columbia,30,Yes</v>
      </c>
      <c r="F1114" s="35" t="s">
        <v>1227</v>
      </c>
      <c r="G1114" s="35" t="str">
        <f t="shared" si="62"/>
        <v>British_Columbia, 30 MPa concrete with air (F-2) GUL</v>
      </c>
      <c r="H1114" s="35" t="str">
        <f t="shared" si="63"/>
        <v/>
      </c>
      <c r="I1114" s="35">
        <v>294.22000000000003</v>
      </c>
      <c r="J1114" s="49" t="s">
        <v>1183</v>
      </c>
      <c r="K1114" s="35" t="s">
        <v>291</v>
      </c>
      <c r="O1114" s="35"/>
    </row>
    <row r="1115" spans="2:15">
      <c r="B1115" s="30" t="s">
        <v>1181</v>
      </c>
      <c r="C1115" s="35">
        <v>30</v>
      </c>
      <c r="D1115" s="35" t="s">
        <v>142</v>
      </c>
      <c r="E1115" s="35" t="str">
        <f t="shared" si="64"/>
        <v>British_Columbia,30,Yes</v>
      </c>
      <c r="F1115" s="35" t="s">
        <v>1228</v>
      </c>
      <c r="G1115" s="35" t="str">
        <f t="shared" si="62"/>
        <v>British_Columbia, 30 MPa concrete with air (F-2) GUL 15 SCM</v>
      </c>
      <c r="H1115" s="35" t="str">
        <f t="shared" si="63"/>
        <v/>
      </c>
      <c r="I1115" s="35">
        <v>262.27999999999997</v>
      </c>
      <c r="J1115" s="49" t="s">
        <v>1183</v>
      </c>
      <c r="K1115" s="35" t="s">
        <v>291</v>
      </c>
      <c r="O1115" s="35"/>
    </row>
    <row r="1116" spans="2:15">
      <c r="B1116" s="30" t="s">
        <v>1181</v>
      </c>
      <c r="C1116" s="35">
        <v>30</v>
      </c>
      <c r="D1116" s="35" t="s">
        <v>142</v>
      </c>
      <c r="E1116" s="35" t="str">
        <f t="shared" si="64"/>
        <v>British_Columbia,30,Yes</v>
      </c>
      <c r="F1116" s="35" t="s">
        <v>1229</v>
      </c>
      <c r="G1116" s="35" t="str">
        <f t="shared" si="62"/>
        <v>British_Columbia, 30 MPa concrete with air (F-2) GUL 25 SCM</v>
      </c>
      <c r="H1116" s="35" t="str">
        <f t="shared" si="63"/>
        <v/>
      </c>
      <c r="I1116" s="35">
        <v>240.78</v>
      </c>
      <c r="J1116" s="49" t="s">
        <v>1183</v>
      </c>
      <c r="K1116" s="35" t="s">
        <v>291</v>
      </c>
      <c r="O1116" s="35"/>
    </row>
    <row r="1117" spans="2:15">
      <c r="B1117" s="30" t="s">
        <v>1181</v>
      </c>
      <c r="C1117" s="35">
        <v>30</v>
      </c>
      <c r="D1117" s="35" t="s">
        <v>142</v>
      </c>
      <c r="E1117" s="35" t="str">
        <f t="shared" si="64"/>
        <v>British_Columbia,30,Yes</v>
      </c>
      <c r="F1117" s="35" t="s">
        <v>1230</v>
      </c>
      <c r="G1117" s="35" t="str">
        <f t="shared" si="62"/>
        <v>British_Columbia, 30 MPa concrete with air (F-2) GUL 40 SCM</v>
      </c>
      <c r="H1117" s="35" t="str">
        <f t="shared" si="63"/>
        <v/>
      </c>
      <c r="I1117" s="35">
        <v>208.85</v>
      </c>
      <c r="J1117" s="49" t="s">
        <v>1183</v>
      </c>
      <c r="K1117" s="35" t="s">
        <v>291</v>
      </c>
      <c r="O1117" s="35"/>
    </row>
    <row r="1118" spans="2:15">
      <c r="B1118" s="30" t="s">
        <v>1181</v>
      </c>
      <c r="C1118" s="35">
        <v>30</v>
      </c>
      <c r="D1118" s="35" t="s">
        <v>83</v>
      </c>
      <c r="E1118" s="35" t="str">
        <f t="shared" si="64"/>
        <v>British_Columbia,30,No</v>
      </c>
      <c r="F1118" s="35" t="s">
        <v>1231</v>
      </c>
      <c r="G1118" s="35" t="str">
        <f t="shared" si="62"/>
        <v>British_Columbia, Baseline 30 MPa concrete without air (N) GU 20 SCM</v>
      </c>
      <c r="H1118" s="35" t="str">
        <f t="shared" si="63"/>
        <v>British_Columbia, Baseline 30 MPa concrete without air (N) GU 20 SCM</v>
      </c>
      <c r="I1118" s="35">
        <v>258.92</v>
      </c>
      <c r="J1118" s="49" t="s">
        <v>1183</v>
      </c>
      <c r="K1118" s="35" t="s">
        <v>302</v>
      </c>
      <c r="O1118" s="35"/>
    </row>
    <row r="1119" spans="2:15">
      <c r="B1119" s="30" t="s">
        <v>1181</v>
      </c>
      <c r="C1119" s="35">
        <v>30</v>
      </c>
      <c r="D1119" s="35" t="s">
        <v>83</v>
      </c>
      <c r="E1119" s="35" t="str">
        <f t="shared" si="64"/>
        <v>British_Columbia,30,No</v>
      </c>
      <c r="F1119" s="35" t="s">
        <v>1232</v>
      </c>
      <c r="G1119" s="35" t="str">
        <f t="shared" si="62"/>
        <v>British_Columbia, 30 MPa concrete without air (N) GU</v>
      </c>
      <c r="H1119" s="35" t="str">
        <f t="shared" si="63"/>
        <v/>
      </c>
      <c r="I1119" s="35">
        <v>303.97000000000003</v>
      </c>
      <c r="J1119" s="49" t="s">
        <v>1183</v>
      </c>
      <c r="K1119" s="35" t="s">
        <v>302</v>
      </c>
      <c r="O1119" s="35"/>
    </row>
    <row r="1120" spans="2:15">
      <c r="B1120" s="30" t="s">
        <v>1181</v>
      </c>
      <c r="C1120" s="35">
        <v>30</v>
      </c>
      <c r="D1120" s="35" t="s">
        <v>83</v>
      </c>
      <c r="E1120" s="35" t="str">
        <f t="shared" si="64"/>
        <v>British_Columbia,30,No</v>
      </c>
      <c r="F1120" s="35" t="s">
        <v>1233</v>
      </c>
      <c r="G1120" s="35" t="str">
        <f t="shared" si="62"/>
        <v>British_Columbia, 30 MPa concrete without air (N) GU 15 SCM</v>
      </c>
      <c r="H1120" s="35" t="str">
        <f t="shared" si="63"/>
        <v/>
      </c>
      <c r="I1120" s="35">
        <v>269.82</v>
      </c>
      <c r="J1120" s="49" t="s">
        <v>1183</v>
      </c>
      <c r="K1120" s="35" t="s">
        <v>302</v>
      </c>
      <c r="O1120" s="35"/>
    </row>
    <row r="1121" spans="2:15">
      <c r="B1121" s="30" t="s">
        <v>1181</v>
      </c>
      <c r="C1121" s="35">
        <v>30</v>
      </c>
      <c r="D1121" s="35" t="s">
        <v>83</v>
      </c>
      <c r="E1121" s="35" t="str">
        <f t="shared" si="64"/>
        <v>British_Columbia,30,No</v>
      </c>
      <c r="F1121" s="35" t="s">
        <v>1234</v>
      </c>
      <c r="G1121" s="35" t="str">
        <f t="shared" si="62"/>
        <v>British_Columbia, 30 MPa concrete without air (N) GU 25 SCM</v>
      </c>
      <c r="H1121" s="35" t="str">
        <f t="shared" si="63"/>
        <v/>
      </c>
      <c r="I1121" s="35">
        <v>247.34</v>
      </c>
      <c r="J1121" s="49" t="s">
        <v>1183</v>
      </c>
      <c r="K1121" s="35" t="s">
        <v>302</v>
      </c>
      <c r="O1121" s="35"/>
    </row>
    <row r="1122" spans="2:15">
      <c r="B1122" s="30" t="s">
        <v>1181</v>
      </c>
      <c r="C1122" s="35">
        <v>30</v>
      </c>
      <c r="D1122" s="35" t="s">
        <v>83</v>
      </c>
      <c r="E1122" s="35" t="str">
        <f t="shared" si="64"/>
        <v>British_Columbia,30,No</v>
      </c>
      <c r="F1122" s="35" t="s">
        <v>1235</v>
      </c>
      <c r="G1122" s="35" t="str">
        <f t="shared" si="62"/>
        <v>British_Columbia, 30 MPa concrete without air (N) GU 40 SCM</v>
      </c>
      <c r="H1122" s="35" t="str">
        <f t="shared" si="63"/>
        <v/>
      </c>
      <c r="I1122" s="35">
        <v>213.28</v>
      </c>
      <c r="J1122" s="49" t="s">
        <v>1183</v>
      </c>
      <c r="K1122" s="35" t="s">
        <v>302</v>
      </c>
      <c r="O1122" s="35"/>
    </row>
    <row r="1123" spans="2:15">
      <c r="B1123" s="30" t="s">
        <v>1181</v>
      </c>
      <c r="C1123" s="35">
        <v>30</v>
      </c>
      <c r="D1123" s="35" t="s">
        <v>83</v>
      </c>
      <c r="E1123" s="35" t="str">
        <f t="shared" si="64"/>
        <v>British_Columbia,30,No</v>
      </c>
      <c r="F1123" s="35" t="s">
        <v>1236</v>
      </c>
      <c r="G1123" s="35" t="str">
        <f t="shared" si="62"/>
        <v>British_Columbia, 30 MPa concrete without air (N) GUL</v>
      </c>
      <c r="H1123" s="35" t="str">
        <f t="shared" si="63"/>
        <v/>
      </c>
      <c r="I1123" s="35">
        <v>281.64999999999998</v>
      </c>
      <c r="J1123" s="49" t="s">
        <v>1183</v>
      </c>
      <c r="K1123" s="35" t="s">
        <v>302</v>
      </c>
      <c r="O1123" s="35"/>
    </row>
    <row r="1124" spans="2:15">
      <c r="B1124" s="30" t="s">
        <v>1181</v>
      </c>
      <c r="C1124" s="35">
        <v>30</v>
      </c>
      <c r="D1124" s="35" t="s">
        <v>83</v>
      </c>
      <c r="E1124" s="35" t="str">
        <f t="shared" si="64"/>
        <v>British_Columbia,30,No</v>
      </c>
      <c r="F1124" s="35" t="s">
        <v>1237</v>
      </c>
      <c r="G1124" s="35" t="str">
        <f t="shared" si="62"/>
        <v>British_Columbia, 30 MPa concrete without air (N) GUL 15 SCM</v>
      </c>
      <c r="H1124" s="35" t="str">
        <f t="shared" si="63"/>
        <v/>
      </c>
      <c r="I1124" s="35">
        <v>250.94</v>
      </c>
      <c r="J1124" s="49" t="s">
        <v>1183</v>
      </c>
      <c r="K1124" s="35" t="s">
        <v>302</v>
      </c>
      <c r="O1124" s="35"/>
    </row>
    <row r="1125" spans="2:15">
      <c r="B1125" s="30" t="s">
        <v>1181</v>
      </c>
      <c r="C1125" s="35">
        <v>30</v>
      </c>
      <c r="D1125" s="35" t="s">
        <v>83</v>
      </c>
      <c r="E1125" s="35" t="str">
        <f t="shared" si="64"/>
        <v>British_Columbia,30,No</v>
      </c>
      <c r="F1125" s="35" t="s">
        <v>1238</v>
      </c>
      <c r="G1125" s="35" t="str">
        <f t="shared" si="62"/>
        <v>British_Columbia, 30 MPa concrete without air (N) GUL 25 SCM</v>
      </c>
      <c r="H1125" s="35" t="str">
        <f t="shared" si="63"/>
        <v/>
      </c>
      <c r="I1125" s="35">
        <v>230.67</v>
      </c>
      <c r="J1125" s="49" t="s">
        <v>1183</v>
      </c>
      <c r="K1125" s="35" t="s">
        <v>302</v>
      </c>
      <c r="O1125" s="35"/>
    </row>
    <row r="1126" spans="2:15">
      <c r="B1126" s="30" t="s">
        <v>1181</v>
      </c>
      <c r="C1126" s="35">
        <v>30</v>
      </c>
      <c r="D1126" s="35" t="s">
        <v>83</v>
      </c>
      <c r="E1126" s="35" t="str">
        <f t="shared" si="64"/>
        <v>British_Columbia,30,No</v>
      </c>
      <c r="F1126" s="35" t="s">
        <v>1239</v>
      </c>
      <c r="G1126" s="35" t="str">
        <f t="shared" si="62"/>
        <v>British_Columbia, 30 MPa concrete without air (N) GUL 40 SCM</v>
      </c>
      <c r="H1126" s="35" t="str">
        <f t="shared" si="63"/>
        <v/>
      </c>
      <c r="I1126" s="35">
        <v>199.96</v>
      </c>
      <c r="J1126" s="49" t="s">
        <v>1183</v>
      </c>
      <c r="K1126" s="35" t="s">
        <v>302</v>
      </c>
      <c r="O1126" s="35"/>
    </row>
    <row r="1127" spans="2:15">
      <c r="B1127" s="30" t="s">
        <v>1181</v>
      </c>
      <c r="C1127" s="35">
        <v>32</v>
      </c>
      <c r="D1127" s="35" t="s">
        <v>142</v>
      </c>
      <c r="E1127" s="35" t="str">
        <f t="shared" si="64"/>
        <v>British_Columbia,32,Yes</v>
      </c>
      <c r="F1127" s="35" t="s">
        <v>1240</v>
      </c>
      <c r="G1127" s="35" t="str">
        <f t="shared" si="62"/>
        <v>British_Columbia, Baseline 32 MPa concrete with air (C-2) GU 20 SCM</v>
      </c>
      <c r="H1127" s="35" t="str">
        <f t="shared" si="63"/>
        <v>British_Columbia, Baseline 32 MPa concrete with air (C-2) GU 20 SCM</v>
      </c>
      <c r="I1127" s="35">
        <v>285.31</v>
      </c>
      <c r="J1127" s="49" t="s">
        <v>1183</v>
      </c>
      <c r="K1127" s="35" t="s">
        <v>313</v>
      </c>
      <c r="O1127" s="35"/>
    </row>
    <row r="1128" spans="2:15">
      <c r="B1128" s="30" t="s">
        <v>1181</v>
      </c>
      <c r="C1128" s="35">
        <v>32</v>
      </c>
      <c r="D1128" s="35" t="s">
        <v>142</v>
      </c>
      <c r="E1128" s="35" t="str">
        <f t="shared" si="64"/>
        <v>British_Columbia,32,Yes</v>
      </c>
      <c r="F1128" s="35" t="s">
        <v>1241</v>
      </c>
      <c r="G1128" s="35" t="str">
        <f t="shared" si="62"/>
        <v>British_Columbia, 32 MPa concrete with air (C-2) GU</v>
      </c>
      <c r="H1128" s="35" t="str">
        <f t="shared" si="63"/>
        <v/>
      </c>
      <c r="I1128" s="35">
        <v>335.71</v>
      </c>
      <c r="J1128" s="49" t="s">
        <v>1183</v>
      </c>
      <c r="K1128" s="35" t="s">
        <v>313</v>
      </c>
      <c r="O1128" s="35"/>
    </row>
    <row r="1129" spans="2:15">
      <c r="B1129" s="30" t="s">
        <v>1181</v>
      </c>
      <c r="C1129" s="35">
        <v>32</v>
      </c>
      <c r="D1129" s="35" t="s">
        <v>142</v>
      </c>
      <c r="E1129" s="35" t="str">
        <f t="shared" si="64"/>
        <v>British_Columbia,32,Yes</v>
      </c>
      <c r="F1129" s="35" t="s">
        <v>1242</v>
      </c>
      <c r="G1129" s="35" t="str">
        <f t="shared" si="62"/>
        <v>British_Columbia, 32 MPa concrete with air (C-2) GU 15 SCM</v>
      </c>
      <c r="H1129" s="35" t="str">
        <f t="shared" si="63"/>
        <v/>
      </c>
      <c r="I1129" s="35">
        <v>298.25</v>
      </c>
      <c r="J1129" s="49" t="s">
        <v>1183</v>
      </c>
      <c r="K1129" s="35" t="s">
        <v>313</v>
      </c>
      <c r="O1129" s="35"/>
    </row>
    <row r="1130" spans="2:15">
      <c r="B1130" s="30" t="s">
        <v>1181</v>
      </c>
      <c r="C1130" s="35">
        <v>32</v>
      </c>
      <c r="D1130" s="35" t="s">
        <v>142</v>
      </c>
      <c r="E1130" s="35" t="str">
        <f t="shared" si="64"/>
        <v>British_Columbia,32,Yes</v>
      </c>
      <c r="F1130" s="35" t="s">
        <v>1243</v>
      </c>
      <c r="G1130" s="35" t="str">
        <f t="shared" si="62"/>
        <v>British_Columbia, 32 MPa concrete with air (C-2) GU 25 SCM</v>
      </c>
      <c r="H1130" s="35" t="str">
        <f t="shared" si="63"/>
        <v/>
      </c>
      <c r="I1130" s="35">
        <v>275.05</v>
      </c>
      <c r="J1130" s="49" t="s">
        <v>1183</v>
      </c>
      <c r="K1130" s="35" t="s">
        <v>313</v>
      </c>
      <c r="O1130" s="35"/>
    </row>
    <row r="1131" spans="2:15">
      <c r="B1131" s="30" t="s">
        <v>1181</v>
      </c>
      <c r="C1131" s="35">
        <v>32</v>
      </c>
      <c r="D1131" s="35" t="s">
        <v>142</v>
      </c>
      <c r="E1131" s="35" t="str">
        <f t="shared" si="64"/>
        <v>British_Columbia,32,Yes</v>
      </c>
      <c r="F1131" s="35" t="s">
        <v>1244</v>
      </c>
      <c r="G1131" s="35" t="str">
        <f t="shared" si="62"/>
        <v>British_Columbia, 32 MPa concrete with air (C-2) GU 40 SCM</v>
      </c>
      <c r="H1131" s="35" t="str">
        <f t="shared" si="63"/>
        <v/>
      </c>
      <c r="I1131" s="35">
        <v>234.9</v>
      </c>
      <c r="J1131" s="49" t="s">
        <v>1183</v>
      </c>
      <c r="K1131" s="35" t="s">
        <v>313</v>
      </c>
      <c r="O1131" s="35"/>
    </row>
    <row r="1132" spans="2:15">
      <c r="B1132" s="30" t="s">
        <v>1181</v>
      </c>
      <c r="C1132" s="35">
        <v>32</v>
      </c>
      <c r="D1132" s="35" t="s">
        <v>142</v>
      </c>
      <c r="E1132" s="35" t="str">
        <f t="shared" si="64"/>
        <v>British_Columbia,32,Yes</v>
      </c>
      <c r="F1132" s="35" t="s">
        <v>1245</v>
      </c>
      <c r="G1132" s="35" t="str">
        <f t="shared" si="62"/>
        <v>British_Columbia, 32 MPa concrete with air (C-2) GUL</v>
      </c>
      <c r="H1132" s="35" t="str">
        <f t="shared" si="63"/>
        <v/>
      </c>
      <c r="I1132" s="35">
        <v>311.01</v>
      </c>
      <c r="J1132" s="49" t="s">
        <v>1183</v>
      </c>
      <c r="K1132" s="35" t="s">
        <v>313</v>
      </c>
      <c r="O1132" s="35"/>
    </row>
    <row r="1133" spans="2:15">
      <c r="B1133" s="30" t="s">
        <v>1181</v>
      </c>
      <c r="C1133" s="35">
        <v>32</v>
      </c>
      <c r="D1133" s="35" t="s">
        <v>142</v>
      </c>
      <c r="E1133" s="35" t="str">
        <f t="shared" si="64"/>
        <v>British_Columbia,32,Yes</v>
      </c>
      <c r="F1133" s="35" t="s">
        <v>1246</v>
      </c>
      <c r="G1133" s="35" t="str">
        <f t="shared" si="62"/>
        <v>British_Columbia, 32 MPa concrete with air (C-2) GUL 15 SCM</v>
      </c>
      <c r="H1133" s="35" t="str">
        <f t="shared" si="63"/>
        <v/>
      </c>
      <c r="I1133" s="35">
        <v>277.23</v>
      </c>
      <c r="J1133" s="49" t="s">
        <v>1183</v>
      </c>
      <c r="K1133" s="35" t="s">
        <v>313</v>
      </c>
      <c r="O1133" s="35"/>
    </row>
    <row r="1134" spans="2:15">
      <c r="B1134" s="30" t="s">
        <v>1181</v>
      </c>
      <c r="C1134" s="35">
        <v>32</v>
      </c>
      <c r="D1134" s="35" t="s">
        <v>142</v>
      </c>
      <c r="E1134" s="35" t="str">
        <f t="shared" si="64"/>
        <v>British_Columbia,32,Yes</v>
      </c>
      <c r="F1134" s="35" t="s">
        <v>1247</v>
      </c>
      <c r="G1134" s="35" t="str">
        <f t="shared" si="62"/>
        <v>British_Columbia, 32 MPa concrete with air (C-2) GUL 25 SCM</v>
      </c>
      <c r="H1134" s="35" t="str">
        <f t="shared" si="63"/>
        <v/>
      </c>
      <c r="I1134" s="35">
        <v>254.51</v>
      </c>
      <c r="J1134" s="49" t="s">
        <v>1183</v>
      </c>
      <c r="K1134" s="35" t="s">
        <v>313</v>
      </c>
      <c r="O1134" s="35"/>
    </row>
    <row r="1135" spans="2:15">
      <c r="B1135" s="30" t="s">
        <v>1181</v>
      </c>
      <c r="C1135" s="35">
        <v>32</v>
      </c>
      <c r="D1135" s="35" t="s">
        <v>142</v>
      </c>
      <c r="E1135" s="35" t="str">
        <f t="shared" si="64"/>
        <v>British_Columbia,32,Yes</v>
      </c>
      <c r="F1135" s="35" t="s">
        <v>1248</v>
      </c>
      <c r="G1135" s="35" t="str">
        <f t="shared" si="62"/>
        <v>British_Columbia, 32 MPa concrete with air (C-2) GUL 40 SCM</v>
      </c>
      <c r="H1135" s="35" t="str">
        <f t="shared" si="63"/>
        <v/>
      </c>
      <c r="I1135" s="35">
        <v>220.11</v>
      </c>
      <c r="J1135" s="49" t="s">
        <v>1183</v>
      </c>
      <c r="K1135" s="35" t="s">
        <v>313</v>
      </c>
      <c r="O1135" s="35"/>
    </row>
    <row r="1136" spans="2:15">
      <c r="B1136" s="30" t="s">
        <v>1181</v>
      </c>
      <c r="C1136" s="35">
        <v>32</v>
      </c>
      <c r="D1136" s="35" t="s">
        <v>83</v>
      </c>
      <c r="E1136" s="35" t="str">
        <f t="shared" si="64"/>
        <v>British_Columbia,32,No</v>
      </c>
      <c r="F1136" s="35" t="s">
        <v>1249</v>
      </c>
      <c r="G1136" s="35" t="str">
        <f t="shared" si="62"/>
        <v>British_Columbia, Baseline 32 MPa concrete without air (N) GU 20 SCM</v>
      </c>
      <c r="H1136" s="35" t="str">
        <f t="shared" si="63"/>
        <v>British_Columbia, Baseline 32 MPa concrete without air (N) GU 20 SCM</v>
      </c>
      <c r="I1136" s="35">
        <v>272.44</v>
      </c>
      <c r="J1136" s="49" t="s">
        <v>1183</v>
      </c>
      <c r="K1136" s="35" t="s">
        <v>325</v>
      </c>
      <c r="O1136" s="35"/>
    </row>
    <row r="1137" spans="2:15">
      <c r="B1137" s="30" t="s">
        <v>1181</v>
      </c>
      <c r="C1137" s="35">
        <v>32</v>
      </c>
      <c r="D1137" s="35" t="s">
        <v>83</v>
      </c>
      <c r="E1137" s="35" t="str">
        <f t="shared" si="64"/>
        <v>British_Columbia,32,No</v>
      </c>
      <c r="F1137" s="35" t="s">
        <v>1250</v>
      </c>
      <c r="G1137" s="35" t="str">
        <f t="shared" si="62"/>
        <v>British_Columbia, 32 MPa concrete without air (N) GU</v>
      </c>
      <c r="H1137" s="35" t="str">
        <f t="shared" si="63"/>
        <v/>
      </c>
      <c r="I1137" s="35">
        <v>320.8</v>
      </c>
      <c r="J1137" s="49" t="s">
        <v>1183</v>
      </c>
      <c r="K1137" s="35" t="s">
        <v>325</v>
      </c>
      <c r="O1137" s="35"/>
    </row>
    <row r="1138" spans="2:15">
      <c r="B1138" s="30" t="s">
        <v>1181</v>
      </c>
      <c r="C1138" s="35">
        <v>32</v>
      </c>
      <c r="D1138" s="35" t="s">
        <v>83</v>
      </c>
      <c r="E1138" s="35" t="str">
        <f t="shared" si="64"/>
        <v>British_Columbia,32,No</v>
      </c>
      <c r="F1138" s="35" t="s">
        <v>1251</v>
      </c>
      <c r="G1138" s="35" t="str">
        <f t="shared" si="62"/>
        <v>British_Columbia, 32 MPa concrete without air (N) GU 15 SCM</v>
      </c>
      <c r="H1138" s="35" t="str">
        <f t="shared" si="63"/>
        <v/>
      </c>
      <c r="I1138" s="35">
        <v>284.7</v>
      </c>
      <c r="J1138" s="49" t="s">
        <v>1183</v>
      </c>
      <c r="K1138" s="35" t="s">
        <v>325</v>
      </c>
      <c r="O1138" s="35"/>
    </row>
    <row r="1139" spans="2:15">
      <c r="B1139" s="30" t="s">
        <v>1181</v>
      </c>
      <c r="C1139" s="35">
        <v>32</v>
      </c>
      <c r="D1139" s="35" t="s">
        <v>83</v>
      </c>
      <c r="E1139" s="35" t="str">
        <f t="shared" si="64"/>
        <v>British_Columbia,32,No</v>
      </c>
      <c r="F1139" s="35" t="s">
        <v>1252</v>
      </c>
      <c r="G1139" s="35" t="str">
        <f t="shared" si="62"/>
        <v>British_Columbia, 32 MPa concrete without air (N) GU 25 SCM</v>
      </c>
      <c r="H1139" s="35" t="str">
        <f t="shared" si="63"/>
        <v/>
      </c>
      <c r="I1139" s="35">
        <v>261.3</v>
      </c>
      <c r="J1139" s="49" t="s">
        <v>1183</v>
      </c>
      <c r="K1139" s="35" t="s">
        <v>325</v>
      </c>
      <c r="O1139" s="35"/>
    </row>
    <row r="1140" spans="2:15">
      <c r="B1140" s="30" t="s">
        <v>1181</v>
      </c>
      <c r="C1140" s="35">
        <v>32</v>
      </c>
      <c r="D1140" s="35" t="s">
        <v>83</v>
      </c>
      <c r="E1140" s="35" t="str">
        <f t="shared" si="64"/>
        <v>British_Columbia,32,No</v>
      </c>
      <c r="F1140" s="35" t="s">
        <v>1253</v>
      </c>
      <c r="G1140" s="35" t="str">
        <f t="shared" si="62"/>
        <v>British_Columbia, 32 MPa concrete without air (N) GU 40 SCM</v>
      </c>
      <c r="H1140" s="35" t="str">
        <f t="shared" si="63"/>
        <v/>
      </c>
      <c r="I1140" s="35">
        <v>224.08</v>
      </c>
      <c r="J1140" s="49" t="s">
        <v>1183</v>
      </c>
      <c r="K1140" s="35" t="s">
        <v>325</v>
      </c>
      <c r="O1140" s="35"/>
    </row>
    <row r="1141" spans="2:15">
      <c r="B1141" s="30" t="s">
        <v>1181</v>
      </c>
      <c r="C1141" s="35">
        <v>32</v>
      </c>
      <c r="D1141" s="35" t="s">
        <v>83</v>
      </c>
      <c r="E1141" s="35" t="str">
        <f t="shared" si="64"/>
        <v>British_Columbia,32,No</v>
      </c>
      <c r="F1141" s="35" t="s">
        <v>1254</v>
      </c>
      <c r="G1141" s="35" t="str">
        <f t="shared" si="62"/>
        <v>British_Columbia, 32 MPa concrete without air (N) GUL</v>
      </c>
      <c r="H1141" s="35" t="str">
        <f t="shared" si="63"/>
        <v/>
      </c>
      <c r="I1141" s="35">
        <v>297.10000000000002</v>
      </c>
      <c r="J1141" s="49" t="s">
        <v>1183</v>
      </c>
      <c r="K1141" s="35" t="s">
        <v>325</v>
      </c>
      <c r="O1141" s="35"/>
    </row>
    <row r="1142" spans="2:15">
      <c r="B1142" s="30" t="s">
        <v>1181</v>
      </c>
      <c r="C1142" s="35">
        <v>32</v>
      </c>
      <c r="D1142" s="35" t="s">
        <v>83</v>
      </c>
      <c r="E1142" s="35" t="str">
        <f t="shared" si="64"/>
        <v>British_Columbia,32,No</v>
      </c>
      <c r="F1142" s="35" t="s">
        <v>1255</v>
      </c>
      <c r="G1142" s="35" t="str">
        <f t="shared" si="62"/>
        <v>British_Columbia, 32 MPa concrete without air (N) GUL 15 SCM</v>
      </c>
      <c r="H1142" s="35" t="str">
        <f t="shared" si="63"/>
        <v/>
      </c>
      <c r="I1142" s="35">
        <v>264.55</v>
      </c>
      <c r="J1142" s="49" t="s">
        <v>1183</v>
      </c>
      <c r="K1142" s="35" t="s">
        <v>325</v>
      </c>
      <c r="O1142" s="35"/>
    </row>
    <row r="1143" spans="2:15">
      <c r="B1143" s="30" t="s">
        <v>1181</v>
      </c>
      <c r="C1143" s="35">
        <v>32</v>
      </c>
      <c r="D1143" s="35" t="s">
        <v>83</v>
      </c>
      <c r="E1143" s="35" t="str">
        <f t="shared" si="64"/>
        <v>British_Columbia,32,No</v>
      </c>
      <c r="F1143" s="35" t="s">
        <v>1256</v>
      </c>
      <c r="G1143" s="35" t="str">
        <f t="shared" si="62"/>
        <v>British_Columbia, 32 MPa concrete without air (N) GUL 25 SCM</v>
      </c>
      <c r="H1143" s="35" t="str">
        <f t="shared" si="63"/>
        <v/>
      </c>
      <c r="I1143" s="35">
        <v>243.23</v>
      </c>
      <c r="J1143" s="49" t="s">
        <v>1183</v>
      </c>
      <c r="K1143" s="35" t="s">
        <v>325</v>
      </c>
      <c r="O1143" s="35"/>
    </row>
    <row r="1144" spans="2:15">
      <c r="B1144" s="30" t="s">
        <v>1181</v>
      </c>
      <c r="C1144" s="35">
        <v>32</v>
      </c>
      <c r="D1144" s="35" t="s">
        <v>83</v>
      </c>
      <c r="E1144" s="35" t="str">
        <f t="shared" si="64"/>
        <v>British_Columbia,32,No</v>
      </c>
      <c r="F1144" s="35" t="s">
        <v>1257</v>
      </c>
      <c r="G1144" s="35" t="str">
        <f t="shared" si="62"/>
        <v>British_Columbia, 32 MPa concrete without air (N) GUL 40 SCM</v>
      </c>
      <c r="H1144" s="35" t="str">
        <f t="shared" si="63"/>
        <v/>
      </c>
      <c r="I1144" s="35">
        <v>209.89</v>
      </c>
      <c r="J1144" s="49" t="s">
        <v>1183</v>
      </c>
      <c r="K1144" s="35" t="s">
        <v>325</v>
      </c>
      <c r="O1144" s="35"/>
    </row>
    <row r="1145" spans="2:15">
      <c r="B1145" s="30" t="s">
        <v>1181</v>
      </c>
      <c r="C1145" s="35">
        <v>35</v>
      </c>
      <c r="D1145" s="35" t="s">
        <v>142</v>
      </c>
      <c r="E1145" s="35" t="str">
        <f t="shared" si="64"/>
        <v>British_Columbia,35,Yes</v>
      </c>
      <c r="F1145" s="35" t="s">
        <v>1258</v>
      </c>
      <c r="G1145" s="35" t="str">
        <f t="shared" si="62"/>
        <v>British_Columbia, Baseline 35 MPa concrete with air (F-2) GU 20 SCM</v>
      </c>
      <c r="H1145" s="35" t="str">
        <f t="shared" si="63"/>
        <v>British_Columbia, Baseline 35 MPa concrete with air (F-2) GU 20 SCM</v>
      </c>
      <c r="I1145" s="35">
        <v>310.51</v>
      </c>
      <c r="J1145" s="49" t="s">
        <v>1183</v>
      </c>
      <c r="K1145" s="35" t="s">
        <v>332</v>
      </c>
      <c r="O1145" s="35"/>
    </row>
    <row r="1146" spans="2:15">
      <c r="B1146" s="30" t="s">
        <v>1181</v>
      </c>
      <c r="C1146" s="35">
        <v>35</v>
      </c>
      <c r="D1146" s="35" t="s">
        <v>142</v>
      </c>
      <c r="E1146" s="35" t="str">
        <f t="shared" si="64"/>
        <v>British_Columbia,35,Yes</v>
      </c>
      <c r="F1146" s="35" t="s">
        <v>1259</v>
      </c>
      <c r="G1146" s="35" t="str">
        <f t="shared" si="62"/>
        <v>British_Columbia, 35 MPa concrete with air (F-2) GU</v>
      </c>
      <c r="H1146" s="35" t="str">
        <f t="shared" si="63"/>
        <v/>
      </c>
      <c r="I1146" s="35">
        <v>365</v>
      </c>
      <c r="J1146" s="49" t="s">
        <v>1183</v>
      </c>
      <c r="K1146" s="35" t="s">
        <v>332</v>
      </c>
      <c r="O1146" s="35"/>
    </row>
    <row r="1147" spans="2:15">
      <c r="B1147" s="30" t="s">
        <v>1181</v>
      </c>
      <c r="C1147" s="35">
        <v>35</v>
      </c>
      <c r="D1147" s="35" t="s">
        <v>142</v>
      </c>
      <c r="E1147" s="35" t="str">
        <f t="shared" si="64"/>
        <v>British_Columbia,35,Yes</v>
      </c>
      <c r="F1147" s="35" t="s">
        <v>1260</v>
      </c>
      <c r="G1147" s="35" t="str">
        <f t="shared" si="62"/>
        <v>British_Columbia, 35 MPa concrete with air (F-2) GU 15 SCM</v>
      </c>
      <c r="H1147" s="35" t="str">
        <f t="shared" si="63"/>
        <v/>
      </c>
      <c r="I1147" s="35">
        <v>324.13</v>
      </c>
      <c r="J1147" s="49" t="s">
        <v>1183</v>
      </c>
      <c r="K1147" s="35" t="s">
        <v>332</v>
      </c>
      <c r="O1147" s="35"/>
    </row>
    <row r="1148" spans="2:15">
      <c r="B1148" s="30" t="s">
        <v>1181</v>
      </c>
      <c r="C1148" s="35">
        <v>35</v>
      </c>
      <c r="D1148" s="35" t="s">
        <v>142</v>
      </c>
      <c r="E1148" s="35" t="str">
        <f t="shared" si="64"/>
        <v>British_Columbia,35,Yes</v>
      </c>
      <c r="F1148" s="35" t="s">
        <v>1261</v>
      </c>
      <c r="G1148" s="35" t="str">
        <f t="shared" si="62"/>
        <v>British_Columbia, 35 MPa concrete with air (F-2) GU 25 SCM</v>
      </c>
      <c r="H1148" s="35" t="str">
        <f t="shared" si="63"/>
        <v/>
      </c>
      <c r="I1148" s="35">
        <v>297.06</v>
      </c>
      <c r="J1148" s="49" t="s">
        <v>1183</v>
      </c>
      <c r="K1148" s="35" t="s">
        <v>332</v>
      </c>
      <c r="O1148" s="35"/>
    </row>
    <row r="1149" spans="2:15">
      <c r="B1149" s="30" t="s">
        <v>1181</v>
      </c>
      <c r="C1149" s="35">
        <v>35</v>
      </c>
      <c r="D1149" s="35" t="s">
        <v>142</v>
      </c>
      <c r="E1149" s="35" t="str">
        <f t="shared" si="64"/>
        <v>British_Columbia,35,Yes</v>
      </c>
      <c r="F1149" s="35" t="s">
        <v>1262</v>
      </c>
      <c r="G1149" s="35" t="str">
        <f t="shared" si="62"/>
        <v>British_Columbia, 35 MPa concrete with air (F-2) GU 40 SCM</v>
      </c>
      <c r="H1149" s="35" t="str">
        <f t="shared" si="63"/>
        <v/>
      </c>
      <c r="I1149" s="35">
        <v>255.34</v>
      </c>
      <c r="J1149" s="49" t="s">
        <v>1183</v>
      </c>
      <c r="K1149" s="35" t="s">
        <v>332</v>
      </c>
      <c r="O1149" s="35"/>
    </row>
    <row r="1150" spans="2:15">
      <c r="B1150" s="30" t="s">
        <v>1181</v>
      </c>
      <c r="C1150" s="35">
        <v>35</v>
      </c>
      <c r="D1150" s="35" t="s">
        <v>142</v>
      </c>
      <c r="E1150" s="35" t="str">
        <f t="shared" si="64"/>
        <v>British_Columbia,35,Yes</v>
      </c>
      <c r="F1150" s="35" t="s">
        <v>1263</v>
      </c>
      <c r="G1150" s="35" t="str">
        <f t="shared" si="62"/>
        <v>British_Columbia, 35 MPa concrete with air (F-2) GUL</v>
      </c>
      <c r="H1150" s="35" t="str">
        <f t="shared" si="63"/>
        <v/>
      </c>
      <c r="I1150" s="35">
        <v>338.09</v>
      </c>
      <c r="J1150" s="49" t="s">
        <v>1183</v>
      </c>
      <c r="K1150" s="35" t="s">
        <v>332</v>
      </c>
      <c r="O1150" s="35"/>
    </row>
    <row r="1151" spans="2:15">
      <c r="B1151" s="30" t="s">
        <v>1181</v>
      </c>
      <c r="C1151" s="35">
        <v>35</v>
      </c>
      <c r="D1151" s="35" t="s">
        <v>142</v>
      </c>
      <c r="E1151" s="35" t="str">
        <f t="shared" si="64"/>
        <v>British_Columbia,35,Yes</v>
      </c>
      <c r="F1151" s="35" t="s">
        <v>1264</v>
      </c>
      <c r="G1151" s="35" t="str">
        <f t="shared" si="62"/>
        <v>British_Columbia, 35 MPa concrete with air (F-2) GUL 15 SCM</v>
      </c>
      <c r="H1151" s="35" t="str">
        <f t="shared" si="63"/>
        <v/>
      </c>
      <c r="I1151" s="35">
        <v>301.24</v>
      </c>
      <c r="J1151" s="49" t="s">
        <v>1183</v>
      </c>
      <c r="K1151" s="35" t="s">
        <v>332</v>
      </c>
      <c r="O1151" s="35"/>
    </row>
    <row r="1152" spans="2:15">
      <c r="B1152" s="30" t="s">
        <v>1181</v>
      </c>
      <c r="C1152" s="35">
        <v>35</v>
      </c>
      <c r="D1152" s="35" t="s">
        <v>142</v>
      </c>
      <c r="E1152" s="35" t="str">
        <f t="shared" si="64"/>
        <v>British_Columbia,35,Yes</v>
      </c>
      <c r="F1152" s="35" t="s">
        <v>1265</v>
      </c>
      <c r="G1152" s="35" t="str">
        <f t="shared" si="62"/>
        <v>British_Columbia, 35 MPa concrete with air (F-2) GUL 25 SCM</v>
      </c>
      <c r="H1152" s="35" t="str">
        <f t="shared" si="63"/>
        <v/>
      </c>
      <c r="I1152" s="35">
        <v>276.83999999999997</v>
      </c>
      <c r="J1152" s="49" t="s">
        <v>1183</v>
      </c>
      <c r="K1152" s="35" t="s">
        <v>332</v>
      </c>
      <c r="O1152" s="35"/>
    </row>
    <row r="1153" spans="2:15">
      <c r="B1153" s="30" t="s">
        <v>1181</v>
      </c>
      <c r="C1153" s="35">
        <v>35</v>
      </c>
      <c r="D1153" s="35" t="s">
        <v>142</v>
      </c>
      <c r="E1153" s="35" t="str">
        <f t="shared" si="64"/>
        <v>British_Columbia,35,Yes</v>
      </c>
      <c r="F1153" s="35" t="s">
        <v>1266</v>
      </c>
      <c r="G1153" s="35" t="str">
        <f t="shared" si="62"/>
        <v>British_Columbia, 35 MPa concrete with air (F-2) GUL 40 SCM</v>
      </c>
      <c r="H1153" s="35" t="str">
        <f t="shared" si="63"/>
        <v/>
      </c>
      <c r="I1153" s="35">
        <v>239.21</v>
      </c>
      <c r="J1153" s="49" t="s">
        <v>1183</v>
      </c>
      <c r="K1153" s="35" t="s">
        <v>332</v>
      </c>
      <c r="O1153" s="35"/>
    </row>
    <row r="1154" spans="2:15">
      <c r="B1154" s="30" t="s">
        <v>1181</v>
      </c>
      <c r="C1154" s="35">
        <v>35</v>
      </c>
      <c r="D1154" s="35" t="s">
        <v>83</v>
      </c>
      <c r="E1154" s="35" t="str">
        <f t="shared" si="64"/>
        <v>British_Columbia,35,No</v>
      </c>
      <c r="F1154" s="35" t="s">
        <v>1267</v>
      </c>
      <c r="G1154" s="35" t="str">
        <f t="shared" si="62"/>
        <v>British_Columbia, Baseline 35 MPa concrete without air (N) GU 20 SCM</v>
      </c>
      <c r="H1154" s="35" t="str">
        <f t="shared" si="63"/>
        <v>British_Columbia, Baseline 35 MPa concrete without air (N) GU 20 SCM</v>
      </c>
      <c r="I1154" s="35">
        <v>293.75</v>
      </c>
      <c r="J1154" s="49" t="s">
        <v>1183</v>
      </c>
      <c r="K1154" s="35" t="s">
        <v>338</v>
      </c>
      <c r="O1154" s="35"/>
    </row>
    <row r="1155" spans="2:15">
      <c r="B1155" s="30" t="s">
        <v>1181</v>
      </c>
      <c r="C1155" s="35">
        <v>35</v>
      </c>
      <c r="D1155" s="35" t="s">
        <v>83</v>
      </c>
      <c r="E1155" s="35" t="str">
        <f t="shared" si="64"/>
        <v>British_Columbia,35,No</v>
      </c>
      <c r="F1155" s="35" t="s">
        <v>777</v>
      </c>
      <c r="G1155" s="35" t="str">
        <f t="shared" si="62"/>
        <v>British_Columbia, 35 MPa concrete without air (N) GU</v>
      </c>
      <c r="H1155" s="35" t="str">
        <f t="shared" si="63"/>
        <v/>
      </c>
      <c r="I1155" s="35">
        <v>345.52</v>
      </c>
      <c r="J1155" s="49" t="s">
        <v>1183</v>
      </c>
      <c r="K1155" s="35" t="s">
        <v>338</v>
      </c>
      <c r="O1155" s="35"/>
    </row>
    <row r="1156" spans="2:15">
      <c r="B1156" s="30" t="s">
        <v>1181</v>
      </c>
      <c r="C1156" s="35">
        <v>35</v>
      </c>
      <c r="D1156" s="35" t="s">
        <v>83</v>
      </c>
      <c r="E1156" s="35" t="str">
        <f t="shared" si="64"/>
        <v>British_Columbia,35,No</v>
      </c>
      <c r="F1156" s="35" t="s">
        <v>1268</v>
      </c>
      <c r="G1156" s="35" t="str">
        <f t="shared" si="62"/>
        <v>British_Columbia, 35 MPa concrete without air (N) GU 15 SCM</v>
      </c>
      <c r="H1156" s="35" t="str">
        <f t="shared" si="63"/>
        <v/>
      </c>
      <c r="I1156" s="35">
        <v>306.69</v>
      </c>
      <c r="J1156" s="49" t="s">
        <v>1183</v>
      </c>
      <c r="K1156" s="35" t="s">
        <v>338</v>
      </c>
      <c r="O1156" s="35"/>
    </row>
    <row r="1157" spans="2:15">
      <c r="B1157" s="30" t="s">
        <v>1181</v>
      </c>
      <c r="C1157" s="35">
        <v>35</v>
      </c>
      <c r="D1157" s="35" t="s">
        <v>83</v>
      </c>
      <c r="E1157" s="35" t="str">
        <f t="shared" si="64"/>
        <v>British_Columbia,35,No</v>
      </c>
      <c r="F1157" s="35" t="s">
        <v>1269</v>
      </c>
      <c r="G1157" s="35" t="str">
        <f t="shared" si="62"/>
        <v>British_Columbia, 35 MPa concrete without air (N) GU 25 SCM</v>
      </c>
      <c r="H1157" s="35" t="str">
        <f t="shared" si="63"/>
        <v/>
      </c>
      <c r="I1157" s="35">
        <v>280.81</v>
      </c>
      <c r="J1157" s="49" t="s">
        <v>1183</v>
      </c>
      <c r="K1157" s="35" t="s">
        <v>338</v>
      </c>
      <c r="O1157" s="35"/>
    </row>
    <row r="1158" spans="2:15">
      <c r="B1158" s="30" t="s">
        <v>1181</v>
      </c>
      <c r="C1158" s="35">
        <v>35</v>
      </c>
      <c r="D1158" s="35" t="s">
        <v>83</v>
      </c>
      <c r="E1158" s="35" t="str">
        <f t="shared" si="64"/>
        <v>British_Columbia,35,No</v>
      </c>
      <c r="F1158" s="35" t="s">
        <v>1270</v>
      </c>
      <c r="G1158" s="35" t="str">
        <f t="shared" si="62"/>
        <v>British_Columbia, 35 MPa concrete without air (N) GU 40 SCM</v>
      </c>
      <c r="H1158" s="35" t="str">
        <f t="shared" si="63"/>
        <v/>
      </c>
      <c r="I1158" s="35">
        <v>241.99</v>
      </c>
      <c r="J1158" s="49" t="s">
        <v>1183</v>
      </c>
      <c r="K1158" s="35" t="s">
        <v>338</v>
      </c>
      <c r="O1158" s="35"/>
    </row>
    <row r="1159" spans="2:15">
      <c r="B1159" s="30" t="s">
        <v>1181</v>
      </c>
      <c r="C1159" s="35">
        <v>35</v>
      </c>
      <c r="D1159" s="35" t="s">
        <v>83</v>
      </c>
      <c r="E1159" s="35" t="str">
        <f t="shared" si="64"/>
        <v>British_Columbia,35,No</v>
      </c>
      <c r="F1159" s="35" t="s">
        <v>778</v>
      </c>
      <c r="G1159" s="35" t="str">
        <f t="shared" si="62"/>
        <v>British_Columbia, 35 MPa concrete without air (N) GUL</v>
      </c>
      <c r="H1159" s="35" t="str">
        <f t="shared" si="63"/>
        <v/>
      </c>
      <c r="I1159" s="35">
        <v>320.02</v>
      </c>
      <c r="J1159" s="49" t="s">
        <v>1183</v>
      </c>
      <c r="K1159" s="35" t="s">
        <v>338</v>
      </c>
      <c r="O1159" s="35"/>
    </row>
    <row r="1160" spans="2:15">
      <c r="B1160" s="30" t="s">
        <v>1181</v>
      </c>
      <c r="C1160" s="35">
        <v>35</v>
      </c>
      <c r="D1160" s="35" t="s">
        <v>83</v>
      </c>
      <c r="E1160" s="35" t="str">
        <f t="shared" si="64"/>
        <v>British_Columbia,35,No</v>
      </c>
      <c r="F1160" s="35" t="s">
        <v>1271</v>
      </c>
      <c r="G1160" s="35" t="str">
        <f t="shared" ref="G1160:G1223" si="65">CONCATENATE(B1160,", ",F1160)</f>
        <v>British_Columbia, 35 MPa concrete without air (N) GUL 15 SCM</v>
      </c>
      <c r="H1160" s="35" t="str">
        <f t="shared" ref="H1160:H1223" si="66">IF(ISNUMBER(SEARCH("Baseline",F1160)),CONCATENATE(B1160,", ",F1160),"")</f>
        <v/>
      </c>
      <c r="I1160" s="35">
        <v>285.01</v>
      </c>
      <c r="J1160" s="49" t="s">
        <v>1183</v>
      </c>
      <c r="K1160" s="35" t="s">
        <v>338</v>
      </c>
      <c r="O1160" s="35"/>
    </row>
    <row r="1161" spans="2:15">
      <c r="B1161" s="30" t="s">
        <v>1181</v>
      </c>
      <c r="C1161" s="35">
        <v>35</v>
      </c>
      <c r="D1161" s="35" t="s">
        <v>83</v>
      </c>
      <c r="E1161" s="35" t="str">
        <f t="shared" ref="E1161:E1224" si="67">CONCATENATE(B1161,",",C1161,",",D1161)</f>
        <v>British_Columbia,35,No</v>
      </c>
      <c r="F1161" s="35" t="s">
        <v>1272</v>
      </c>
      <c r="G1161" s="35" t="str">
        <f t="shared" si="65"/>
        <v>British_Columbia, 35 MPa concrete without air (N) GUL 25 SCM</v>
      </c>
      <c r="H1161" s="35" t="str">
        <f t="shared" si="66"/>
        <v/>
      </c>
      <c r="I1161" s="35">
        <v>261.67</v>
      </c>
      <c r="J1161" s="49" t="s">
        <v>1183</v>
      </c>
      <c r="K1161" s="35" t="s">
        <v>338</v>
      </c>
      <c r="O1161" s="35"/>
    </row>
    <row r="1162" spans="2:15">
      <c r="B1162" s="30" t="s">
        <v>1181</v>
      </c>
      <c r="C1162" s="35">
        <v>35</v>
      </c>
      <c r="D1162" s="35" t="s">
        <v>83</v>
      </c>
      <c r="E1162" s="35" t="str">
        <f t="shared" si="67"/>
        <v>British_Columbia,35,No</v>
      </c>
      <c r="F1162" s="35" t="s">
        <v>1273</v>
      </c>
      <c r="G1162" s="35" t="str">
        <f t="shared" si="65"/>
        <v>British_Columbia, 35 MPa concrete without air (N) GUL 40 SCM</v>
      </c>
      <c r="H1162" s="35" t="str">
        <f t="shared" si="66"/>
        <v/>
      </c>
      <c r="I1162" s="35">
        <v>226.66</v>
      </c>
      <c r="J1162" s="49" t="s">
        <v>1183</v>
      </c>
      <c r="K1162" s="35" t="s">
        <v>338</v>
      </c>
      <c r="O1162" s="35"/>
    </row>
    <row r="1163" spans="2:15">
      <c r="B1163" s="30" t="s">
        <v>1181</v>
      </c>
      <c r="C1163" s="35">
        <v>40</v>
      </c>
      <c r="D1163" s="35" t="s">
        <v>142</v>
      </c>
      <c r="E1163" s="35" t="str">
        <f t="shared" si="67"/>
        <v>British_Columbia,40,Yes</v>
      </c>
      <c r="F1163" s="35" t="s">
        <v>1274</v>
      </c>
      <c r="G1163" s="35" t="str">
        <f t="shared" si="65"/>
        <v>British_Columbia, Baseline 40 MPa concrete with air (C-1) GU 20 SCM</v>
      </c>
      <c r="H1163" s="35" t="str">
        <f t="shared" si="66"/>
        <v>British_Columbia, Baseline 40 MPa concrete with air (C-1) GU 20 SCM</v>
      </c>
      <c r="I1163" s="35">
        <v>344.04</v>
      </c>
      <c r="J1163" s="49" t="s">
        <v>1183</v>
      </c>
      <c r="K1163" s="35" t="s">
        <v>345</v>
      </c>
      <c r="O1163" s="35"/>
    </row>
    <row r="1164" spans="2:15">
      <c r="B1164" s="30" t="s">
        <v>1181</v>
      </c>
      <c r="C1164" s="35">
        <v>40</v>
      </c>
      <c r="D1164" s="35" t="s">
        <v>142</v>
      </c>
      <c r="E1164" s="35" t="str">
        <f t="shared" si="67"/>
        <v>British_Columbia,40,Yes</v>
      </c>
      <c r="F1164" s="35" t="s">
        <v>1275</v>
      </c>
      <c r="G1164" s="35" t="str">
        <f t="shared" si="65"/>
        <v>British_Columbia, 40 MPa concrete with air (C-1) GU</v>
      </c>
      <c r="H1164" s="35" t="str">
        <f t="shared" si="66"/>
        <v/>
      </c>
      <c r="I1164" s="35">
        <v>405.34</v>
      </c>
      <c r="J1164" s="49" t="s">
        <v>1183</v>
      </c>
      <c r="K1164" s="35" t="s">
        <v>345</v>
      </c>
      <c r="O1164" s="35"/>
    </row>
    <row r="1165" spans="2:15">
      <c r="B1165" s="30" t="s">
        <v>1181</v>
      </c>
      <c r="C1165" s="35">
        <v>40</v>
      </c>
      <c r="D1165" s="35" t="s">
        <v>142</v>
      </c>
      <c r="E1165" s="35" t="str">
        <f t="shared" si="67"/>
        <v>British_Columbia,40,Yes</v>
      </c>
      <c r="F1165" s="35" t="s">
        <v>1276</v>
      </c>
      <c r="G1165" s="35" t="str">
        <f t="shared" si="65"/>
        <v>British_Columbia, 40 MPa concrete with air (C-1) GU 15 SCM</v>
      </c>
      <c r="H1165" s="35" t="str">
        <f t="shared" si="66"/>
        <v/>
      </c>
      <c r="I1165" s="35">
        <v>359.03</v>
      </c>
      <c r="J1165" s="49" t="s">
        <v>1183</v>
      </c>
      <c r="K1165" s="35" t="s">
        <v>345</v>
      </c>
      <c r="O1165" s="35"/>
    </row>
    <row r="1166" spans="2:15">
      <c r="B1166" s="30" t="s">
        <v>1181</v>
      </c>
      <c r="C1166" s="35">
        <v>40</v>
      </c>
      <c r="D1166" s="35" t="s">
        <v>142</v>
      </c>
      <c r="E1166" s="35" t="str">
        <f t="shared" si="67"/>
        <v>British_Columbia,40,Yes</v>
      </c>
      <c r="F1166" s="35" t="s">
        <v>1277</v>
      </c>
      <c r="G1166" s="35" t="str">
        <f t="shared" si="65"/>
        <v>British_Columbia, 40 MPa concrete with air (C-1) GU 25 SCM</v>
      </c>
      <c r="H1166" s="35" t="str">
        <f t="shared" si="66"/>
        <v/>
      </c>
      <c r="I1166" s="35">
        <v>328.38</v>
      </c>
      <c r="J1166" s="49" t="s">
        <v>1183</v>
      </c>
      <c r="K1166" s="35" t="s">
        <v>345</v>
      </c>
      <c r="O1166" s="35"/>
    </row>
    <row r="1167" spans="2:15">
      <c r="B1167" s="30" t="s">
        <v>1181</v>
      </c>
      <c r="C1167" s="35">
        <v>40</v>
      </c>
      <c r="D1167" s="35" t="s">
        <v>142</v>
      </c>
      <c r="E1167" s="35" t="str">
        <f t="shared" si="67"/>
        <v>British_Columbia,40,Yes</v>
      </c>
      <c r="F1167" s="35" t="s">
        <v>1278</v>
      </c>
      <c r="G1167" s="35" t="str">
        <f t="shared" si="65"/>
        <v>British_Columbia, 40 MPa concrete with air (C-1) GU 40 SCM</v>
      </c>
      <c r="H1167" s="35" t="str">
        <f t="shared" si="66"/>
        <v/>
      </c>
      <c r="I1167" s="35">
        <v>282.74</v>
      </c>
      <c r="J1167" s="49" t="s">
        <v>1183</v>
      </c>
      <c r="K1167" s="35" t="s">
        <v>345</v>
      </c>
      <c r="O1167" s="35"/>
    </row>
    <row r="1168" spans="2:15">
      <c r="B1168" s="30" t="s">
        <v>1181</v>
      </c>
      <c r="C1168" s="35">
        <v>40</v>
      </c>
      <c r="D1168" s="35" t="s">
        <v>142</v>
      </c>
      <c r="E1168" s="35" t="str">
        <f t="shared" si="67"/>
        <v>British_Columbia,40,Yes</v>
      </c>
      <c r="F1168" s="35" t="s">
        <v>1279</v>
      </c>
      <c r="G1168" s="35" t="str">
        <f t="shared" si="65"/>
        <v>British_Columbia, 40 MPa concrete with air (C-1) GUL</v>
      </c>
      <c r="H1168" s="35" t="str">
        <f t="shared" si="66"/>
        <v/>
      </c>
      <c r="I1168" s="35">
        <v>375.16</v>
      </c>
      <c r="J1168" s="49" t="s">
        <v>1183</v>
      </c>
      <c r="K1168" s="35" t="s">
        <v>345</v>
      </c>
      <c r="O1168" s="35"/>
    </row>
    <row r="1169" spans="2:15">
      <c r="B1169" s="30" t="s">
        <v>1181</v>
      </c>
      <c r="C1169" s="35">
        <v>40</v>
      </c>
      <c r="D1169" s="35" t="s">
        <v>142</v>
      </c>
      <c r="E1169" s="35" t="str">
        <f t="shared" si="67"/>
        <v>British_Columbia,40,Yes</v>
      </c>
      <c r="F1169" s="35" t="s">
        <v>1280</v>
      </c>
      <c r="G1169" s="35" t="str">
        <f t="shared" si="65"/>
        <v>British_Columbia, 40 MPa concrete with air (C-1) GUL 15 SCM</v>
      </c>
      <c r="H1169" s="35" t="str">
        <f t="shared" si="66"/>
        <v/>
      </c>
      <c r="I1169" s="35">
        <v>333.39</v>
      </c>
      <c r="J1169" s="49" t="s">
        <v>1183</v>
      </c>
      <c r="K1169" s="35" t="s">
        <v>345</v>
      </c>
      <c r="O1169" s="35"/>
    </row>
    <row r="1170" spans="2:15">
      <c r="B1170" s="30" t="s">
        <v>1181</v>
      </c>
      <c r="C1170" s="35">
        <v>40</v>
      </c>
      <c r="D1170" s="35" t="s">
        <v>142</v>
      </c>
      <c r="E1170" s="35" t="str">
        <f t="shared" si="67"/>
        <v>British_Columbia,40,Yes</v>
      </c>
      <c r="F1170" s="35" t="s">
        <v>1281</v>
      </c>
      <c r="G1170" s="35" t="str">
        <f t="shared" si="65"/>
        <v>British_Columbia, 40 MPa concrete with air (C-1) GUL 25 SCM</v>
      </c>
      <c r="H1170" s="35" t="str">
        <f t="shared" si="66"/>
        <v/>
      </c>
      <c r="I1170" s="35">
        <v>305.75</v>
      </c>
      <c r="J1170" s="49" t="s">
        <v>1183</v>
      </c>
      <c r="K1170" s="35" t="s">
        <v>345</v>
      </c>
      <c r="O1170" s="35"/>
    </row>
    <row r="1171" spans="2:15">
      <c r="B1171" s="30" t="s">
        <v>1181</v>
      </c>
      <c r="C1171" s="35">
        <v>40</v>
      </c>
      <c r="D1171" s="35" t="s">
        <v>142</v>
      </c>
      <c r="E1171" s="35" t="str">
        <f t="shared" si="67"/>
        <v>British_Columbia,40,Yes</v>
      </c>
      <c r="F1171" s="35" t="s">
        <v>1282</v>
      </c>
      <c r="G1171" s="35" t="str">
        <f t="shared" si="65"/>
        <v>British_Columbia, 40 MPa concrete with air (C-1) GUL 40 SCM</v>
      </c>
      <c r="H1171" s="35" t="str">
        <f t="shared" si="66"/>
        <v/>
      </c>
      <c r="I1171" s="35">
        <v>264.60000000000002</v>
      </c>
      <c r="J1171" s="49" t="s">
        <v>1183</v>
      </c>
      <c r="K1171" s="35" t="s">
        <v>345</v>
      </c>
      <c r="O1171" s="35"/>
    </row>
    <row r="1172" spans="2:15">
      <c r="B1172" s="30" t="s">
        <v>1181</v>
      </c>
      <c r="C1172" s="35">
        <v>40</v>
      </c>
      <c r="D1172" s="35" t="s">
        <v>83</v>
      </c>
      <c r="E1172" s="35" t="str">
        <f t="shared" si="67"/>
        <v>British_Columbia,40,No</v>
      </c>
      <c r="F1172" s="35" t="s">
        <v>1283</v>
      </c>
      <c r="G1172" s="35" t="str">
        <f t="shared" si="65"/>
        <v>British_Columbia, Baseline 40 MPa concrete without air (N) GU 20 SCM</v>
      </c>
      <c r="H1172" s="35" t="str">
        <f t="shared" si="66"/>
        <v>British_Columbia, Baseline 40 MPa concrete without air (N) GU 20 SCM</v>
      </c>
      <c r="I1172" s="35">
        <v>329</v>
      </c>
      <c r="J1172" s="49" t="s">
        <v>1183</v>
      </c>
      <c r="K1172" s="35" t="s">
        <v>351</v>
      </c>
      <c r="O1172" s="35"/>
    </row>
    <row r="1173" spans="2:15">
      <c r="B1173" s="30" t="s">
        <v>1181</v>
      </c>
      <c r="C1173" s="35">
        <v>40</v>
      </c>
      <c r="D1173" s="35" t="s">
        <v>83</v>
      </c>
      <c r="E1173" s="35" t="str">
        <f t="shared" si="67"/>
        <v>British_Columbia,40,No</v>
      </c>
      <c r="F1173" s="35" t="s">
        <v>813</v>
      </c>
      <c r="G1173" s="35" t="str">
        <f t="shared" si="65"/>
        <v>British_Columbia, 40 MPa concrete without air (N) GU</v>
      </c>
      <c r="H1173" s="35" t="str">
        <f t="shared" si="66"/>
        <v/>
      </c>
      <c r="I1173" s="35">
        <v>387.58</v>
      </c>
      <c r="J1173" s="49" t="s">
        <v>1183</v>
      </c>
      <c r="K1173" s="35" t="s">
        <v>351</v>
      </c>
      <c r="O1173" s="35"/>
    </row>
    <row r="1174" spans="2:15">
      <c r="B1174" s="30" t="s">
        <v>1181</v>
      </c>
      <c r="C1174" s="35">
        <v>40</v>
      </c>
      <c r="D1174" s="35" t="s">
        <v>83</v>
      </c>
      <c r="E1174" s="35" t="str">
        <f t="shared" si="67"/>
        <v>British_Columbia,40,No</v>
      </c>
      <c r="F1174" s="35" t="s">
        <v>1284</v>
      </c>
      <c r="G1174" s="35" t="str">
        <f t="shared" si="65"/>
        <v>British_Columbia, 40 MPa concrete without air (N) GU 15 SCM</v>
      </c>
      <c r="H1174" s="35" t="str">
        <f t="shared" si="66"/>
        <v/>
      </c>
      <c r="I1174" s="35">
        <v>343.99</v>
      </c>
      <c r="J1174" s="49" t="s">
        <v>1183</v>
      </c>
      <c r="K1174" s="35" t="s">
        <v>351</v>
      </c>
      <c r="O1174" s="35"/>
    </row>
    <row r="1175" spans="2:15">
      <c r="B1175" s="30" t="s">
        <v>1181</v>
      </c>
      <c r="C1175" s="35">
        <v>40</v>
      </c>
      <c r="D1175" s="35" t="s">
        <v>83</v>
      </c>
      <c r="E1175" s="35" t="str">
        <f t="shared" si="67"/>
        <v>British_Columbia,40,No</v>
      </c>
      <c r="F1175" s="35" t="s">
        <v>1285</v>
      </c>
      <c r="G1175" s="35" t="str">
        <f t="shared" si="65"/>
        <v>British_Columbia, 40 MPa concrete without air (N) GU 25 SCM</v>
      </c>
      <c r="H1175" s="35" t="str">
        <f t="shared" si="66"/>
        <v/>
      </c>
      <c r="I1175" s="35">
        <v>314.7</v>
      </c>
      <c r="J1175" s="49" t="s">
        <v>1183</v>
      </c>
      <c r="K1175" s="35" t="s">
        <v>351</v>
      </c>
      <c r="O1175" s="35"/>
    </row>
    <row r="1176" spans="2:15">
      <c r="B1176" s="30" t="s">
        <v>1181</v>
      </c>
      <c r="C1176" s="35">
        <v>40</v>
      </c>
      <c r="D1176" s="35" t="s">
        <v>83</v>
      </c>
      <c r="E1176" s="35" t="str">
        <f t="shared" si="67"/>
        <v>British_Columbia,40,No</v>
      </c>
      <c r="F1176" s="35" t="s">
        <v>1286</v>
      </c>
      <c r="G1176" s="35" t="str">
        <f t="shared" si="65"/>
        <v>British_Columbia, 40 MPa concrete without air (N) GU 40 SCM</v>
      </c>
      <c r="H1176" s="35" t="str">
        <f t="shared" si="66"/>
        <v/>
      </c>
      <c r="I1176" s="35">
        <v>271.11</v>
      </c>
      <c r="J1176" s="49" t="s">
        <v>1183</v>
      </c>
      <c r="K1176" s="35" t="s">
        <v>351</v>
      </c>
      <c r="O1176" s="35"/>
    </row>
    <row r="1177" spans="2:15">
      <c r="B1177" s="30" t="s">
        <v>1181</v>
      </c>
      <c r="C1177" s="35">
        <v>40</v>
      </c>
      <c r="D1177" s="35" t="s">
        <v>83</v>
      </c>
      <c r="E1177" s="35" t="str">
        <f t="shared" si="67"/>
        <v>British_Columbia,40,No</v>
      </c>
      <c r="F1177" s="35" t="s">
        <v>814</v>
      </c>
      <c r="G1177" s="35" t="str">
        <f t="shared" si="65"/>
        <v>British_Columbia, 40 MPa concrete without air (N) GUL</v>
      </c>
      <c r="H1177" s="35" t="str">
        <f t="shared" si="66"/>
        <v/>
      </c>
      <c r="I1177" s="35">
        <v>358.93</v>
      </c>
      <c r="J1177" s="49" t="s">
        <v>1183</v>
      </c>
      <c r="K1177" s="35" t="s">
        <v>351</v>
      </c>
      <c r="O1177" s="35"/>
    </row>
    <row r="1178" spans="2:15">
      <c r="B1178" s="30" t="s">
        <v>1181</v>
      </c>
      <c r="C1178" s="35">
        <v>40</v>
      </c>
      <c r="D1178" s="35" t="s">
        <v>83</v>
      </c>
      <c r="E1178" s="35" t="str">
        <f t="shared" si="67"/>
        <v>British_Columbia,40,No</v>
      </c>
      <c r="F1178" s="35" t="s">
        <v>1287</v>
      </c>
      <c r="G1178" s="35" t="str">
        <f t="shared" si="65"/>
        <v>British_Columbia, 40 MPa concrete without air (N) GUL 15 SCM</v>
      </c>
      <c r="H1178" s="35" t="str">
        <f t="shared" si="66"/>
        <v/>
      </c>
      <c r="I1178" s="35">
        <v>319.62</v>
      </c>
      <c r="J1178" s="49" t="s">
        <v>1183</v>
      </c>
      <c r="K1178" s="35" t="s">
        <v>351</v>
      </c>
      <c r="O1178" s="35"/>
    </row>
    <row r="1179" spans="2:15">
      <c r="B1179" s="30" t="s">
        <v>1181</v>
      </c>
      <c r="C1179" s="35">
        <v>40</v>
      </c>
      <c r="D1179" s="35" t="s">
        <v>83</v>
      </c>
      <c r="E1179" s="35" t="str">
        <f t="shared" si="67"/>
        <v>British_Columbia,40,No</v>
      </c>
      <c r="F1179" s="35" t="s">
        <v>1288</v>
      </c>
      <c r="G1179" s="35" t="str">
        <f t="shared" si="65"/>
        <v>British_Columbia, 40 MPa concrete without air (N) GUL 25 SCM</v>
      </c>
      <c r="H1179" s="35" t="str">
        <f t="shared" si="66"/>
        <v/>
      </c>
      <c r="I1179" s="35">
        <v>293.20999999999998</v>
      </c>
      <c r="J1179" s="49" t="s">
        <v>1183</v>
      </c>
      <c r="K1179" s="35" t="s">
        <v>351</v>
      </c>
      <c r="O1179" s="35"/>
    </row>
    <row r="1180" spans="2:15">
      <c r="B1180" s="30" t="s">
        <v>1181</v>
      </c>
      <c r="C1180" s="35">
        <v>40</v>
      </c>
      <c r="D1180" s="35" t="s">
        <v>83</v>
      </c>
      <c r="E1180" s="35" t="str">
        <f t="shared" si="67"/>
        <v>British_Columbia,40,No</v>
      </c>
      <c r="F1180" s="35" t="s">
        <v>1289</v>
      </c>
      <c r="G1180" s="35" t="str">
        <f t="shared" si="65"/>
        <v>British_Columbia, 40 MPa concrete without air (N) GUL 40 SCM</v>
      </c>
      <c r="H1180" s="35" t="str">
        <f t="shared" si="66"/>
        <v/>
      </c>
      <c r="I1180" s="35">
        <v>253.91</v>
      </c>
      <c r="J1180" s="49" t="s">
        <v>1183</v>
      </c>
      <c r="K1180" s="35" t="s">
        <v>351</v>
      </c>
      <c r="O1180" s="35"/>
    </row>
    <row r="1181" spans="2:15">
      <c r="B1181" s="30" t="s">
        <v>1181</v>
      </c>
      <c r="C1181" s="35">
        <v>45</v>
      </c>
      <c r="D1181" s="35" t="s">
        <v>142</v>
      </c>
      <c r="E1181" s="35" t="str">
        <f t="shared" si="67"/>
        <v>British_Columbia,45,Yes</v>
      </c>
      <c r="F1181" s="35" t="s">
        <v>1290</v>
      </c>
      <c r="G1181" s="35" t="str">
        <f t="shared" si="65"/>
        <v>British_Columbia, Baseline 45 MPa concrete with air (C-1) GU 25 SCM</v>
      </c>
      <c r="H1181" s="35" t="str">
        <f t="shared" si="66"/>
        <v>British_Columbia, Baseline 45 MPa concrete with air (C-1) GU 25 SCM</v>
      </c>
      <c r="I1181" s="35">
        <v>355.65</v>
      </c>
      <c r="J1181" s="49" t="s">
        <v>1183</v>
      </c>
      <c r="K1181" s="35" t="s">
        <v>363</v>
      </c>
      <c r="O1181" s="35"/>
    </row>
    <row r="1182" spans="2:15">
      <c r="B1182" s="30" t="s">
        <v>1181</v>
      </c>
      <c r="C1182" s="35">
        <v>45</v>
      </c>
      <c r="D1182" s="35" t="s">
        <v>142</v>
      </c>
      <c r="E1182" s="35" t="str">
        <f t="shared" si="67"/>
        <v>British_Columbia,45,Yes</v>
      </c>
      <c r="F1182" s="35" t="s">
        <v>1291</v>
      </c>
      <c r="G1182" s="35" t="str">
        <f t="shared" si="65"/>
        <v>British_Columbia, 45 MPa concrete with air (C-1) GU</v>
      </c>
      <c r="H1182" s="35" t="str">
        <f t="shared" si="66"/>
        <v/>
      </c>
      <c r="I1182" s="35">
        <v>438.75</v>
      </c>
      <c r="J1182" s="49" t="s">
        <v>1183</v>
      </c>
      <c r="K1182" s="35" t="s">
        <v>363</v>
      </c>
      <c r="O1182" s="35"/>
    </row>
    <row r="1183" spans="2:15">
      <c r="B1183" s="30" t="s">
        <v>1181</v>
      </c>
      <c r="C1183" s="35">
        <v>45</v>
      </c>
      <c r="D1183" s="35" t="s">
        <v>142</v>
      </c>
      <c r="E1183" s="35" t="str">
        <f t="shared" si="67"/>
        <v>British_Columbia,45,Yes</v>
      </c>
      <c r="F1183" s="35" t="s">
        <v>1292</v>
      </c>
      <c r="G1183" s="35" t="str">
        <f t="shared" si="65"/>
        <v>British_Columbia, 45 MPa concrete with air (C-1) GU 15 SCM</v>
      </c>
      <c r="H1183" s="35" t="str">
        <f t="shared" si="66"/>
        <v/>
      </c>
      <c r="I1183" s="35">
        <v>389.03</v>
      </c>
      <c r="J1183" s="49" t="s">
        <v>1183</v>
      </c>
      <c r="K1183" s="35" t="s">
        <v>363</v>
      </c>
      <c r="O1183" s="35"/>
    </row>
    <row r="1184" spans="2:15">
      <c r="B1184" s="30" t="s">
        <v>1181</v>
      </c>
      <c r="C1184" s="35">
        <v>45</v>
      </c>
      <c r="D1184" s="35" t="s">
        <v>142</v>
      </c>
      <c r="E1184" s="35" t="str">
        <f t="shared" si="67"/>
        <v>British_Columbia,45,Yes</v>
      </c>
      <c r="F1184" s="35" t="s">
        <v>1293</v>
      </c>
      <c r="G1184" s="35" t="str">
        <f t="shared" si="65"/>
        <v>British_Columbia, 45 MPa concrete with air (C-1) GU 40 SCM</v>
      </c>
      <c r="H1184" s="35" t="str">
        <f t="shared" si="66"/>
        <v/>
      </c>
      <c r="I1184" s="35">
        <v>305.93</v>
      </c>
      <c r="J1184" s="49" t="s">
        <v>1183</v>
      </c>
      <c r="K1184" s="35" t="s">
        <v>363</v>
      </c>
      <c r="O1184" s="35"/>
    </row>
    <row r="1185" spans="2:15">
      <c r="B1185" s="30" t="s">
        <v>1181</v>
      </c>
      <c r="C1185" s="35">
        <v>45</v>
      </c>
      <c r="D1185" s="35" t="s">
        <v>142</v>
      </c>
      <c r="E1185" s="35" t="str">
        <f t="shared" si="67"/>
        <v>British_Columbia,45,Yes</v>
      </c>
      <c r="F1185" s="35" t="s">
        <v>1294</v>
      </c>
      <c r="G1185" s="35" t="str">
        <f t="shared" si="65"/>
        <v>British_Columbia, 45 MPa concrete with air (C-1) GUL</v>
      </c>
      <c r="H1185" s="35" t="str">
        <f t="shared" si="66"/>
        <v/>
      </c>
      <c r="I1185" s="35">
        <v>406.09</v>
      </c>
      <c r="J1185" s="49" t="s">
        <v>1183</v>
      </c>
      <c r="K1185" s="35" t="s">
        <v>363</v>
      </c>
      <c r="O1185" s="35"/>
    </row>
    <row r="1186" spans="2:15">
      <c r="B1186" s="30" t="s">
        <v>1181</v>
      </c>
      <c r="C1186" s="35">
        <v>45</v>
      </c>
      <c r="D1186" s="35" t="s">
        <v>142</v>
      </c>
      <c r="E1186" s="35" t="str">
        <f t="shared" si="67"/>
        <v>British_Columbia,45,Yes</v>
      </c>
      <c r="F1186" s="35" t="s">
        <v>1295</v>
      </c>
      <c r="G1186" s="35" t="str">
        <f t="shared" si="65"/>
        <v>British_Columbia, 45 MPa concrete with air (C-1) GUL 15 SCM</v>
      </c>
      <c r="H1186" s="35" t="str">
        <f t="shared" si="66"/>
        <v/>
      </c>
      <c r="I1186" s="35">
        <v>361.25</v>
      </c>
      <c r="J1186" s="49" t="s">
        <v>1183</v>
      </c>
      <c r="K1186" s="35" t="s">
        <v>363</v>
      </c>
      <c r="O1186" s="35"/>
    </row>
    <row r="1187" spans="2:15">
      <c r="B1187" s="30" t="s">
        <v>1181</v>
      </c>
      <c r="C1187" s="35">
        <v>45</v>
      </c>
      <c r="D1187" s="35" t="s">
        <v>142</v>
      </c>
      <c r="E1187" s="35" t="str">
        <f t="shared" si="67"/>
        <v>British_Columbia,45,Yes</v>
      </c>
      <c r="F1187" s="35" t="s">
        <v>1296</v>
      </c>
      <c r="G1187" s="35" t="str">
        <f t="shared" si="65"/>
        <v>British_Columbia, 45 MPa concrete with air (C-1) GUL 25 SCM</v>
      </c>
      <c r="H1187" s="35" t="str">
        <f t="shared" si="66"/>
        <v/>
      </c>
      <c r="I1187" s="35">
        <v>331.16</v>
      </c>
      <c r="J1187" s="49" t="s">
        <v>1183</v>
      </c>
      <c r="K1187" s="35" t="s">
        <v>363</v>
      </c>
      <c r="O1187" s="35"/>
    </row>
    <row r="1188" spans="2:15">
      <c r="B1188" s="30" t="s">
        <v>1181</v>
      </c>
      <c r="C1188" s="35">
        <v>45</v>
      </c>
      <c r="D1188" s="35" t="s">
        <v>142</v>
      </c>
      <c r="E1188" s="35" t="str">
        <f t="shared" si="67"/>
        <v>British_Columbia,45,Yes</v>
      </c>
      <c r="F1188" s="35" t="s">
        <v>1297</v>
      </c>
      <c r="G1188" s="35" t="str">
        <f t="shared" si="65"/>
        <v>British_Columbia, 45 MPa concrete with air (C-1) GUL 40 SCM</v>
      </c>
      <c r="H1188" s="35" t="str">
        <f t="shared" si="66"/>
        <v/>
      </c>
      <c r="I1188" s="35">
        <v>286.32</v>
      </c>
      <c r="J1188" s="49" t="s">
        <v>1183</v>
      </c>
      <c r="K1188" s="35" t="s">
        <v>363</v>
      </c>
      <c r="O1188" s="35"/>
    </row>
    <row r="1189" spans="2:15">
      <c r="B1189" s="30" t="s">
        <v>1181</v>
      </c>
      <c r="C1189" s="35">
        <v>45</v>
      </c>
      <c r="D1189" s="35" t="s">
        <v>83</v>
      </c>
      <c r="E1189" s="35" t="str">
        <f t="shared" si="67"/>
        <v>British_Columbia,45,No</v>
      </c>
      <c r="F1189" s="35" t="s">
        <v>1298</v>
      </c>
      <c r="G1189" s="35" t="str">
        <f t="shared" si="65"/>
        <v>British_Columbia, Baseline 45 MPa concrete without air (N) GU 25 SCM</v>
      </c>
      <c r="H1189" s="35" t="str">
        <f t="shared" si="66"/>
        <v>British_Columbia, Baseline 45 MPa concrete without air (N) GU 25 SCM</v>
      </c>
      <c r="I1189" s="35">
        <v>335.06</v>
      </c>
      <c r="J1189" s="49" t="s">
        <v>1183</v>
      </c>
      <c r="K1189" s="35" t="s">
        <v>375</v>
      </c>
      <c r="O1189" s="35"/>
    </row>
    <row r="1190" spans="2:15">
      <c r="B1190" s="30" t="s">
        <v>1181</v>
      </c>
      <c r="C1190" s="35">
        <v>45</v>
      </c>
      <c r="D1190" s="35" t="s">
        <v>83</v>
      </c>
      <c r="E1190" s="35" t="str">
        <f t="shared" si="67"/>
        <v>British_Columbia,45,No</v>
      </c>
      <c r="F1190" s="35" t="s">
        <v>847</v>
      </c>
      <c r="G1190" s="35" t="str">
        <f t="shared" si="65"/>
        <v>British_Columbia, 45 MPa concrete without air (N) GU</v>
      </c>
      <c r="H1190" s="35" t="str">
        <f t="shared" si="66"/>
        <v/>
      </c>
      <c r="I1190" s="35">
        <v>412.71</v>
      </c>
      <c r="J1190" s="49" t="s">
        <v>1183</v>
      </c>
      <c r="K1190" s="35" t="s">
        <v>375</v>
      </c>
      <c r="O1190" s="35"/>
    </row>
    <row r="1191" spans="2:15">
      <c r="B1191" s="30" t="s">
        <v>1181</v>
      </c>
      <c r="C1191" s="35">
        <v>45</v>
      </c>
      <c r="D1191" s="35" t="s">
        <v>83</v>
      </c>
      <c r="E1191" s="35" t="str">
        <f t="shared" si="67"/>
        <v>British_Columbia,45,No</v>
      </c>
      <c r="F1191" s="35" t="s">
        <v>1299</v>
      </c>
      <c r="G1191" s="35" t="str">
        <f t="shared" si="65"/>
        <v>British_Columbia, 45 MPa concrete without air (N) GU 15 SCM</v>
      </c>
      <c r="H1191" s="35" t="str">
        <f t="shared" si="66"/>
        <v/>
      </c>
      <c r="I1191" s="35">
        <v>365.71</v>
      </c>
      <c r="J1191" s="49" t="s">
        <v>1183</v>
      </c>
      <c r="K1191" s="35" t="s">
        <v>375</v>
      </c>
      <c r="O1191" s="35"/>
    </row>
    <row r="1192" spans="2:15">
      <c r="B1192" s="30" t="s">
        <v>1181</v>
      </c>
      <c r="C1192" s="35">
        <v>45</v>
      </c>
      <c r="D1192" s="35" t="s">
        <v>83</v>
      </c>
      <c r="E1192" s="35" t="str">
        <f t="shared" si="67"/>
        <v>British_Columbia,45,No</v>
      </c>
      <c r="F1192" s="35" t="s">
        <v>1300</v>
      </c>
      <c r="G1192" s="35" t="str">
        <f t="shared" si="65"/>
        <v>British_Columbia, 45 MPa concrete without air (N) GU 40 SCM</v>
      </c>
      <c r="H1192" s="35" t="str">
        <f t="shared" si="66"/>
        <v/>
      </c>
      <c r="I1192" s="35">
        <v>288.07</v>
      </c>
      <c r="J1192" s="49" t="s">
        <v>1183</v>
      </c>
      <c r="K1192" s="35" t="s">
        <v>375</v>
      </c>
      <c r="O1192" s="35"/>
    </row>
    <row r="1193" spans="2:15">
      <c r="B1193" s="30" t="s">
        <v>1181</v>
      </c>
      <c r="C1193" s="35">
        <v>45</v>
      </c>
      <c r="D1193" s="35" t="s">
        <v>83</v>
      </c>
      <c r="E1193" s="35" t="str">
        <f t="shared" si="67"/>
        <v>British_Columbia,45,No</v>
      </c>
      <c r="F1193" s="35" t="s">
        <v>848</v>
      </c>
      <c r="G1193" s="35" t="str">
        <f t="shared" si="65"/>
        <v>British_Columbia, 45 MPa concrete without air (N) GUL</v>
      </c>
      <c r="H1193" s="35" t="str">
        <f t="shared" si="66"/>
        <v/>
      </c>
      <c r="I1193" s="35">
        <v>382.12</v>
      </c>
      <c r="J1193" s="49" t="s">
        <v>1183</v>
      </c>
      <c r="K1193" s="35" t="s">
        <v>375</v>
      </c>
      <c r="O1193" s="35"/>
    </row>
    <row r="1194" spans="2:15">
      <c r="B1194" s="30" t="s">
        <v>1181</v>
      </c>
      <c r="C1194" s="35">
        <v>45</v>
      </c>
      <c r="D1194" s="35" t="s">
        <v>83</v>
      </c>
      <c r="E1194" s="35" t="str">
        <f t="shared" si="67"/>
        <v>British_Columbia,45,No</v>
      </c>
      <c r="F1194" s="35" t="s">
        <v>1301</v>
      </c>
      <c r="G1194" s="35" t="str">
        <f t="shared" si="65"/>
        <v>British_Columbia, 45 MPa concrete without air (N) GUL 15 SCM</v>
      </c>
      <c r="H1194" s="35" t="str">
        <f t="shared" si="66"/>
        <v/>
      </c>
      <c r="I1194" s="35">
        <v>339.74</v>
      </c>
      <c r="J1194" s="49" t="s">
        <v>1183</v>
      </c>
      <c r="K1194" s="35" t="s">
        <v>375</v>
      </c>
      <c r="O1194" s="35"/>
    </row>
    <row r="1195" spans="2:15">
      <c r="B1195" s="30" t="s">
        <v>1181</v>
      </c>
      <c r="C1195" s="35">
        <v>45</v>
      </c>
      <c r="D1195" s="35" t="s">
        <v>83</v>
      </c>
      <c r="E1195" s="35" t="str">
        <f t="shared" si="67"/>
        <v>British_Columbia,45,No</v>
      </c>
      <c r="F1195" s="35" t="s">
        <v>1302</v>
      </c>
      <c r="G1195" s="35" t="str">
        <f t="shared" si="65"/>
        <v>British_Columbia, 45 MPa concrete without air (N) GUL 25 SCM</v>
      </c>
      <c r="H1195" s="35" t="str">
        <f t="shared" si="66"/>
        <v/>
      </c>
      <c r="I1195" s="35">
        <v>312.11</v>
      </c>
      <c r="J1195" s="49" t="s">
        <v>1183</v>
      </c>
      <c r="K1195" s="35" t="s">
        <v>375</v>
      </c>
      <c r="O1195" s="35"/>
    </row>
    <row r="1196" spans="2:15">
      <c r="B1196" s="30" t="s">
        <v>1181</v>
      </c>
      <c r="C1196" s="35">
        <v>45</v>
      </c>
      <c r="D1196" s="35" t="s">
        <v>83</v>
      </c>
      <c r="E1196" s="35" t="str">
        <f t="shared" si="67"/>
        <v>British_Columbia,45,No</v>
      </c>
      <c r="F1196" s="35" t="s">
        <v>1303</v>
      </c>
      <c r="G1196" s="35" t="str">
        <f t="shared" si="65"/>
        <v>British_Columbia, 45 MPa concrete without air (N) GUL 40 SCM</v>
      </c>
      <c r="H1196" s="35" t="str">
        <f t="shared" si="66"/>
        <v/>
      </c>
      <c r="I1196" s="35">
        <v>269.73</v>
      </c>
      <c r="J1196" s="49" t="s">
        <v>1183</v>
      </c>
      <c r="K1196" s="35" t="s">
        <v>375</v>
      </c>
      <c r="O1196" s="35"/>
    </row>
    <row r="1197" spans="2:15">
      <c r="B1197" s="30" t="s">
        <v>1181</v>
      </c>
      <c r="C1197" s="35">
        <v>50</v>
      </c>
      <c r="D1197" s="35" t="s">
        <v>142</v>
      </c>
      <c r="E1197" s="35" t="str">
        <f t="shared" ref="E1197:E1205" si="68">CONCATENATE(B1197,",",C1197,",",D1197)</f>
        <v>British_Columbia,50,Yes</v>
      </c>
      <c r="F1197" s="35" t="s">
        <v>1304</v>
      </c>
      <c r="G1197" s="35" t="str">
        <f t="shared" ref="G1197:G1205" si="69">CONCATENATE(B1197,", ",F1197)</f>
        <v>British_Columbia, Baseline 50 MPa concrete with air (C-XL) GU 30 SCM</v>
      </c>
      <c r="H1197" s="35" t="str">
        <f t="shared" si="66"/>
        <v>British_Columbia, Baseline 50 MPa concrete with air (C-XL) GU 30 SCM</v>
      </c>
      <c r="I1197" s="35">
        <v>345.16</v>
      </c>
      <c r="J1197" s="49" t="s">
        <v>1183</v>
      </c>
      <c r="K1197" s="35" t="s">
        <v>410</v>
      </c>
      <c r="O1197" s="35"/>
    </row>
    <row r="1198" spans="2:15">
      <c r="B1198" s="30" t="s">
        <v>1181</v>
      </c>
      <c r="C1198" s="35">
        <v>50</v>
      </c>
      <c r="D1198" s="35" t="s">
        <v>142</v>
      </c>
      <c r="E1198" s="35" t="str">
        <f t="shared" si="68"/>
        <v>British_Columbia,50,Yes</v>
      </c>
      <c r="F1198" s="35" t="s">
        <v>1305</v>
      </c>
      <c r="G1198" s="35" t="str">
        <f t="shared" si="69"/>
        <v>British_Columbia, 50 MPa concrete with air (C-XL) GU</v>
      </c>
      <c r="H1198" s="35" t="str">
        <f t="shared" si="66"/>
        <v/>
      </c>
      <c r="I1198" s="35">
        <v>446.64</v>
      </c>
      <c r="J1198" s="49" t="s">
        <v>1183</v>
      </c>
      <c r="K1198" s="35" t="s">
        <v>410</v>
      </c>
      <c r="O1198" s="35"/>
    </row>
    <row r="1199" spans="2:15">
      <c r="B1199" s="30" t="s">
        <v>1181</v>
      </c>
      <c r="C1199" s="35">
        <v>50</v>
      </c>
      <c r="D1199" s="35" t="s">
        <v>142</v>
      </c>
      <c r="E1199" s="35" t="str">
        <f t="shared" si="68"/>
        <v>British_Columbia,50,Yes</v>
      </c>
      <c r="F1199" s="35" t="s">
        <v>1306</v>
      </c>
      <c r="G1199" s="35" t="str">
        <f t="shared" si="69"/>
        <v>British_Columbia, 50 MPa concrete with air (C-XL) GU 15 SCM</v>
      </c>
      <c r="H1199" s="35" t="str">
        <f t="shared" si="66"/>
        <v/>
      </c>
      <c r="I1199" s="35">
        <v>395.56</v>
      </c>
      <c r="J1199" s="49" t="s">
        <v>1183</v>
      </c>
      <c r="K1199" s="35" t="s">
        <v>410</v>
      </c>
      <c r="O1199" s="35"/>
    </row>
    <row r="1200" spans="2:15">
      <c r="B1200" s="30" t="s">
        <v>1181</v>
      </c>
      <c r="C1200" s="35">
        <v>50</v>
      </c>
      <c r="D1200" s="35" t="s">
        <v>142</v>
      </c>
      <c r="E1200" s="35" t="str">
        <f t="shared" si="68"/>
        <v>British_Columbia,50,Yes</v>
      </c>
      <c r="F1200" s="35" t="s">
        <v>1307</v>
      </c>
      <c r="G1200" s="35" t="str">
        <f t="shared" si="69"/>
        <v>British_Columbia, 50 MPa concrete with air (C-XL) GU 25 SCM</v>
      </c>
      <c r="H1200" s="35" t="str">
        <f t="shared" si="66"/>
        <v/>
      </c>
      <c r="I1200" s="35">
        <v>362.18</v>
      </c>
      <c r="J1200" s="49" t="s">
        <v>1183</v>
      </c>
      <c r="K1200" s="35" t="s">
        <v>410</v>
      </c>
      <c r="O1200" s="35"/>
    </row>
    <row r="1201" spans="2:15">
      <c r="B1201" s="30" t="s">
        <v>1181</v>
      </c>
      <c r="C1201" s="35">
        <v>50</v>
      </c>
      <c r="D1201" s="35" t="s">
        <v>142</v>
      </c>
      <c r="E1201" s="35" t="str">
        <f t="shared" si="68"/>
        <v>British_Columbia,50,Yes</v>
      </c>
      <c r="F1201" s="35" t="s">
        <v>1308</v>
      </c>
      <c r="G1201" s="35" t="str">
        <f t="shared" si="69"/>
        <v>British_Columbia, 50 MPa concrete with air (C-XL) GU 40 SCM</v>
      </c>
      <c r="H1201" s="35" t="str">
        <f t="shared" si="66"/>
        <v/>
      </c>
      <c r="I1201" s="35">
        <v>311.10000000000002</v>
      </c>
      <c r="J1201" s="49" t="s">
        <v>1183</v>
      </c>
      <c r="K1201" s="35" t="s">
        <v>410</v>
      </c>
      <c r="O1201" s="35"/>
    </row>
    <row r="1202" spans="2:15">
      <c r="B1202" s="30" t="s">
        <v>1181</v>
      </c>
      <c r="C1202" s="35">
        <v>50</v>
      </c>
      <c r="D1202" s="35" t="s">
        <v>142</v>
      </c>
      <c r="E1202" s="35" t="str">
        <f t="shared" si="68"/>
        <v>British_Columbia,50,Yes</v>
      </c>
      <c r="F1202" s="35" t="s">
        <v>1309</v>
      </c>
      <c r="G1202" s="35" t="str">
        <f t="shared" si="69"/>
        <v>British_Columbia, 50 MPa concrete with air (C-XL) GUL</v>
      </c>
      <c r="H1202" s="35" t="str">
        <f t="shared" si="66"/>
        <v/>
      </c>
      <c r="I1202" s="35">
        <v>413.38</v>
      </c>
      <c r="J1202" s="49" t="s">
        <v>1183</v>
      </c>
      <c r="K1202" s="35" t="s">
        <v>410</v>
      </c>
      <c r="O1202" s="35"/>
    </row>
    <row r="1203" spans="2:15">
      <c r="B1203" s="30" t="s">
        <v>1181</v>
      </c>
      <c r="C1203" s="35">
        <v>50</v>
      </c>
      <c r="D1203" s="35" t="s">
        <v>142</v>
      </c>
      <c r="E1203" s="35" t="str">
        <f t="shared" si="68"/>
        <v>British_Columbia,50,Yes</v>
      </c>
      <c r="F1203" s="35" t="s">
        <v>1310</v>
      </c>
      <c r="G1203" s="35" t="str">
        <f t="shared" si="69"/>
        <v>British_Columbia, 50 MPa concrete with air (C-XL) GUL 15 SCM</v>
      </c>
      <c r="H1203" s="35" t="str">
        <f t="shared" si="66"/>
        <v/>
      </c>
      <c r="I1203" s="35">
        <v>367.32</v>
      </c>
      <c r="J1203" s="49" t="s">
        <v>1183</v>
      </c>
      <c r="K1203" s="35" t="s">
        <v>410</v>
      </c>
      <c r="O1203" s="35"/>
    </row>
    <row r="1204" spans="2:15">
      <c r="B1204" s="30" t="s">
        <v>1181</v>
      </c>
      <c r="C1204" s="35">
        <v>50</v>
      </c>
      <c r="D1204" s="35" t="s">
        <v>142</v>
      </c>
      <c r="E1204" s="35" t="str">
        <f t="shared" si="68"/>
        <v>British_Columbia,50,Yes</v>
      </c>
      <c r="F1204" s="35" t="s">
        <v>1311</v>
      </c>
      <c r="G1204" s="35" t="str">
        <f t="shared" si="69"/>
        <v>British_Columbia, 50 MPa concrete with air (C-XL) GUL 25 SCM</v>
      </c>
      <c r="H1204" s="35" t="str">
        <f t="shared" si="66"/>
        <v/>
      </c>
      <c r="I1204" s="35">
        <v>337.22</v>
      </c>
      <c r="J1204" s="49" t="s">
        <v>1183</v>
      </c>
      <c r="K1204" s="35" t="s">
        <v>410</v>
      </c>
      <c r="O1204" s="35"/>
    </row>
    <row r="1205" spans="2:15">
      <c r="B1205" s="30" t="s">
        <v>1181</v>
      </c>
      <c r="C1205" s="35">
        <v>50</v>
      </c>
      <c r="D1205" s="35" t="s">
        <v>142</v>
      </c>
      <c r="E1205" s="35" t="str">
        <f t="shared" si="68"/>
        <v>British_Columbia,50,Yes</v>
      </c>
      <c r="F1205" s="35" t="s">
        <v>1312</v>
      </c>
      <c r="G1205" s="35" t="str">
        <f t="shared" si="69"/>
        <v>British_Columbia, 50 MPa concrete with air (C-XL) GUL 40 SCM</v>
      </c>
      <c r="H1205" s="35" t="str">
        <f t="shared" si="66"/>
        <v/>
      </c>
      <c r="I1205" s="35">
        <v>291.16000000000003</v>
      </c>
      <c r="J1205" s="49" t="s">
        <v>1183</v>
      </c>
      <c r="K1205" s="35" t="s">
        <v>410</v>
      </c>
      <c r="O1205" s="35"/>
    </row>
    <row r="1206" spans="2:15">
      <c r="B1206" s="30" t="s">
        <v>1181</v>
      </c>
      <c r="C1206" s="35">
        <v>50</v>
      </c>
      <c r="D1206" s="35" t="s">
        <v>142</v>
      </c>
      <c r="E1206" s="35" t="str">
        <f t="shared" si="67"/>
        <v>British_Columbia,50,Yes</v>
      </c>
      <c r="F1206" s="35" t="s">
        <v>1313</v>
      </c>
      <c r="G1206" s="35" t="str">
        <f t="shared" si="65"/>
        <v>British_Columbia, Baseline 50 MPa concrete with air (C-1) GU 25 SCM</v>
      </c>
      <c r="H1206" s="35" t="str">
        <f t="shared" si="66"/>
        <v>British_Columbia, Baseline 50 MPa concrete with air (C-1) GU 25 SCM</v>
      </c>
      <c r="I1206" s="35">
        <v>379.6</v>
      </c>
      <c r="J1206" s="49" t="s">
        <v>1183</v>
      </c>
      <c r="K1206" s="35" t="s">
        <v>387</v>
      </c>
      <c r="O1206" s="35"/>
    </row>
    <row r="1207" spans="2:15">
      <c r="B1207" s="30" t="s">
        <v>1181</v>
      </c>
      <c r="C1207" s="35">
        <v>50</v>
      </c>
      <c r="D1207" s="35" t="s">
        <v>142</v>
      </c>
      <c r="E1207" s="35" t="str">
        <f t="shared" si="67"/>
        <v>British_Columbia,50,Yes</v>
      </c>
      <c r="F1207" s="35" t="s">
        <v>1314</v>
      </c>
      <c r="G1207" s="35" t="str">
        <f t="shared" si="65"/>
        <v>British_Columbia, 50 MPa concrete with air (C-1) GU</v>
      </c>
      <c r="H1207" s="35" t="str">
        <f t="shared" si="66"/>
        <v/>
      </c>
      <c r="I1207" s="35">
        <v>468.82</v>
      </c>
      <c r="J1207" s="49" t="s">
        <v>1183</v>
      </c>
      <c r="K1207" s="35" t="s">
        <v>387</v>
      </c>
      <c r="O1207" s="35"/>
    </row>
    <row r="1208" spans="2:15">
      <c r="B1208" s="30" t="s">
        <v>1181</v>
      </c>
      <c r="C1208" s="35">
        <v>50</v>
      </c>
      <c r="D1208" s="35" t="s">
        <v>142</v>
      </c>
      <c r="E1208" s="35" t="str">
        <f t="shared" si="67"/>
        <v>British_Columbia,50,Yes</v>
      </c>
      <c r="F1208" s="35" t="s">
        <v>1315</v>
      </c>
      <c r="G1208" s="35" t="str">
        <f t="shared" si="65"/>
        <v>British_Columbia, 50 MPa concrete with air (C-1) GU 15 SCM</v>
      </c>
      <c r="H1208" s="35" t="str">
        <f t="shared" si="66"/>
        <v/>
      </c>
      <c r="I1208" s="35">
        <v>415.7</v>
      </c>
      <c r="J1208" s="49" t="s">
        <v>1183</v>
      </c>
      <c r="K1208" s="35" t="s">
        <v>387</v>
      </c>
      <c r="O1208" s="35"/>
    </row>
    <row r="1209" spans="2:15">
      <c r="B1209" s="30" t="s">
        <v>1181</v>
      </c>
      <c r="C1209" s="35">
        <v>50</v>
      </c>
      <c r="D1209" s="35" t="s">
        <v>142</v>
      </c>
      <c r="E1209" s="35" t="str">
        <f t="shared" si="67"/>
        <v>British_Columbia,50,Yes</v>
      </c>
      <c r="F1209" s="35" t="s">
        <v>1316</v>
      </c>
      <c r="G1209" s="35" t="str">
        <f t="shared" si="65"/>
        <v>British_Columbia, 50 MPa concrete with air (C-1) GU 40 SCM</v>
      </c>
      <c r="H1209" s="35" t="str">
        <f t="shared" si="66"/>
        <v/>
      </c>
      <c r="I1209" s="35">
        <v>326.47000000000003</v>
      </c>
      <c r="J1209" s="49" t="s">
        <v>1183</v>
      </c>
      <c r="K1209" s="35" t="s">
        <v>387</v>
      </c>
      <c r="O1209" s="35"/>
    </row>
    <row r="1210" spans="2:15">
      <c r="B1210" s="30" t="s">
        <v>1181</v>
      </c>
      <c r="C1210" s="35">
        <v>50</v>
      </c>
      <c r="D1210" s="35" t="s">
        <v>142</v>
      </c>
      <c r="E1210" s="35" t="str">
        <f t="shared" si="67"/>
        <v>British_Columbia,50,Yes</v>
      </c>
      <c r="F1210" s="35" t="s">
        <v>1317</v>
      </c>
      <c r="G1210" s="35" t="str">
        <f t="shared" si="65"/>
        <v>British_Columbia, 50 MPa concrete with air (C-1) GUL</v>
      </c>
      <c r="H1210" s="35" t="str">
        <f t="shared" si="66"/>
        <v/>
      </c>
      <c r="I1210" s="35">
        <v>433.82</v>
      </c>
      <c r="J1210" s="49" t="s">
        <v>1183</v>
      </c>
      <c r="K1210" s="35" t="s">
        <v>387</v>
      </c>
      <c r="O1210" s="35"/>
    </row>
    <row r="1211" spans="2:15">
      <c r="B1211" s="30" t="s">
        <v>1181</v>
      </c>
      <c r="C1211" s="35">
        <v>50</v>
      </c>
      <c r="D1211" s="35" t="s">
        <v>142</v>
      </c>
      <c r="E1211" s="35" t="str">
        <f t="shared" si="67"/>
        <v>British_Columbia,50,Yes</v>
      </c>
      <c r="F1211" s="35" t="s">
        <v>1318</v>
      </c>
      <c r="G1211" s="35" t="str">
        <f t="shared" si="65"/>
        <v>British_Columbia, 50 MPa concrete with air (C-1) GUL 15 SCM</v>
      </c>
      <c r="H1211" s="35" t="str">
        <f t="shared" si="66"/>
        <v/>
      </c>
      <c r="I1211" s="35">
        <v>385.91</v>
      </c>
      <c r="J1211" s="49" t="s">
        <v>1183</v>
      </c>
      <c r="K1211" s="35" t="s">
        <v>387</v>
      </c>
      <c r="O1211" s="35"/>
    </row>
    <row r="1212" spans="2:15">
      <c r="B1212" s="30" t="s">
        <v>1181</v>
      </c>
      <c r="C1212" s="35">
        <v>50</v>
      </c>
      <c r="D1212" s="35" t="s">
        <v>142</v>
      </c>
      <c r="E1212" s="35" t="str">
        <f t="shared" si="67"/>
        <v>British_Columbia,50,Yes</v>
      </c>
      <c r="F1212" s="35" t="s">
        <v>1319</v>
      </c>
      <c r="G1212" s="35" t="str">
        <f t="shared" si="65"/>
        <v>British_Columbia, 50 MPa concrete with air (C-1) GUL 25 SCM</v>
      </c>
      <c r="H1212" s="35" t="str">
        <f t="shared" si="66"/>
        <v/>
      </c>
      <c r="I1212" s="35">
        <v>353.36</v>
      </c>
      <c r="J1212" s="49" t="s">
        <v>1183</v>
      </c>
      <c r="K1212" s="35" t="s">
        <v>387</v>
      </c>
      <c r="O1212" s="35"/>
    </row>
    <row r="1213" spans="2:15">
      <c r="B1213" s="30" t="s">
        <v>1181</v>
      </c>
      <c r="C1213" s="35">
        <v>50</v>
      </c>
      <c r="D1213" s="35" t="s">
        <v>142</v>
      </c>
      <c r="E1213" s="35" t="str">
        <f t="shared" si="67"/>
        <v>British_Columbia,50,Yes</v>
      </c>
      <c r="F1213" s="35" t="s">
        <v>1320</v>
      </c>
      <c r="G1213" s="35" t="str">
        <f t="shared" si="65"/>
        <v>British_Columbia, 50 MPa concrete with air (C-1) GUL 40 SCM</v>
      </c>
      <c r="H1213" s="35" t="str">
        <f t="shared" si="66"/>
        <v/>
      </c>
      <c r="I1213" s="35">
        <v>305.45999999999998</v>
      </c>
      <c r="J1213" s="49" t="s">
        <v>1183</v>
      </c>
      <c r="K1213" s="35" t="s">
        <v>387</v>
      </c>
      <c r="O1213" s="35"/>
    </row>
    <row r="1214" spans="2:15">
      <c r="B1214" s="30" t="s">
        <v>1181</v>
      </c>
      <c r="C1214" s="35">
        <v>50</v>
      </c>
      <c r="D1214" s="35" t="s">
        <v>83</v>
      </c>
      <c r="E1214" s="35" t="str">
        <f t="shared" si="67"/>
        <v>British_Columbia,50,No</v>
      </c>
      <c r="F1214" s="35" t="s">
        <v>1321</v>
      </c>
      <c r="G1214" s="35" t="str">
        <f t="shared" si="65"/>
        <v>British_Columbia, Baseline 50 MPa concrete without air (N) GU 25 SCM</v>
      </c>
      <c r="H1214" s="35" t="str">
        <f t="shared" si="66"/>
        <v>British_Columbia, Baseline 50 MPa concrete without air (N) GU 25 SCM</v>
      </c>
      <c r="I1214" s="35">
        <v>359.49</v>
      </c>
      <c r="J1214" s="49" t="s">
        <v>1183</v>
      </c>
      <c r="K1214" s="35" t="s">
        <v>399</v>
      </c>
      <c r="O1214" s="35"/>
    </row>
    <row r="1215" spans="2:15">
      <c r="B1215" s="30" t="s">
        <v>1181</v>
      </c>
      <c r="C1215" s="35">
        <v>50</v>
      </c>
      <c r="D1215" s="35" t="s">
        <v>83</v>
      </c>
      <c r="E1215" s="35" t="str">
        <f t="shared" si="67"/>
        <v>British_Columbia,50,No</v>
      </c>
      <c r="F1215" s="35" t="s">
        <v>913</v>
      </c>
      <c r="G1215" s="35" t="str">
        <f t="shared" si="65"/>
        <v>British_Columbia, 50 MPa concrete without air (N) GU</v>
      </c>
      <c r="H1215" s="35" t="str">
        <f t="shared" si="66"/>
        <v/>
      </c>
      <c r="I1215" s="35">
        <v>443.95</v>
      </c>
      <c r="J1215" s="49" t="s">
        <v>1183</v>
      </c>
      <c r="K1215" s="35" t="s">
        <v>399</v>
      </c>
      <c r="O1215" s="35"/>
    </row>
    <row r="1216" spans="2:15">
      <c r="B1216" s="30" t="s">
        <v>1181</v>
      </c>
      <c r="C1216" s="35">
        <v>50</v>
      </c>
      <c r="D1216" s="35" t="s">
        <v>83</v>
      </c>
      <c r="E1216" s="35" t="str">
        <f t="shared" si="67"/>
        <v>British_Columbia,50,No</v>
      </c>
      <c r="F1216" s="35" t="s">
        <v>1322</v>
      </c>
      <c r="G1216" s="35" t="str">
        <f t="shared" si="65"/>
        <v>British_Columbia, 50 MPa concrete without air (N) GU 15 SCM</v>
      </c>
      <c r="H1216" s="35" t="str">
        <f t="shared" si="66"/>
        <v/>
      </c>
      <c r="I1216" s="35">
        <v>393.55</v>
      </c>
      <c r="J1216" s="49" t="s">
        <v>1183</v>
      </c>
      <c r="K1216" s="35" t="s">
        <v>399</v>
      </c>
      <c r="O1216" s="35"/>
    </row>
    <row r="1217" spans="2:15">
      <c r="B1217" s="30" t="s">
        <v>1181</v>
      </c>
      <c r="C1217" s="35">
        <v>50</v>
      </c>
      <c r="D1217" s="35" t="s">
        <v>83</v>
      </c>
      <c r="E1217" s="35" t="str">
        <f t="shared" si="67"/>
        <v>British_Columbia,50,No</v>
      </c>
      <c r="F1217" s="35" t="s">
        <v>1323</v>
      </c>
      <c r="G1217" s="35" t="str">
        <f t="shared" si="65"/>
        <v>British_Columbia, 50 MPa concrete without air (N) GU 40 SCM</v>
      </c>
      <c r="H1217" s="35" t="str">
        <f t="shared" si="66"/>
        <v/>
      </c>
      <c r="I1217" s="35">
        <v>309.08999999999997</v>
      </c>
      <c r="J1217" s="49" t="s">
        <v>1183</v>
      </c>
      <c r="K1217" s="35" t="s">
        <v>399</v>
      </c>
      <c r="O1217" s="35"/>
    </row>
    <row r="1218" spans="2:15">
      <c r="B1218" s="30" t="s">
        <v>1181</v>
      </c>
      <c r="C1218" s="35">
        <v>50</v>
      </c>
      <c r="D1218" s="35" t="s">
        <v>83</v>
      </c>
      <c r="E1218" s="35" t="str">
        <f t="shared" si="67"/>
        <v>British_Columbia,50,No</v>
      </c>
      <c r="F1218" s="35" t="s">
        <v>914</v>
      </c>
      <c r="G1218" s="35" t="str">
        <f t="shared" si="65"/>
        <v>British_Columbia, 50 MPa concrete without air (N) GUL</v>
      </c>
      <c r="H1218" s="35" t="str">
        <f t="shared" si="66"/>
        <v/>
      </c>
      <c r="I1218" s="35">
        <v>410.82</v>
      </c>
      <c r="J1218" s="49" t="s">
        <v>1183</v>
      </c>
      <c r="K1218" s="35" t="s">
        <v>399</v>
      </c>
      <c r="O1218" s="35"/>
    </row>
    <row r="1219" spans="2:15">
      <c r="B1219" s="30" t="s">
        <v>1181</v>
      </c>
      <c r="C1219" s="35">
        <v>50</v>
      </c>
      <c r="D1219" s="35" t="s">
        <v>83</v>
      </c>
      <c r="E1219" s="35" t="str">
        <f t="shared" si="67"/>
        <v>British_Columbia,50,No</v>
      </c>
      <c r="F1219" s="35" t="s">
        <v>1324</v>
      </c>
      <c r="G1219" s="35" t="str">
        <f t="shared" si="65"/>
        <v>British_Columbia, 50 MPa concrete without air (N) GUL 15 SCM</v>
      </c>
      <c r="H1219" s="35" t="str">
        <f t="shared" si="66"/>
        <v/>
      </c>
      <c r="I1219" s="35">
        <v>365.57</v>
      </c>
      <c r="J1219" s="49" t="s">
        <v>1183</v>
      </c>
      <c r="K1219" s="35" t="s">
        <v>399</v>
      </c>
      <c r="O1219" s="35"/>
    </row>
    <row r="1220" spans="2:15">
      <c r="B1220" s="30" t="s">
        <v>1181</v>
      </c>
      <c r="C1220" s="35">
        <v>50</v>
      </c>
      <c r="D1220" s="35" t="s">
        <v>83</v>
      </c>
      <c r="E1220" s="35" t="str">
        <f t="shared" si="67"/>
        <v>British_Columbia,50,No</v>
      </c>
      <c r="F1220" s="35" t="s">
        <v>1325</v>
      </c>
      <c r="G1220" s="35" t="str">
        <f t="shared" si="65"/>
        <v>British_Columbia, 50 MPa concrete without air (N) GUL 25 SCM</v>
      </c>
      <c r="H1220" s="35" t="str">
        <f t="shared" si="66"/>
        <v/>
      </c>
      <c r="I1220" s="35">
        <v>334.66</v>
      </c>
      <c r="J1220" s="49" t="s">
        <v>1183</v>
      </c>
      <c r="K1220" s="35" t="s">
        <v>399</v>
      </c>
      <c r="O1220" s="35"/>
    </row>
    <row r="1221" spans="2:15">
      <c r="B1221" s="30" t="s">
        <v>1181</v>
      </c>
      <c r="C1221" s="35">
        <v>50</v>
      </c>
      <c r="D1221" s="35" t="s">
        <v>83</v>
      </c>
      <c r="E1221" s="35" t="str">
        <f t="shared" si="67"/>
        <v>British_Columbia,50,No</v>
      </c>
      <c r="F1221" s="35" t="s">
        <v>1326</v>
      </c>
      <c r="G1221" s="35" t="str">
        <f t="shared" si="65"/>
        <v>British_Columbia, 50 MPa concrete without air (N) GUL 40 SCM</v>
      </c>
      <c r="H1221" s="35" t="str">
        <f t="shared" si="66"/>
        <v/>
      </c>
      <c r="I1221" s="35">
        <v>289.20999999999998</v>
      </c>
      <c r="J1221" s="49" t="s">
        <v>1183</v>
      </c>
      <c r="K1221" s="35" t="s">
        <v>399</v>
      </c>
      <c r="O1221" s="35"/>
    </row>
    <row r="1222" spans="2:15">
      <c r="B1222" s="30" t="s">
        <v>1181</v>
      </c>
      <c r="C1222" s="35">
        <v>55</v>
      </c>
      <c r="D1222" s="35" t="s">
        <v>142</v>
      </c>
      <c r="E1222" s="35" t="str">
        <f t="shared" si="67"/>
        <v>British_Columbia,55,Yes</v>
      </c>
      <c r="F1222" s="35" t="s">
        <v>1327</v>
      </c>
      <c r="G1222" s="35" t="str">
        <f t="shared" si="65"/>
        <v>British_Columbia, Baseline 55 MPa concrete with air (C-XL) GU 25 SCM</v>
      </c>
      <c r="H1222" s="35" t="str">
        <f t="shared" si="66"/>
        <v>British_Columbia, Baseline 55 MPa concrete with air (C-XL) GU 25 SCM</v>
      </c>
      <c r="I1222" s="35">
        <v>402.11</v>
      </c>
      <c r="J1222" s="49" t="s">
        <v>1183</v>
      </c>
      <c r="K1222" s="35" t="s">
        <v>417</v>
      </c>
      <c r="O1222" s="35"/>
    </row>
    <row r="1223" spans="2:15">
      <c r="B1223" s="30" t="s">
        <v>1181</v>
      </c>
      <c r="C1223" s="35">
        <v>55</v>
      </c>
      <c r="D1223" s="35" t="s">
        <v>142</v>
      </c>
      <c r="E1223" s="35" t="str">
        <f t="shared" si="67"/>
        <v>British_Columbia,55,Yes</v>
      </c>
      <c r="F1223" s="35" t="s">
        <v>1328</v>
      </c>
      <c r="G1223" s="35" t="str">
        <f t="shared" si="65"/>
        <v>British_Columbia, 55 MPa concrete with air (C-XL) GU</v>
      </c>
      <c r="H1223" s="35" t="str">
        <f t="shared" si="66"/>
        <v/>
      </c>
      <c r="I1223" s="35">
        <v>495.93</v>
      </c>
      <c r="J1223" s="49" t="s">
        <v>1183</v>
      </c>
      <c r="K1223" s="35" t="s">
        <v>417</v>
      </c>
      <c r="O1223" s="35"/>
    </row>
    <row r="1224" spans="2:15">
      <c r="B1224" s="30" t="s">
        <v>1181</v>
      </c>
      <c r="C1224" s="35">
        <v>55</v>
      </c>
      <c r="D1224" s="35" t="s">
        <v>142</v>
      </c>
      <c r="E1224" s="35" t="str">
        <f t="shared" si="67"/>
        <v>British_Columbia,55,Yes</v>
      </c>
      <c r="F1224" s="35" t="s">
        <v>1329</v>
      </c>
      <c r="G1224" s="35" t="str">
        <f t="shared" ref="G1224:G1287" si="70">CONCATENATE(B1224,", ",F1224)</f>
        <v>British_Columbia, 55 MPa concrete with air (C-XL) GU 15 SCM</v>
      </c>
      <c r="H1224" s="35" t="str">
        <f t="shared" ref="H1224:H1287" si="71">IF(ISNUMBER(SEARCH("Baseline",F1224)),CONCATENATE(B1224,", ",F1224),"")</f>
        <v/>
      </c>
      <c r="I1224" s="35">
        <v>439.4</v>
      </c>
      <c r="J1224" s="49" t="s">
        <v>1183</v>
      </c>
      <c r="K1224" s="35" t="s">
        <v>417</v>
      </c>
      <c r="O1224" s="35"/>
    </row>
    <row r="1225" spans="2:15">
      <c r="B1225" s="30" t="s">
        <v>1181</v>
      </c>
      <c r="C1225" s="35">
        <v>55</v>
      </c>
      <c r="D1225" s="35" t="s">
        <v>142</v>
      </c>
      <c r="E1225" s="35" t="str">
        <f t="shared" ref="E1225:E1288" si="72">CONCATENATE(B1225,",",C1225,",",D1225)</f>
        <v>British_Columbia,55,Yes</v>
      </c>
      <c r="F1225" s="35" t="s">
        <v>1330</v>
      </c>
      <c r="G1225" s="35" t="str">
        <f t="shared" si="70"/>
        <v>British_Columbia, 55 MPa concrete with air (C-XL) GU 40 SCM</v>
      </c>
      <c r="H1225" s="35" t="str">
        <f t="shared" si="71"/>
        <v/>
      </c>
      <c r="I1225" s="35">
        <v>344.72</v>
      </c>
      <c r="J1225" s="49" t="s">
        <v>1183</v>
      </c>
      <c r="K1225" s="35" t="s">
        <v>417</v>
      </c>
      <c r="O1225" s="35"/>
    </row>
    <row r="1226" spans="2:15">
      <c r="B1226" s="30" t="s">
        <v>1181</v>
      </c>
      <c r="C1226" s="35">
        <v>55</v>
      </c>
      <c r="D1226" s="35" t="s">
        <v>142</v>
      </c>
      <c r="E1226" s="35" t="str">
        <f t="shared" si="72"/>
        <v>British_Columbia,55,Yes</v>
      </c>
      <c r="F1226" s="35" t="s">
        <v>1331</v>
      </c>
      <c r="G1226" s="35" t="str">
        <f t="shared" si="70"/>
        <v>British_Columbia, 55 MPa concrete with air (C-XL) GUL</v>
      </c>
      <c r="H1226" s="35" t="str">
        <f t="shared" si="71"/>
        <v/>
      </c>
      <c r="I1226" s="35">
        <v>458.85</v>
      </c>
      <c r="J1226" s="49" t="s">
        <v>1183</v>
      </c>
      <c r="K1226" s="35" t="s">
        <v>417</v>
      </c>
      <c r="O1226" s="35"/>
    </row>
    <row r="1227" spans="2:15">
      <c r="B1227" s="30" t="s">
        <v>1181</v>
      </c>
      <c r="C1227" s="35">
        <v>55</v>
      </c>
      <c r="D1227" s="35" t="s">
        <v>142</v>
      </c>
      <c r="E1227" s="35" t="str">
        <f t="shared" si="72"/>
        <v>British_Columbia,55,Yes</v>
      </c>
      <c r="F1227" s="35" t="s">
        <v>1332</v>
      </c>
      <c r="G1227" s="35" t="str">
        <f t="shared" si="70"/>
        <v>British_Columbia, 55 MPa concrete with air (C-XL) GUL 15 SCM</v>
      </c>
      <c r="H1227" s="35" t="str">
        <f t="shared" si="71"/>
        <v/>
      </c>
      <c r="I1227" s="35">
        <v>407.87</v>
      </c>
      <c r="J1227" s="49" t="s">
        <v>1183</v>
      </c>
      <c r="K1227" s="35" t="s">
        <v>417</v>
      </c>
      <c r="O1227" s="35"/>
    </row>
    <row r="1228" spans="2:15">
      <c r="B1228" s="30" t="s">
        <v>1181</v>
      </c>
      <c r="C1228" s="35">
        <v>55</v>
      </c>
      <c r="D1228" s="35" t="s">
        <v>142</v>
      </c>
      <c r="E1228" s="35" t="str">
        <f t="shared" si="72"/>
        <v>British_Columbia,55,Yes</v>
      </c>
      <c r="F1228" s="35" t="s">
        <v>1333</v>
      </c>
      <c r="G1228" s="35" t="str">
        <f t="shared" si="70"/>
        <v>British_Columbia, 55 MPa concrete with air (C-XL) GUL 25 SCM</v>
      </c>
      <c r="H1228" s="35" t="str">
        <f t="shared" si="71"/>
        <v/>
      </c>
      <c r="I1228" s="35">
        <v>374.27</v>
      </c>
      <c r="J1228" s="49" t="s">
        <v>1183</v>
      </c>
      <c r="K1228" s="35" t="s">
        <v>417</v>
      </c>
      <c r="O1228" s="35"/>
    </row>
    <row r="1229" spans="2:15">
      <c r="B1229" s="30" t="s">
        <v>1181</v>
      </c>
      <c r="C1229" s="35">
        <v>55</v>
      </c>
      <c r="D1229" s="35" t="s">
        <v>142</v>
      </c>
      <c r="E1229" s="35" t="str">
        <f t="shared" si="72"/>
        <v>British_Columbia,55,Yes</v>
      </c>
      <c r="F1229" s="35" t="s">
        <v>1334</v>
      </c>
      <c r="G1229" s="35" t="str">
        <f t="shared" si="70"/>
        <v>British_Columbia, 55 MPa concrete with air (C-XL) GUL 40 SCM</v>
      </c>
      <c r="H1229" s="35" t="str">
        <f t="shared" si="71"/>
        <v/>
      </c>
      <c r="I1229" s="35">
        <v>322.5</v>
      </c>
      <c r="J1229" s="49" t="s">
        <v>1183</v>
      </c>
      <c r="K1229" s="35" t="s">
        <v>417</v>
      </c>
      <c r="O1229" s="35"/>
    </row>
    <row r="1230" spans="2:15">
      <c r="B1230" s="30" t="s">
        <v>1181</v>
      </c>
      <c r="C1230" s="35">
        <v>55</v>
      </c>
      <c r="D1230" s="35" t="s">
        <v>83</v>
      </c>
      <c r="E1230" s="35" t="str">
        <f t="shared" si="72"/>
        <v>British_Columbia,55,No</v>
      </c>
      <c r="F1230" s="35" t="s">
        <v>1335</v>
      </c>
      <c r="G1230" s="35" t="str">
        <f t="shared" si="70"/>
        <v>British_Columbia, Baseline 55 MPa concrete without air (N) GU 25 SCM</v>
      </c>
      <c r="H1230" s="35" t="str">
        <f t="shared" si="71"/>
        <v>British_Columbia, Baseline 55 MPa concrete without air (N) GU 25 SCM</v>
      </c>
      <c r="I1230" s="35">
        <v>376.56</v>
      </c>
      <c r="J1230" s="49" t="s">
        <v>1183</v>
      </c>
      <c r="K1230" s="35" t="s">
        <v>427</v>
      </c>
      <c r="O1230" s="35"/>
    </row>
    <row r="1231" spans="2:15">
      <c r="B1231" s="30" t="s">
        <v>1181</v>
      </c>
      <c r="C1231" s="35">
        <v>55</v>
      </c>
      <c r="D1231" s="35" t="s">
        <v>83</v>
      </c>
      <c r="E1231" s="35" t="str">
        <f t="shared" si="72"/>
        <v>British_Columbia,55,No</v>
      </c>
      <c r="F1231" s="35" t="s">
        <v>1336</v>
      </c>
      <c r="G1231" s="35" t="str">
        <f t="shared" si="70"/>
        <v>British_Columbia, 55 MPa concrete without air (N) GU</v>
      </c>
      <c r="H1231" s="35" t="str">
        <f t="shared" si="71"/>
        <v/>
      </c>
      <c r="I1231" s="35">
        <v>465.11</v>
      </c>
      <c r="J1231" s="49" t="s">
        <v>1183</v>
      </c>
      <c r="K1231" s="35" t="s">
        <v>427</v>
      </c>
      <c r="O1231" s="35"/>
    </row>
    <row r="1232" spans="2:15">
      <c r="B1232" s="30" t="s">
        <v>1181</v>
      </c>
      <c r="C1232" s="35">
        <v>55</v>
      </c>
      <c r="D1232" s="35" t="s">
        <v>83</v>
      </c>
      <c r="E1232" s="35" t="str">
        <f t="shared" si="72"/>
        <v>British_Columbia,55,No</v>
      </c>
      <c r="F1232" s="35" t="s">
        <v>1337</v>
      </c>
      <c r="G1232" s="35" t="str">
        <f t="shared" si="70"/>
        <v>British_Columbia, 55 MPa concrete without air (N) GU 15 SCM</v>
      </c>
      <c r="H1232" s="35" t="str">
        <f t="shared" si="71"/>
        <v/>
      </c>
      <c r="I1232" s="35">
        <v>411.98</v>
      </c>
      <c r="J1232" s="49" t="s">
        <v>1183</v>
      </c>
      <c r="K1232" s="35" t="s">
        <v>427</v>
      </c>
      <c r="O1232" s="35"/>
    </row>
    <row r="1233" spans="2:15">
      <c r="B1233" s="30" t="s">
        <v>1181</v>
      </c>
      <c r="C1233" s="35">
        <v>55</v>
      </c>
      <c r="D1233" s="35" t="s">
        <v>83</v>
      </c>
      <c r="E1233" s="35" t="str">
        <f t="shared" si="72"/>
        <v>British_Columbia,55,No</v>
      </c>
      <c r="F1233" s="35" t="s">
        <v>1338</v>
      </c>
      <c r="G1233" s="35" t="str">
        <f t="shared" si="70"/>
        <v>British_Columbia, 55 MPa concrete without air (N) GU 40 SCM</v>
      </c>
      <c r="H1233" s="35" t="str">
        <f t="shared" si="71"/>
        <v/>
      </c>
      <c r="I1233" s="35">
        <v>232.43</v>
      </c>
      <c r="J1233" s="49" t="s">
        <v>1183</v>
      </c>
      <c r="K1233" s="35" t="s">
        <v>427</v>
      </c>
      <c r="O1233" s="35"/>
    </row>
    <row r="1234" spans="2:15">
      <c r="B1234" s="30" t="s">
        <v>1181</v>
      </c>
      <c r="C1234" s="35">
        <v>55</v>
      </c>
      <c r="D1234" s="35" t="s">
        <v>83</v>
      </c>
      <c r="E1234" s="35" t="str">
        <f t="shared" si="72"/>
        <v>British_Columbia,55,No</v>
      </c>
      <c r="F1234" s="35" t="s">
        <v>1339</v>
      </c>
      <c r="G1234" s="35" t="str">
        <f t="shared" si="70"/>
        <v>British_Columbia, 55 MPa concrete without air (N) GUL</v>
      </c>
      <c r="H1234" s="35" t="str">
        <f t="shared" si="71"/>
        <v/>
      </c>
      <c r="I1234" s="35">
        <v>430.37</v>
      </c>
      <c r="J1234" s="49" t="s">
        <v>1183</v>
      </c>
      <c r="K1234" s="35" t="s">
        <v>427</v>
      </c>
      <c r="O1234" s="35"/>
    </row>
    <row r="1235" spans="2:15">
      <c r="B1235" s="30" t="s">
        <v>1181</v>
      </c>
      <c r="C1235" s="35">
        <v>55</v>
      </c>
      <c r="D1235" s="35" t="s">
        <v>83</v>
      </c>
      <c r="E1235" s="35" t="str">
        <f t="shared" si="72"/>
        <v>British_Columbia,55,No</v>
      </c>
      <c r="F1235" s="35" t="s">
        <v>1340</v>
      </c>
      <c r="G1235" s="35" t="str">
        <f t="shared" si="70"/>
        <v>British_Columbia, 55 MPa concrete without air (N) GUL 15 SCM</v>
      </c>
      <c r="H1235" s="35" t="str">
        <f t="shared" si="71"/>
        <v/>
      </c>
      <c r="I1235" s="35">
        <v>382.46</v>
      </c>
      <c r="J1235" s="49" t="s">
        <v>1183</v>
      </c>
      <c r="K1235" s="35" t="s">
        <v>427</v>
      </c>
      <c r="O1235" s="35"/>
    </row>
    <row r="1236" spans="2:15">
      <c r="B1236" s="30" t="s">
        <v>1181</v>
      </c>
      <c r="C1236" s="35">
        <v>55</v>
      </c>
      <c r="D1236" s="35" t="s">
        <v>83</v>
      </c>
      <c r="E1236" s="35" t="str">
        <f t="shared" si="72"/>
        <v>British_Columbia,55,No</v>
      </c>
      <c r="F1236" s="35" t="s">
        <v>1341</v>
      </c>
      <c r="G1236" s="35" t="str">
        <f t="shared" si="70"/>
        <v>British_Columbia, 55 MPa concrete without air (N) GUL 25 SCM</v>
      </c>
      <c r="H1236" s="35" t="str">
        <f t="shared" si="71"/>
        <v/>
      </c>
      <c r="I1236" s="35">
        <v>350.53</v>
      </c>
      <c r="J1236" s="49" t="s">
        <v>1183</v>
      </c>
      <c r="K1236" s="35" t="s">
        <v>427</v>
      </c>
      <c r="O1236" s="35"/>
    </row>
    <row r="1237" spans="2:15">
      <c r="B1237" s="30" t="s">
        <v>1181</v>
      </c>
      <c r="C1237" s="35">
        <v>55</v>
      </c>
      <c r="D1237" s="35" t="s">
        <v>83</v>
      </c>
      <c r="E1237" s="35" t="str">
        <f t="shared" si="72"/>
        <v>British_Columbia,55,No</v>
      </c>
      <c r="F1237" s="35" t="s">
        <v>1342</v>
      </c>
      <c r="G1237" s="35" t="str">
        <f t="shared" si="70"/>
        <v>British_Columbia, 55 MPa concrete without air (N) GUL 40 SCM</v>
      </c>
      <c r="H1237" s="35" t="str">
        <f t="shared" si="71"/>
        <v/>
      </c>
      <c r="I1237" s="35">
        <v>302.62</v>
      </c>
      <c r="J1237" s="49" t="s">
        <v>1183</v>
      </c>
      <c r="K1237" s="35" t="s">
        <v>427</v>
      </c>
      <c r="O1237" s="35"/>
    </row>
    <row r="1238" spans="2:15">
      <c r="B1238" s="30" t="s">
        <v>1181</v>
      </c>
      <c r="C1238" s="35">
        <v>60</v>
      </c>
      <c r="D1238" s="35" t="s">
        <v>142</v>
      </c>
      <c r="E1238" s="35" t="str">
        <f t="shared" si="72"/>
        <v>British_Columbia,60,Yes</v>
      </c>
      <c r="F1238" s="35" t="s">
        <v>1343</v>
      </c>
      <c r="G1238" s="35" t="str">
        <f t="shared" si="70"/>
        <v>British_Columbia, Baseline 60 MPa concrete with air (C-1) GU 25 SCM</v>
      </c>
      <c r="H1238" s="35" t="str">
        <f t="shared" si="71"/>
        <v>British_Columbia, Baseline 60 MPa concrete with air (C-1) GU 25 SCM</v>
      </c>
      <c r="I1238" s="35">
        <v>421.88</v>
      </c>
      <c r="J1238" s="49" t="s">
        <v>1183</v>
      </c>
      <c r="K1238" s="35" t="s">
        <v>438</v>
      </c>
      <c r="O1238" s="35"/>
    </row>
    <row r="1239" spans="2:15">
      <c r="B1239" s="30" t="s">
        <v>1181</v>
      </c>
      <c r="C1239" s="35">
        <v>60</v>
      </c>
      <c r="D1239" s="35" t="s">
        <v>142</v>
      </c>
      <c r="E1239" s="35" t="str">
        <f t="shared" si="72"/>
        <v>British_Columbia,60,Yes</v>
      </c>
      <c r="F1239" s="35" t="s">
        <v>1344</v>
      </c>
      <c r="G1239" s="35" t="str">
        <f t="shared" si="70"/>
        <v>British_Columbia, 60 MPa concrete with air (C-1) GU</v>
      </c>
      <c r="H1239" s="35" t="str">
        <f t="shared" si="71"/>
        <v/>
      </c>
      <c r="I1239" s="35">
        <v>521.32000000000005</v>
      </c>
      <c r="J1239" s="49" t="s">
        <v>1183</v>
      </c>
      <c r="K1239" s="35" t="s">
        <v>438</v>
      </c>
      <c r="O1239" s="35"/>
    </row>
    <row r="1240" spans="2:15">
      <c r="B1240" s="30" t="s">
        <v>1181</v>
      </c>
      <c r="C1240" s="35">
        <v>60</v>
      </c>
      <c r="D1240" s="35" t="s">
        <v>142</v>
      </c>
      <c r="E1240" s="35" t="str">
        <f t="shared" si="72"/>
        <v>British_Columbia,60,Yes</v>
      </c>
      <c r="F1240" s="35" t="s">
        <v>1345</v>
      </c>
      <c r="G1240" s="35" t="str">
        <f t="shared" si="70"/>
        <v>British_Columbia, 60 MPa concrete with air (C-1) GU 15 SCM</v>
      </c>
      <c r="H1240" s="35" t="str">
        <f t="shared" si="71"/>
        <v/>
      </c>
      <c r="I1240" s="35">
        <v>462.07</v>
      </c>
      <c r="J1240" s="49" t="s">
        <v>1183</v>
      </c>
      <c r="K1240" s="35" t="s">
        <v>438</v>
      </c>
      <c r="O1240" s="35"/>
    </row>
    <row r="1241" spans="2:15">
      <c r="B1241" s="30" t="s">
        <v>1181</v>
      </c>
      <c r="C1241" s="35">
        <v>60</v>
      </c>
      <c r="D1241" s="35" t="s">
        <v>142</v>
      </c>
      <c r="E1241" s="35" t="str">
        <f t="shared" si="72"/>
        <v>British_Columbia,60,Yes</v>
      </c>
      <c r="F1241" s="35" t="s">
        <v>1346</v>
      </c>
      <c r="G1241" s="35" t="str">
        <f t="shared" si="70"/>
        <v>British_Columbia, 60 MPa concrete with air (C-1) GU 40 SCM</v>
      </c>
      <c r="H1241" s="35" t="str">
        <f t="shared" si="71"/>
        <v/>
      </c>
      <c r="I1241" s="35">
        <v>362.62</v>
      </c>
      <c r="J1241" s="49" t="s">
        <v>1183</v>
      </c>
      <c r="K1241" s="35" t="s">
        <v>438</v>
      </c>
      <c r="O1241" s="35"/>
    </row>
    <row r="1242" spans="2:15">
      <c r="B1242" s="30" t="s">
        <v>1181</v>
      </c>
      <c r="C1242" s="35">
        <v>60</v>
      </c>
      <c r="D1242" s="35" t="s">
        <v>142</v>
      </c>
      <c r="E1242" s="35" t="str">
        <f t="shared" si="72"/>
        <v>British_Columbia,60,Yes</v>
      </c>
      <c r="F1242" s="35" t="s">
        <v>1347</v>
      </c>
      <c r="G1242" s="35" t="str">
        <f t="shared" si="70"/>
        <v>British_Columbia, 60 MPa concrete with air (C-1) GUL</v>
      </c>
      <c r="H1242" s="35" t="str">
        <f t="shared" si="71"/>
        <v/>
      </c>
      <c r="I1242" s="35">
        <v>482.3</v>
      </c>
      <c r="J1242" s="49" t="s">
        <v>1183</v>
      </c>
      <c r="K1242" s="35" t="s">
        <v>438</v>
      </c>
      <c r="O1242" s="35"/>
    </row>
    <row r="1243" spans="2:15">
      <c r="B1243" s="30" t="s">
        <v>1181</v>
      </c>
      <c r="C1243" s="35">
        <v>60</v>
      </c>
      <c r="D1243" s="35" t="s">
        <v>142</v>
      </c>
      <c r="E1243" s="35" t="str">
        <f t="shared" si="72"/>
        <v>British_Columbia,60,Yes</v>
      </c>
      <c r="F1243" s="35" t="s">
        <v>1348</v>
      </c>
      <c r="G1243" s="35" t="str">
        <f t="shared" si="70"/>
        <v>British_Columbia, 60 MPa concrete with air (C-1) GUL 15 SCM</v>
      </c>
      <c r="H1243" s="35" t="str">
        <f t="shared" si="71"/>
        <v/>
      </c>
      <c r="I1243" s="35">
        <v>428.87</v>
      </c>
      <c r="J1243" s="49" t="s">
        <v>1183</v>
      </c>
      <c r="K1243" s="35" t="s">
        <v>438</v>
      </c>
      <c r="O1243" s="35"/>
    </row>
    <row r="1244" spans="2:15">
      <c r="B1244" s="30" t="s">
        <v>1181</v>
      </c>
      <c r="C1244" s="35">
        <v>60</v>
      </c>
      <c r="D1244" s="35" t="s">
        <v>142</v>
      </c>
      <c r="E1244" s="35" t="str">
        <f t="shared" si="72"/>
        <v>British_Columbia,60,Yes</v>
      </c>
      <c r="F1244" s="35" t="s">
        <v>1349</v>
      </c>
      <c r="G1244" s="35" t="str">
        <f t="shared" si="70"/>
        <v>British_Columbia, 60 MPa concrete with air (C-1) GUL 25 SCM</v>
      </c>
      <c r="H1244" s="35" t="str">
        <f t="shared" si="71"/>
        <v/>
      </c>
      <c r="I1244" s="35">
        <v>392.63</v>
      </c>
      <c r="J1244" s="49" t="s">
        <v>1183</v>
      </c>
      <c r="K1244" s="35" t="s">
        <v>438</v>
      </c>
      <c r="O1244" s="35"/>
    </row>
    <row r="1245" spans="2:15">
      <c r="B1245" s="30" t="s">
        <v>1181</v>
      </c>
      <c r="C1245" s="35">
        <v>60</v>
      </c>
      <c r="D1245" s="35" t="s">
        <v>142</v>
      </c>
      <c r="E1245" s="35" t="str">
        <f t="shared" si="72"/>
        <v>British_Columbia,60,Yes</v>
      </c>
      <c r="F1245" s="35" t="s">
        <v>1350</v>
      </c>
      <c r="G1245" s="35" t="str">
        <f t="shared" si="70"/>
        <v>British_Columbia, 60 MPa concrete with air (C-1) GUL 40 SCM</v>
      </c>
      <c r="H1245" s="35" t="str">
        <f t="shared" si="71"/>
        <v/>
      </c>
      <c r="I1245" s="35">
        <v>339.2</v>
      </c>
      <c r="J1245" s="49" t="s">
        <v>1183</v>
      </c>
      <c r="K1245" s="35" t="s">
        <v>438</v>
      </c>
      <c r="O1245" s="35"/>
    </row>
    <row r="1246" spans="2:15">
      <c r="B1246" s="30" t="s">
        <v>1181</v>
      </c>
      <c r="C1246" s="35">
        <v>60</v>
      </c>
      <c r="D1246" s="35" t="s">
        <v>83</v>
      </c>
      <c r="E1246" s="35" t="str">
        <f t="shared" si="72"/>
        <v>British_Columbia,60,No</v>
      </c>
      <c r="F1246" s="35" t="s">
        <v>1351</v>
      </c>
      <c r="G1246" s="35" t="str">
        <f t="shared" si="70"/>
        <v>British_Columbia, Baseline 60 MPa concrete without air (N) GU 25 SCM</v>
      </c>
      <c r="H1246" s="35" t="str">
        <f t="shared" si="71"/>
        <v>British_Columbia, Baseline 60 MPa concrete without air (N) GU 25 SCM</v>
      </c>
      <c r="I1246" s="35">
        <v>400.43</v>
      </c>
      <c r="J1246" s="49" t="s">
        <v>1183</v>
      </c>
      <c r="K1246" s="35" t="s">
        <v>444</v>
      </c>
      <c r="O1246" s="35"/>
    </row>
    <row r="1247" spans="2:15">
      <c r="B1247" s="30" t="s">
        <v>1181</v>
      </c>
      <c r="C1247" s="35">
        <v>60</v>
      </c>
      <c r="D1247" s="35" t="s">
        <v>83</v>
      </c>
      <c r="E1247" s="35" t="str">
        <f t="shared" si="72"/>
        <v>British_Columbia,60,No</v>
      </c>
      <c r="F1247" s="35" t="s">
        <v>931</v>
      </c>
      <c r="G1247" s="35" t="str">
        <f t="shared" si="70"/>
        <v>British_Columbia, 60 MPa concrete without air (N) GU</v>
      </c>
      <c r="H1247" s="35" t="str">
        <f t="shared" si="71"/>
        <v/>
      </c>
      <c r="I1247" s="35">
        <v>494.43</v>
      </c>
      <c r="J1247" s="49" t="s">
        <v>1183</v>
      </c>
      <c r="K1247" s="35" t="s">
        <v>444</v>
      </c>
      <c r="O1247" s="35"/>
    </row>
    <row r="1248" spans="2:15">
      <c r="B1248" s="30" t="s">
        <v>1181</v>
      </c>
      <c r="C1248" s="35">
        <v>60</v>
      </c>
      <c r="D1248" s="35" t="s">
        <v>83</v>
      </c>
      <c r="E1248" s="35" t="str">
        <f t="shared" si="72"/>
        <v>British_Columbia,60,No</v>
      </c>
      <c r="F1248" s="35" t="s">
        <v>1352</v>
      </c>
      <c r="G1248" s="35" t="str">
        <f t="shared" si="70"/>
        <v>British_Columbia, 60 MPa concrete without air (N) GU 15 SCM</v>
      </c>
      <c r="H1248" s="35" t="str">
        <f t="shared" si="71"/>
        <v/>
      </c>
      <c r="I1248" s="35">
        <v>437.89</v>
      </c>
      <c r="J1248" s="49" t="s">
        <v>1183</v>
      </c>
      <c r="K1248" s="35" t="s">
        <v>444</v>
      </c>
      <c r="O1248" s="35"/>
    </row>
    <row r="1249" spans="2:15">
      <c r="B1249" s="30" t="s">
        <v>1181</v>
      </c>
      <c r="C1249" s="35">
        <v>60</v>
      </c>
      <c r="D1249" s="35" t="s">
        <v>83</v>
      </c>
      <c r="E1249" s="35" t="str">
        <f t="shared" si="72"/>
        <v>British_Columbia,60,No</v>
      </c>
      <c r="F1249" s="35" t="s">
        <v>1353</v>
      </c>
      <c r="G1249" s="35" t="str">
        <f t="shared" si="70"/>
        <v>British_Columbia, 60 MPa concrete without air (N) GU 40 SCM</v>
      </c>
      <c r="H1249" s="35" t="str">
        <f t="shared" si="71"/>
        <v/>
      </c>
      <c r="I1249" s="35">
        <v>343.9</v>
      </c>
      <c r="J1249" s="49" t="s">
        <v>1183</v>
      </c>
      <c r="K1249" s="35" t="s">
        <v>444</v>
      </c>
      <c r="O1249" s="35"/>
    </row>
    <row r="1250" spans="2:15">
      <c r="B1250" s="30" t="s">
        <v>1181</v>
      </c>
      <c r="C1250" s="35">
        <v>60</v>
      </c>
      <c r="D1250" s="35" t="s">
        <v>83</v>
      </c>
      <c r="E1250" s="35" t="str">
        <f t="shared" si="72"/>
        <v>British_Columbia,60,No</v>
      </c>
      <c r="F1250" s="35" t="s">
        <v>932</v>
      </c>
      <c r="G1250" s="35" t="str">
        <f t="shared" si="70"/>
        <v>British_Columbia, 60 MPa concrete without air (N) GUL</v>
      </c>
      <c r="H1250" s="35" t="str">
        <f t="shared" si="71"/>
        <v/>
      </c>
      <c r="I1250" s="35">
        <v>457.48</v>
      </c>
      <c r="J1250" s="49" t="s">
        <v>1183</v>
      </c>
      <c r="K1250" s="35" t="s">
        <v>444</v>
      </c>
      <c r="O1250" s="35"/>
    </row>
    <row r="1251" spans="2:15">
      <c r="B1251" s="30" t="s">
        <v>1181</v>
      </c>
      <c r="C1251" s="35">
        <v>60</v>
      </c>
      <c r="D1251" s="35" t="s">
        <v>83</v>
      </c>
      <c r="E1251" s="35" t="str">
        <f t="shared" si="72"/>
        <v>British_Columbia,60,No</v>
      </c>
      <c r="F1251" s="35" t="s">
        <v>1354</v>
      </c>
      <c r="G1251" s="35" t="str">
        <f t="shared" si="70"/>
        <v>British_Columbia, 60 MPa concrete without air (N) GUL 15 SCM</v>
      </c>
      <c r="H1251" s="35" t="str">
        <f t="shared" si="71"/>
        <v/>
      </c>
      <c r="I1251" s="35">
        <v>406.5</v>
      </c>
      <c r="J1251" s="49" t="s">
        <v>1183</v>
      </c>
      <c r="K1251" s="35" t="s">
        <v>444</v>
      </c>
      <c r="O1251" s="35"/>
    </row>
    <row r="1252" spans="2:15">
      <c r="B1252" s="30" t="s">
        <v>1181</v>
      </c>
      <c r="C1252" s="35">
        <v>60</v>
      </c>
      <c r="D1252" s="35" t="s">
        <v>83</v>
      </c>
      <c r="E1252" s="35" t="str">
        <f t="shared" si="72"/>
        <v>British_Columbia,60,No</v>
      </c>
      <c r="F1252" s="35" t="s">
        <v>1355</v>
      </c>
      <c r="G1252" s="35" t="str">
        <f t="shared" si="70"/>
        <v>British_Columbia, 60 MPa concrete without air (N) GUL 25 SCM</v>
      </c>
      <c r="H1252" s="35" t="str">
        <f t="shared" si="71"/>
        <v/>
      </c>
      <c r="I1252" s="35">
        <v>372.72</v>
      </c>
      <c r="J1252" s="49" t="s">
        <v>1183</v>
      </c>
      <c r="K1252" s="35" t="s">
        <v>444</v>
      </c>
      <c r="O1252" s="35"/>
    </row>
    <row r="1253" spans="2:15">
      <c r="B1253" s="30" t="s">
        <v>1181</v>
      </c>
      <c r="C1253" s="35">
        <v>60</v>
      </c>
      <c r="D1253" s="35" t="s">
        <v>83</v>
      </c>
      <c r="E1253" s="35" t="str">
        <f t="shared" si="72"/>
        <v>British_Columbia,60,No</v>
      </c>
      <c r="F1253" s="35" t="s">
        <v>1356</v>
      </c>
      <c r="G1253" s="35" t="str">
        <f t="shared" si="70"/>
        <v>British_Columbia, 60 MPa concrete without air (N) GUL 40 SCM</v>
      </c>
      <c r="H1253" s="35" t="str">
        <f t="shared" si="71"/>
        <v/>
      </c>
      <c r="I1253" s="35">
        <v>321.75</v>
      </c>
      <c r="J1253" s="49" t="s">
        <v>1183</v>
      </c>
      <c r="K1253" s="35" t="s">
        <v>444</v>
      </c>
      <c r="O1253" s="35"/>
    </row>
    <row r="1254" spans="2:15">
      <c r="B1254" s="35" t="s">
        <v>1357</v>
      </c>
      <c r="C1254" s="35">
        <v>25</v>
      </c>
      <c r="D1254" s="35" t="s">
        <v>142</v>
      </c>
      <c r="E1254" s="35" t="str">
        <f t="shared" si="72"/>
        <v>Saskatchewan,25,Yes</v>
      </c>
      <c r="F1254" s="35" t="s">
        <v>1358</v>
      </c>
      <c r="G1254" s="35" t="str">
        <f t="shared" si="70"/>
        <v>Saskatchewan, Baseline 25 MPa concrete with air GU 15 FA</v>
      </c>
      <c r="H1254" s="35" t="str">
        <f t="shared" si="71"/>
        <v>Saskatchewan, Baseline 25 MPa concrete with air GU 15 FA</v>
      </c>
      <c r="I1254" s="35">
        <v>312.83</v>
      </c>
      <c r="J1254" s="49" t="s">
        <v>1359</v>
      </c>
      <c r="K1254" s="35" t="s">
        <v>467</v>
      </c>
      <c r="O1254" s="35"/>
    </row>
    <row r="1255" spans="2:15">
      <c r="B1255" s="35" t="s">
        <v>1357</v>
      </c>
      <c r="C1255" s="35">
        <v>25</v>
      </c>
      <c r="D1255" s="35" t="s">
        <v>142</v>
      </c>
      <c r="E1255" s="35" t="str">
        <f t="shared" si="72"/>
        <v>Saskatchewan,25,Yes</v>
      </c>
      <c r="F1255" s="35" t="s">
        <v>494</v>
      </c>
      <c r="G1255" s="35" t="str">
        <f t="shared" si="70"/>
        <v>Saskatchewan, 25 MPa concrete with air GU</v>
      </c>
      <c r="H1255" s="35" t="str">
        <f t="shared" si="71"/>
        <v/>
      </c>
      <c r="I1255" s="35">
        <v>355.02</v>
      </c>
      <c r="J1255" s="49" t="s">
        <v>1359</v>
      </c>
      <c r="K1255" s="35" t="s">
        <v>467</v>
      </c>
      <c r="O1255" s="35"/>
    </row>
    <row r="1256" spans="2:15">
      <c r="B1256" s="35" t="s">
        <v>1357</v>
      </c>
      <c r="C1256" s="35">
        <v>25</v>
      </c>
      <c r="D1256" s="35" t="s">
        <v>142</v>
      </c>
      <c r="E1256" s="35" t="str">
        <f t="shared" si="72"/>
        <v>Saskatchewan,25,Yes</v>
      </c>
      <c r="F1256" s="35" t="s">
        <v>990</v>
      </c>
      <c r="G1256" s="35" t="str">
        <f t="shared" si="70"/>
        <v>Saskatchewan, 25 MPa concrete with air GU 10 FA</v>
      </c>
      <c r="H1256" s="35" t="str">
        <f t="shared" si="71"/>
        <v/>
      </c>
      <c r="I1256" s="35">
        <v>326.89</v>
      </c>
      <c r="J1256" s="49" t="s">
        <v>1359</v>
      </c>
      <c r="K1256" s="35" t="s">
        <v>467</v>
      </c>
      <c r="O1256" s="35"/>
    </row>
    <row r="1257" spans="2:15">
      <c r="B1257" s="35" t="s">
        <v>1357</v>
      </c>
      <c r="C1257" s="35">
        <v>25</v>
      </c>
      <c r="D1257" s="35" t="s">
        <v>142</v>
      </c>
      <c r="E1257" s="35" t="str">
        <f t="shared" si="72"/>
        <v>Saskatchewan,25,Yes</v>
      </c>
      <c r="F1257" s="35" t="s">
        <v>495</v>
      </c>
      <c r="G1257" s="35" t="str">
        <f t="shared" si="70"/>
        <v>Saskatchewan, 25 MPa concrete with air GU 20 FA</v>
      </c>
      <c r="H1257" s="35" t="str">
        <f t="shared" si="71"/>
        <v/>
      </c>
      <c r="I1257" s="35">
        <v>298.76</v>
      </c>
      <c r="J1257" s="49" t="s">
        <v>1359</v>
      </c>
      <c r="K1257" s="35" t="s">
        <v>467</v>
      </c>
      <c r="O1257" s="35"/>
    </row>
    <row r="1258" spans="2:15">
      <c r="B1258" s="35" t="s">
        <v>1357</v>
      </c>
      <c r="C1258" s="35">
        <v>25</v>
      </c>
      <c r="D1258" s="35" t="s">
        <v>142</v>
      </c>
      <c r="E1258" s="35" t="str">
        <f t="shared" si="72"/>
        <v>Saskatchewan,25,Yes</v>
      </c>
      <c r="F1258" s="35" t="s">
        <v>496</v>
      </c>
      <c r="G1258" s="35" t="str">
        <f t="shared" si="70"/>
        <v>Saskatchewan, 25 MPa concrete with air GU 30 FA</v>
      </c>
      <c r="H1258" s="35" t="str">
        <f t="shared" si="71"/>
        <v/>
      </c>
      <c r="I1258" s="35">
        <v>270.64</v>
      </c>
      <c r="J1258" s="49" t="s">
        <v>1359</v>
      </c>
      <c r="K1258" s="35" t="s">
        <v>467</v>
      </c>
      <c r="O1258" s="35"/>
    </row>
    <row r="1259" spans="2:15">
      <c r="B1259" s="35" t="s">
        <v>1357</v>
      </c>
      <c r="C1259" s="35">
        <v>25</v>
      </c>
      <c r="D1259" s="35" t="s">
        <v>142</v>
      </c>
      <c r="E1259" s="35" t="str">
        <f t="shared" si="72"/>
        <v>Saskatchewan,25,Yes</v>
      </c>
      <c r="F1259" s="35" t="s">
        <v>497</v>
      </c>
      <c r="G1259" s="35" t="str">
        <f t="shared" si="70"/>
        <v>Saskatchewan, 25 MPa concrete with air GU 40 FA</v>
      </c>
      <c r="H1259" s="35" t="str">
        <f t="shared" si="71"/>
        <v/>
      </c>
      <c r="I1259" s="35">
        <v>242.51</v>
      </c>
      <c r="J1259" s="49" t="s">
        <v>1359</v>
      </c>
      <c r="K1259" s="35" t="s">
        <v>467</v>
      </c>
      <c r="O1259" s="35"/>
    </row>
    <row r="1260" spans="2:15">
      <c r="B1260" s="35" t="s">
        <v>1357</v>
      </c>
      <c r="C1260" s="35">
        <v>25</v>
      </c>
      <c r="D1260" s="35" t="s">
        <v>142</v>
      </c>
      <c r="E1260" s="35" t="str">
        <f t="shared" si="72"/>
        <v>Saskatchewan,25,Yes</v>
      </c>
      <c r="F1260" s="35" t="s">
        <v>498</v>
      </c>
      <c r="G1260" s="35" t="str">
        <f t="shared" si="70"/>
        <v>Saskatchewan, 25 MPa concrete with air GUL</v>
      </c>
      <c r="H1260" s="35" t="str">
        <f t="shared" si="71"/>
        <v/>
      </c>
      <c r="I1260" s="35">
        <v>323.95</v>
      </c>
      <c r="J1260" s="49" t="s">
        <v>1359</v>
      </c>
      <c r="K1260" s="35" t="s">
        <v>467</v>
      </c>
      <c r="O1260" s="35"/>
    </row>
    <row r="1261" spans="2:15">
      <c r="B1261" s="35" t="s">
        <v>1357</v>
      </c>
      <c r="C1261" s="35">
        <v>25</v>
      </c>
      <c r="D1261" s="35" t="s">
        <v>142</v>
      </c>
      <c r="E1261" s="35" t="str">
        <f t="shared" si="72"/>
        <v>Saskatchewan,25,Yes</v>
      </c>
      <c r="F1261" s="35" t="s">
        <v>499</v>
      </c>
      <c r="G1261" s="35" t="str">
        <f t="shared" si="70"/>
        <v>Saskatchewan, 25 MPa concrete with air GUL 10 FA</v>
      </c>
      <c r="H1261" s="35" t="str">
        <f t="shared" si="71"/>
        <v/>
      </c>
      <c r="I1261" s="35">
        <v>298.93</v>
      </c>
      <c r="J1261" s="49" t="s">
        <v>1359</v>
      </c>
      <c r="K1261" s="35" t="s">
        <v>467</v>
      </c>
      <c r="O1261" s="35"/>
    </row>
    <row r="1262" spans="2:15">
      <c r="B1262" s="35" t="s">
        <v>1357</v>
      </c>
      <c r="C1262" s="35">
        <v>25</v>
      </c>
      <c r="D1262" s="35" t="s">
        <v>142</v>
      </c>
      <c r="E1262" s="35" t="str">
        <f t="shared" si="72"/>
        <v>Saskatchewan,25,Yes</v>
      </c>
      <c r="F1262" s="35" t="s">
        <v>500</v>
      </c>
      <c r="G1262" s="35" t="str">
        <f t="shared" si="70"/>
        <v>Saskatchewan, 25 MPa concrete with air GUL 20 FA</v>
      </c>
      <c r="H1262" s="35" t="str">
        <f t="shared" si="71"/>
        <v/>
      </c>
      <c r="I1262" s="35">
        <v>273.89999999999998</v>
      </c>
      <c r="J1262" s="49" t="s">
        <v>1359</v>
      </c>
      <c r="K1262" s="35" t="s">
        <v>467</v>
      </c>
      <c r="O1262" s="35"/>
    </row>
    <row r="1263" spans="2:15">
      <c r="B1263" s="35" t="s">
        <v>1357</v>
      </c>
      <c r="C1263" s="35">
        <v>25</v>
      </c>
      <c r="D1263" s="35" t="s">
        <v>142</v>
      </c>
      <c r="E1263" s="35" t="str">
        <f t="shared" si="72"/>
        <v>Saskatchewan,25,Yes</v>
      </c>
      <c r="F1263" s="35" t="s">
        <v>501</v>
      </c>
      <c r="G1263" s="35" t="str">
        <f t="shared" si="70"/>
        <v>Saskatchewan, 25 MPa concrete with air GUL 30 FA</v>
      </c>
      <c r="H1263" s="35" t="str">
        <f t="shared" si="71"/>
        <v/>
      </c>
      <c r="I1263" s="35">
        <v>248.88</v>
      </c>
      <c r="J1263" s="49" t="s">
        <v>1359</v>
      </c>
      <c r="K1263" s="35" t="s">
        <v>467</v>
      </c>
      <c r="O1263" s="35"/>
    </row>
    <row r="1264" spans="2:15">
      <c r="B1264" s="35" t="s">
        <v>1357</v>
      </c>
      <c r="C1264" s="35">
        <v>25</v>
      </c>
      <c r="D1264" s="35" t="s">
        <v>142</v>
      </c>
      <c r="E1264" s="35" t="str">
        <f t="shared" si="72"/>
        <v>Saskatchewan,25,Yes</v>
      </c>
      <c r="F1264" s="35" t="s">
        <v>502</v>
      </c>
      <c r="G1264" s="35" t="str">
        <f t="shared" si="70"/>
        <v>Saskatchewan, 25 MPa concrete with air GUL 40 FA</v>
      </c>
      <c r="H1264" s="35" t="str">
        <f t="shared" si="71"/>
        <v/>
      </c>
      <c r="I1264" s="35">
        <v>223.86</v>
      </c>
      <c r="J1264" s="49" t="s">
        <v>1359</v>
      </c>
      <c r="K1264" s="35" t="s">
        <v>467</v>
      </c>
      <c r="O1264" s="35"/>
    </row>
    <row r="1265" spans="2:15">
      <c r="B1265" s="35" t="s">
        <v>1357</v>
      </c>
      <c r="C1265" s="35">
        <v>25</v>
      </c>
      <c r="D1265" s="35" t="s">
        <v>83</v>
      </c>
      <c r="E1265" s="35" t="str">
        <f t="shared" si="72"/>
        <v>Saskatchewan,25,No</v>
      </c>
      <c r="F1265" s="35" t="s">
        <v>1360</v>
      </c>
      <c r="G1265" s="35" t="str">
        <f t="shared" si="70"/>
        <v>Saskatchewan, Baseline 25 MPa concrete without air GU 15 FA</v>
      </c>
      <c r="H1265" s="35" t="str">
        <f t="shared" si="71"/>
        <v>Saskatchewan, Baseline 25 MPa concrete without air GU 15 FA</v>
      </c>
      <c r="I1265" s="35">
        <v>296.06</v>
      </c>
      <c r="J1265" s="49" t="s">
        <v>1359</v>
      </c>
      <c r="K1265" s="35" t="s">
        <v>247</v>
      </c>
      <c r="O1265" s="35"/>
    </row>
    <row r="1266" spans="2:15">
      <c r="B1266" s="35" t="s">
        <v>1357</v>
      </c>
      <c r="C1266" s="35">
        <v>25</v>
      </c>
      <c r="D1266" s="35" t="s">
        <v>83</v>
      </c>
      <c r="E1266" s="35" t="str">
        <f t="shared" si="72"/>
        <v>Saskatchewan,25,No</v>
      </c>
      <c r="F1266" s="35" t="s">
        <v>260</v>
      </c>
      <c r="G1266" s="35" t="str">
        <f t="shared" si="70"/>
        <v>Saskatchewan, 25 MPa concrete without air GU</v>
      </c>
      <c r="H1266" s="35" t="str">
        <f t="shared" si="71"/>
        <v/>
      </c>
      <c r="I1266" s="35">
        <v>335.53</v>
      </c>
      <c r="J1266" s="49" t="s">
        <v>1359</v>
      </c>
      <c r="K1266" s="35" t="s">
        <v>247</v>
      </c>
      <c r="O1266" s="35"/>
    </row>
    <row r="1267" spans="2:15">
      <c r="B1267" s="35" t="s">
        <v>1357</v>
      </c>
      <c r="C1267" s="35">
        <v>25</v>
      </c>
      <c r="D1267" s="35" t="s">
        <v>83</v>
      </c>
      <c r="E1267" s="35" t="str">
        <f t="shared" si="72"/>
        <v>Saskatchewan,25,No</v>
      </c>
      <c r="F1267" s="35" t="s">
        <v>988</v>
      </c>
      <c r="G1267" s="35" t="str">
        <f t="shared" si="70"/>
        <v>Saskatchewan, 25 MPa concrete without air GU 10 FA</v>
      </c>
      <c r="H1267" s="35" t="str">
        <f t="shared" si="71"/>
        <v/>
      </c>
      <c r="I1267" s="35">
        <v>309.20999999999998</v>
      </c>
      <c r="J1267" s="49" t="s">
        <v>1359</v>
      </c>
      <c r="K1267" s="35" t="s">
        <v>247</v>
      </c>
      <c r="O1267" s="35"/>
    </row>
    <row r="1268" spans="2:15">
      <c r="B1268" s="35" t="s">
        <v>1357</v>
      </c>
      <c r="C1268" s="35">
        <v>25</v>
      </c>
      <c r="D1268" s="35" t="s">
        <v>83</v>
      </c>
      <c r="E1268" s="35" t="str">
        <f t="shared" si="72"/>
        <v>Saskatchewan,25,No</v>
      </c>
      <c r="F1268" s="35" t="s">
        <v>486</v>
      </c>
      <c r="G1268" s="35" t="str">
        <f t="shared" si="70"/>
        <v>Saskatchewan, 25 MPa concrete without air GU 20 FA</v>
      </c>
      <c r="H1268" s="35" t="str">
        <f t="shared" si="71"/>
        <v/>
      </c>
      <c r="I1268" s="35">
        <v>282.89999999999998</v>
      </c>
      <c r="J1268" s="49" t="s">
        <v>1359</v>
      </c>
      <c r="K1268" s="35" t="s">
        <v>247</v>
      </c>
      <c r="O1268" s="35"/>
    </row>
    <row r="1269" spans="2:15">
      <c r="B1269" s="35" t="s">
        <v>1357</v>
      </c>
      <c r="C1269" s="35">
        <v>25</v>
      </c>
      <c r="D1269" s="35" t="s">
        <v>83</v>
      </c>
      <c r="E1269" s="35" t="str">
        <f t="shared" si="72"/>
        <v>Saskatchewan,25,No</v>
      </c>
      <c r="F1269" s="35" t="s">
        <v>487</v>
      </c>
      <c r="G1269" s="35" t="str">
        <f t="shared" si="70"/>
        <v>Saskatchewan, 25 MPa concrete without air GU 30 FA</v>
      </c>
      <c r="H1269" s="35" t="str">
        <f t="shared" si="71"/>
        <v/>
      </c>
      <c r="I1269" s="35">
        <v>256.58</v>
      </c>
      <c r="J1269" s="49" t="s">
        <v>1359</v>
      </c>
      <c r="K1269" s="35" t="s">
        <v>247</v>
      </c>
      <c r="O1269" s="35"/>
    </row>
    <row r="1270" spans="2:15">
      <c r="B1270" s="35" t="s">
        <v>1357</v>
      </c>
      <c r="C1270" s="35">
        <v>25</v>
      </c>
      <c r="D1270" s="35" t="s">
        <v>83</v>
      </c>
      <c r="E1270" s="35" t="str">
        <f t="shared" si="72"/>
        <v>Saskatchewan,25,No</v>
      </c>
      <c r="F1270" s="35" t="s">
        <v>488</v>
      </c>
      <c r="G1270" s="35" t="str">
        <f t="shared" si="70"/>
        <v>Saskatchewan, 25 MPa concrete without air GU 40 FA</v>
      </c>
      <c r="H1270" s="35" t="str">
        <f t="shared" si="71"/>
        <v/>
      </c>
      <c r="I1270" s="35">
        <v>230.27</v>
      </c>
      <c r="J1270" s="49" t="s">
        <v>1359</v>
      </c>
      <c r="K1270" s="35" t="s">
        <v>247</v>
      </c>
      <c r="O1270" s="35"/>
    </row>
    <row r="1271" spans="2:15">
      <c r="B1271" s="35" t="s">
        <v>1357</v>
      </c>
      <c r="C1271" s="35">
        <v>25</v>
      </c>
      <c r="D1271" s="35" t="s">
        <v>83</v>
      </c>
      <c r="E1271" s="35" t="str">
        <f t="shared" si="72"/>
        <v>Saskatchewan,25,No</v>
      </c>
      <c r="F1271" s="35" t="s">
        <v>264</v>
      </c>
      <c r="G1271" s="35" t="str">
        <f t="shared" si="70"/>
        <v>Saskatchewan, 25 MPa concrete without air GUL</v>
      </c>
      <c r="H1271" s="35" t="str">
        <f t="shared" si="71"/>
        <v/>
      </c>
      <c r="I1271" s="35">
        <v>306.45999999999998</v>
      </c>
      <c r="J1271" s="49" t="s">
        <v>1359</v>
      </c>
      <c r="K1271" s="35" t="s">
        <v>247</v>
      </c>
      <c r="O1271" s="35"/>
    </row>
    <row r="1272" spans="2:15">
      <c r="B1272" s="35" t="s">
        <v>1357</v>
      </c>
      <c r="C1272" s="35">
        <v>25</v>
      </c>
      <c r="D1272" s="35" t="s">
        <v>83</v>
      </c>
      <c r="E1272" s="35" t="str">
        <f t="shared" si="72"/>
        <v>Saskatchewan,25,No</v>
      </c>
      <c r="F1272" s="35" t="s">
        <v>489</v>
      </c>
      <c r="G1272" s="35" t="str">
        <f t="shared" si="70"/>
        <v>Saskatchewan, 25 MPa concrete without air GUL 10 FA</v>
      </c>
      <c r="H1272" s="35" t="str">
        <f t="shared" si="71"/>
        <v/>
      </c>
      <c r="I1272" s="35">
        <v>283.05</v>
      </c>
      <c r="J1272" s="49" t="s">
        <v>1359</v>
      </c>
      <c r="K1272" s="35" t="s">
        <v>247</v>
      </c>
      <c r="O1272" s="35"/>
    </row>
    <row r="1273" spans="2:15">
      <c r="B1273" s="35" t="s">
        <v>1357</v>
      </c>
      <c r="C1273" s="35">
        <v>25</v>
      </c>
      <c r="D1273" s="35" t="s">
        <v>83</v>
      </c>
      <c r="E1273" s="35" t="str">
        <f t="shared" si="72"/>
        <v>Saskatchewan,25,No</v>
      </c>
      <c r="F1273" s="35" t="s">
        <v>490</v>
      </c>
      <c r="G1273" s="35" t="str">
        <f t="shared" si="70"/>
        <v>Saskatchewan, 25 MPa concrete without air GUL 20 FA</v>
      </c>
      <c r="H1273" s="35" t="str">
        <f t="shared" si="71"/>
        <v/>
      </c>
      <c r="I1273" s="35">
        <v>259.64</v>
      </c>
      <c r="J1273" s="49" t="s">
        <v>1359</v>
      </c>
      <c r="K1273" s="35" t="s">
        <v>247</v>
      </c>
      <c r="O1273" s="35"/>
    </row>
    <row r="1274" spans="2:15">
      <c r="B1274" s="35" t="s">
        <v>1357</v>
      </c>
      <c r="C1274" s="35">
        <v>25</v>
      </c>
      <c r="D1274" s="35" t="s">
        <v>83</v>
      </c>
      <c r="E1274" s="35" t="str">
        <f t="shared" si="72"/>
        <v>Saskatchewan,25,No</v>
      </c>
      <c r="F1274" s="35" t="s">
        <v>491</v>
      </c>
      <c r="G1274" s="35" t="str">
        <f t="shared" si="70"/>
        <v>Saskatchewan, 25 MPa concrete without air GUL 30 FA</v>
      </c>
      <c r="H1274" s="35" t="str">
        <f t="shared" si="71"/>
        <v/>
      </c>
      <c r="I1274" s="35">
        <v>236.24</v>
      </c>
      <c r="J1274" s="49" t="s">
        <v>1359</v>
      </c>
      <c r="K1274" s="35" t="s">
        <v>247</v>
      </c>
      <c r="O1274" s="35"/>
    </row>
    <row r="1275" spans="2:15">
      <c r="B1275" s="35" t="s">
        <v>1357</v>
      </c>
      <c r="C1275" s="35">
        <v>25</v>
      </c>
      <c r="D1275" s="35" t="s">
        <v>83</v>
      </c>
      <c r="E1275" s="35" t="str">
        <f t="shared" si="72"/>
        <v>Saskatchewan,25,No</v>
      </c>
      <c r="F1275" s="35" t="s">
        <v>492</v>
      </c>
      <c r="G1275" s="35" t="str">
        <f t="shared" si="70"/>
        <v>Saskatchewan, 25 MPa concrete without air GUL 40 FA</v>
      </c>
      <c r="H1275" s="35" t="str">
        <f t="shared" si="71"/>
        <v/>
      </c>
      <c r="I1275" s="35">
        <v>212.83</v>
      </c>
      <c r="J1275" s="49" t="s">
        <v>1359</v>
      </c>
      <c r="K1275" s="35" t="s">
        <v>247</v>
      </c>
      <c r="O1275" s="35"/>
    </row>
    <row r="1276" spans="2:15">
      <c r="B1276" s="35" t="s">
        <v>1357</v>
      </c>
      <c r="C1276" s="35">
        <v>25</v>
      </c>
      <c r="D1276" s="35" t="s">
        <v>83</v>
      </c>
      <c r="E1276" s="35" t="str">
        <f t="shared" si="72"/>
        <v>Saskatchewan,25,No</v>
      </c>
      <c r="F1276" s="35" t="s">
        <v>1361</v>
      </c>
      <c r="G1276" s="35" t="str">
        <f t="shared" si="70"/>
        <v>Saskatchewan, Baseline 25 MPa concrete wihtout air &amp; 0.55 w/cm (N-CF) GU 15 FA</v>
      </c>
      <c r="H1276" s="35" t="str">
        <f t="shared" si="71"/>
        <v>Saskatchewan, Baseline 25 MPa concrete wihtout air &amp; 0.55 w/cm (N-CF) GU 15 FA</v>
      </c>
      <c r="I1276" s="35">
        <v>300.93</v>
      </c>
      <c r="J1276" s="49" t="s">
        <v>1359</v>
      </c>
      <c r="K1276" s="35" t="s">
        <v>259</v>
      </c>
      <c r="O1276" s="35"/>
    </row>
    <row r="1277" spans="2:15">
      <c r="B1277" s="35" t="s">
        <v>1357</v>
      </c>
      <c r="C1277" s="35">
        <v>25</v>
      </c>
      <c r="D1277" s="35" t="s">
        <v>83</v>
      </c>
      <c r="E1277" s="35" t="str">
        <f t="shared" si="72"/>
        <v>Saskatchewan,25,No</v>
      </c>
      <c r="F1277" s="35" t="s">
        <v>271</v>
      </c>
      <c r="G1277" s="35" t="str">
        <f t="shared" si="70"/>
        <v>Saskatchewan, 25 MPa concrete without air &amp; 0.55 w/cm (N-CF) GU</v>
      </c>
      <c r="H1277" s="35" t="str">
        <f t="shared" si="71"/>
        <v/>
      </c>
      <c r="I1277" s="35">
        <v>340.84</v>
      </c>
      <c r="J1277" s="49" t="s">
        <v>1359</v>
      </c>
      <c r="K1277" s="35" t="s">
        <v>259</v>
      </c>
      <c r="O1277" s="35"/>
    </row>
    <row r="1278" spans="2:15">
      <c r="B1278" s="35" t="s">
        <v>1357</v>
      </c>
      <c r="C1278" s="35">
        <v>25</v>
      </c>
      <c r="D1278" s="35" t="s">
        <v>83</v>
      </c>
      <c r="E1278" s="35" t="str">
        <f t="shared" si="72"/>
        <v>Saskatchewan,25,No</v>
      </c>
      <c r="F1278" s="35" t="s">
        <v>1362</v>
      </c>
      <c r="G1278" s="35" t="str">
        <f t="shared" si="70"/>
        <v>Saskatchewan, 25 MPa concrete without air &amp; 0.55 w/cm (N-CF) GU 10 FA</v>
      </c>
      <c r="H1278" s="35" t="str">
        <f t="shared" si="71"/>
        <v/>
      </c>
      <c r="I1278" s="35">
        <v>314.56</v>
      </c>
      <c r="J1278" s="49" t="s">
        <v>1359</v>
      </c>
      <c r="K1278" s="35" t="s">
        <v>259</v>
      </c>
      <c r="O1278" s="35"/>
    </row>
    <row r="1279" spans="2:15">
      <c r="B1279" s="35" t="s">
        <v>1357</v>
      </c>
      <c r="C1279" s="35">
        <v>25</v>
      </c>
      <c r="D1279" s="35" t="s">
        <v>83</v>
      </c>
      <c r="E1279" s="35" t="str">
        <f t="shared" si="72"/>
        <v>Saskatchewan,25,No</v>
      </c>
      <c r="F1279" s="35" t="s">
        <v>1363</v>
      </c>
      <c r="G1279" s="35" t="str">
        <f t="shared" si="70"/>
        <v>Saskatchewan, 25 MPa concrete without air &amp; 0.55 w/cm (N-CF) GU 20 FA</v>
      </c>
      <c r="H1279" s="35" t="str">
        <f t="shared" si="71"/>
        <v/>
      </c>
      <c r="I1279" s="35">
        <v>287.31</v>
      </c>
      <c r="J1279" s="49" t="s">
        <v>1359</v>
      </c>
      <c r="K1279" s="35" t="s">
        <v>259</v>
      </c>
      <c r="O1279" s="35"/>
    </row>
    <row r="1280" spans="2:15">
      <c r="B1280" s="35" t="s">
        <v>1357</v>
      </c>
      <c r="C1280" s="35">
        <v>25</v>
      </c>
      <c r="D1280" s="35" t="s">
        <v>83</v>
      </c>
      <c r="E1280" s="35" t="str">
        <f t="shared" si="72"/>
        <v>Saskatchewan,25,No</v>
      </c>
      <c r="F1280" s="35" t="s">
        <v>1364</v>
      </c>
      <c r="G1280" s="35" t="str">
        <f t="shared" si="70"/>
        <v>Saskatchewan, 25 MPa concrete without air &amp; 0.55 w/cm (N-CF) GU 30 FA</v>
      </c>
      <c r="H1280" s="35" t="str">
        <f t="shared" si="71"/>
        <v/>
      </c>
      <c r="I1280" s="35">
        <v>261.02</v>
      </c>
      <c r="J1280" s="49" t="s">
        <v>1359</v>
      </c>
      <c r="K1280" s="35" t="s">
        <v>259</v>
      </c>
      <c r="O1280" s="35"/>
    </row>
    <row r="1281" spans="2:15">
      <c r="B1281" s="35" t="s">
        <v>1357</v>
      </c>
      <c r="C1281" s="35">
        <v>25</v>
      </c>
      <c r="D1281" s="35" t="s">
        <v>83</v>
      </c>
      <c r="E1281" s="35" t="str">
        <f t="shared" si="72"/>
        <v>Saskatchewan,25,No</v>
      </c>
      <c r="F1281" s="35" t="s">
        <v>1365</v>
      </c>
      <c r="G1281" s="35" t="str">
        <f t="shared" si="70"/>
        <v>Saskatchewan, 25 MPa concrete without air &amp; 0.55 w/cm (N-CF) GU 40 FA</v>
      </c>
      <c r="H1281" s="35" t="str">
        <f t="shared" si="71"/>
        <v/>
      </c>
      <c r="I1281" s="35">
        <v>233.77</v>
      </c>
      <c r="J1281" s="49" t="s">
        <v>1359</v>
      </c>
      <c r="K1281" s="35" t="s">
        <v>259</v>
      </c>
      <c r="O1281" s="35"/>
    </row>
    <row r="1282" spans="2:15">
      <c r="B1282" s="35" t="s">
        <v>1357</v>
      </c>
      <c r="C1282" s="35">
        <v>25</v>
      </c>
      <c r="D1282" s="35" t="s">
        <v>83</v>
      </c>
      <c r="E1282" s="35" t="str">
        <f t="shared" si="72"/>
        <v>Saskatchewan,25,No</v>
      </c>
      <c r="F1282" s="35" t="s">
        <v>275</v>
      </c>
      <c r="G1282" s="35" t="str">
        <f t="shared" si="70"/>
        <v>Saskatchewan, 25 MPa concrete without air &amp; 0.55 w/cm (N-CF) GUL</v>
      </c>
      <c r="H1282" s="35" t="str">
        <f t="shared" si="71"/>
        <v/>
      </c>
      <c r="I1282" s="35">
        <v>311.27</v>
      </c>
      <c r="J1282" s="49" t="s">
        <v>1359</v>
      </c>
      <c r="K1282" s="35" t="s">
        <v>259</v>
      </c>
      <c r="O1282" s="35"/>
    </row>
    <row r="1283" spans="2:15">
      <c r="B1283" s="35" t="s">
        <v>1357</v>
      </c>
      <c r="C1283" s="35">
        <v>25</v>
      </c>
      <c r="D1283" s="35" t="s">
        <v>83</v>
      </c>
      <c r="E1283" s="35" t="str">
        <f t="shared" si="72"/>
        <v>Saskatchewan,25,No</v>
      </c>
      <c r="F1283" s="35" t="s">
        <v>1366</v>
      </c>
      <c r="G1283" s="35" t="str">
        <f t="shared" si="70"/>
        <v>Saskatchewan, 25 MPa concrete without air &amp; 0.55 w/cm (N-CF) GUL 10 FA</v>
      </c>
      <c r="H1283" s="35" t="str">
        <f t="shared" si="71"/>
        <v/>
      </c>
      <c r="I1283" s="35">
        <v>287.45999999999998</v>
      </c>
      <c r="J1283" s="49" t="s">
        <v>1359</v>
      </c>
      <c r="K1283" s="35" t="s">
        <v>259</v>
      </c>
      <c r="O1283" s="35"/>
    </row>
    <row r="1284" spans="2:15">
      <c r="B1284" s="35" t="s">
        <v>1357</v>
      </c>
      <c r="C1284" s="35">
        <v>25</v>
      </c>
      <c r="D1284" s="35" t="s">
        <v>83</v>
      </c>
      <c r="E1284" s="35" t="str">
        <f t="shared" si="72"/>
        <v>Saskatchewan,25,No</v>
      </c>
      <c r="F1284" s="35" t="s">
        <v>1367</v>
      </c>
      <c r="G1284" s="35" t="str">
        <f t="shared" si="70"/>
        <v>Saskatchewan, 25 MPa concrete without air &amp; 0.55 w/cm (N-CF) GUL 20 FA</v>
      </c>
      <c r="H1284" s="35" t="str">
        <f t="shared" si="71"/>
        <v/>
      </c>
      <c r="I1284" s="35">
        <v>263.64999999999998</v>
      </c>
      <c r="J1284" s="49" t="s">
        <v>1359</v>
      </c>
      <c r="K1284" s="35" t="s">
        <v>259</v>
      </c>
      <c r="O1284" s="35"/>
    </row>
    <row r="1285" spans="2:15">
      <c r="B1285" s="35" t="s">
        <v>1357</v>
      </c>
      <c r="C1285" s="35">
        <v>25</v>
      </c>
      <c r="D1285" s="35" t="s">
        <v>83</v>
      </c>
      <c r="E1285" s="35" t="str">
        <f t="shared" si="72"/>
        <v>Saskatchewan,25,No</v>
      </c>
      <c r="F1285" s="35" t="s">
        <v>1368</v>
      </c>
      <c r="G1285" s="35" t="str">
        <f t="shared" si="70"/>
        <v>Saskatchewan, 25 MPa concrete without air &amp; 0.55 w/cm (N-CF) GUL 30 FA</v>
      </c>
      <c r="H1285" s="35" t="str">
        <f t="shared" si="71"/>
        <v/>
      </c>
      <c r="I1285" s="35">
        <v>239.84</v>
      </c>
      <c r="J1285" s="49" t="s">
        <v>1359</v>
      </c>
      <c r="K1285" s="35" t="s">
        <v>259</v>
      </c>
      <c r="O1285" s="35"/>
    </row>
    <row r="1286" spans="2:15">
      <c r="B1286" s="35" t="s">
        <v>1357</v>
      </c>
      <c r="C1286" s="35">
        <v>25</v>
      </c>
      <c r="D1286" s="35" t="s">
        <v>83</v>
      </c>
      <c r="E1286" s="35" t="str">
        <f t="shared" si="72"/>
        <v>Saskatchewan,25,No</v>
      </c>
      <c r="F1286" s="35" t="s">
        <v>1369</v>
      </c>
      <c r="G1286" s="35" t="str">
        <f t="shared" si="70"/>
        <v>Saskatchewan, 25 MPa concrete without air &amp; 0.55 w/cm (N-CF) GUL 40 FA</v>
      </c>
      <c r="H1286" s="35" t="str">
        <f t="shared" si="71"/>
        <v/>
      </c>
      <c r="I1286" s="35">
        <v>216.03</v>
      </c>
      <c r="J1286" s="49" t="s">
        <v>1359</v>
      </c>
      <c r="K1286" s="35" t="s">
        <v>259</v>
      </c>
      <c r="O1286" s="35"/>
    </row>
    <row r="1287" spans="2:15">
      <c r="B1287" s="35" t="s">
        <v>1357</v>
      </c>
      <c r="C1287" s="35">
        <v>30</v>
      </c>
      <c r="D1287" s="35" t="s">
        <v>83</v>
      </c>
      <c r="E1287" s="35" t="str">
        <f t="shared" si="72"/>
        <v>Saskatchewan,30,No</v>
      </c>
      <c r="F1287" s="35" t="s">
        <v>1370</v>
      </c>
      <c r="G1287" s="35" t="str">
        <f t="shared" si="70"/>
        <v>Saskatchewan, Baseline 30 MPa concrete without air GU 15 FA</v>
      </c>
      <c r="H1287" s="35" t="str">
        <f t="shared" si="71"/>
        <v>Saskatchewan, Baseline 30 MPa concrete without air GU 15 FA</v>
      </c>
      <c r="I1287" s="35">
        <v>317.39</v>
      </c>
      <c r="J1287" s="49" t="s">
        <v>1359</v>
      </c>
      <c r="K1287" s="35" t="s">
        <v>270</v>
      </c>
      <c r="O1287" s="35"/>
    </row>
    <row r="1288" spans="2:15">
      <c r="B1288" s="35" t="s">
        <v>1357</v>
      </c>
      <c r="C1288" s="35">
        <v>30</v>
      </c>
      <c r="D1288" s="35" t="s">
        <v>83</v>
      </c>
      <c r="E1288" s="35" t="str">
        <f t="shared" si="72"/>
        <v>Saskatchewan,30,No</v>
      </c>
      <c r="F1288" s="35" t="s">
        <v>281</v>
      </c>
      <c r="G1288" s="35" t="str">
        <f t="shared" ref="G1288:G1351" si="73">CONCATENATE(B1288,", ",F1288)</f>
        <v>Saskatchewan, 30 MPa concrete without air GU</v>
      </c>
      <c r="H1288" s="35" t="str">
        <f t="shared" ref="H1288:H1351" si="74">IF(ISNUMBER(SEARCH("Baseline",F1288)),CONCATENATE(B1288,", ",F1288),"")</f>
        <v/>
      </c>
      <c r="I1288" s="35">
        <v>360.02</v>
      </c>
      <c r="J1288" s="49" t="s">
        <v>1359</v>
      </c>
      <c r="K1288" s="35" t="s">
        <v>270</v>
      </c>
      <c r="O1288" s="35"/>
    </row>
    <row r="1289" spans="2:15">
      <c r="B1289" s="35" t="s">
        <v>1357</v>
      </c>
      <c r="C1289" s="35">
        <v>30</v>
      </c>
      <c r="D1289" s="35" t="s">
        <v>83</v>
      </c>
      <c r="E1289" s="35" t="str">
        <f t="shared" ref="E1289:E1352" si="75">CONCATENATE(B1289,",",C1289,",",D1289)</f>
        <v>Saskatchewan,30,No</v>
      </c>
      <c r="F1289" s="35" t="s">
        <v>996</v>
      </c>
      <c r="G1289" s="35" t="str">
        <f t="shared" si="73"/>
        <v>Saskatchewan, 30 MPa concrete without air GU 10 FA</v>
      </c>
      <c r="H1289" s="35" t="str">
        <f t="shared" si="74"/>
        <v/>
      </c>
      <c r="I1289" s="35">
        <v>331.93</v>
      </c>
      <c r="J1289" s="49" t="s">
        <v>1359</v>
      </c>
      <c r="K1289" s="35" t="s">
        <v>270</v>
      </c>
      <c r="O1289" s="35"/>
    </row>
    <row r="1290" spans="2:15">
      <c r="B1290" s="35" t="s">
        <v>1357</v>
      </c>
      <c r="C1290" s="35">
        <v>30</v>
      </c>
      <c r="D1290" s="35" t="s">
        <v>83</v>
      </c>
      <c r="E1290" s="35" t="str">
        <f t="shared" si="75"/>
        <v>Saskatchewan,30,No</v>
      </c>
      <c r="F1290" s="35" t="s">
        <v>514</v>
      </c>
      <c r="G1290" s="35" t="str">
        <f t="shared" si="73"/>
        <v>Saskatchewan, 30 MPa concrete without air GU 20 FA</v>
      </c>
      <c r="H1290" s="35" t="str">
        <f t="shared" si="74"/>
        <v/>
      </c>
      <c r="I1290" s="35">
        <v>302.86</v>
      </c>
      <c r="J1290" s="49" t="s">
        <v>1359</v>
      </c>
      <c r="K1290" s="35" t="s">
        <v>270</v>
      </c>
      <c r="O1290" s="35"/>
    </row>
    <row r="1291" spans="2:15">
      <c r="B1291" s="35" t="s">
        <v>1357</v>
      </c>
      <c r="C1291" s="35">
        <v>30</v>
      </c>
      <c r="D1291" s="35" t="s">
        <v>83</v>
      </c>
      <c r="E1291" s="35" t="str">
        <f t="shared" si="75"/>
        <v>Saskatchewan,30,No</v>
      </c>
      <c r="F1291" s="35" t="s">
        <v>515</v>
      </c>
      <c r="G1291" s="35" t="str">
        <f t="shared" si="73"/>
        <v>Saskatchewan, 30 MPa concrete without air GU 30 FA</v>
      </c>
      <c r="H1291" s="35" t="str">
        <f t="shared" si="74"/>
        <v/>
      </c>
      <c r="I1291" s="35">
        <v>274.76</v>
      </c>
      <c r="J1291" s="49" t="s">
        <v>1359</v>
      </c>
      <c r="K1291" s="35" t="s">
        <v>270</v>
      </c>
      <c r="O1291" s="35"/>
    </row>
    <row r="1292" spans="2:15">
      <c r="B1292" s="35" t="s">
        <v>1357</v>
      </c>
      <c r="C1292" s="35">
        <v>30</v>
      </c>
      <c r="D1292" s="35" t="s">
        <v>83</v>
      </c>
      <c r="E1292" s="35" t="str">
        <f t="shared" si="75"/>
        <v>Saskatchewan,30,No</v>
      </c>
      <c r="F1292" s="35" t="s">
        <v>516</v>
      </c>
      <c r="G1292" s="35" t="str">
        <f t="shared" si="73"/>
        <v>Saskatchewan, 30 MPa concrete without air GU 40 FA</v>
      </c>
      <c r="H1292" s="35" t="str">
        <f t="shared" si="74"/>
        <v/>
      </c>
      <c r="I1292" s="35">
        <v>245.69</v>
      </c>
      <c r="J1292" s="49" t="s">
        <v>1359</v>
      </c>
      <c r="K1292" s="35" t="s">
        <v>270</v>
      </c>
      <c r="O1292" s="35"/>
    </row>
    <row r="1293" spans="2:15">
      <c r="B1293" s="35" t="s">
        <v>1357</v>
      </c>
      <c r="C1293" s="35">
        <v>30</v>
      </c>
      <c r="D1293" s="35" t="s">
        <v>83</v>
      </c>
      <c r="E1293" s="35" t="str">
        <f t="shared" si="75"/>
        <v>Saskatchewan,30,No</v>
      </c>
      <c r="F1293" s="35" t="s">
        <v>285</v>
      </c>
      <c r="G1293" s="35" t="str">
        <f t="shared" si="73"/>
        <v>Saskatchewan, 30 MPa concrete without air GUL</v>
      </c>
      <c r="H1293" s="35" t="str">
        <f t="shared" si="74"/>
        <v/>
      </c>
      <c r="I1293" s="35">
        <v>328.45</v>
      </c>
      <c r="J1293" s="49" t="s">
        <v>1359</v>
      </c>
      <c r="K1293" s="35" t="s">
        <v>270</v>
      </c>
      <c r="O1293" s="35"/>
    </row>
    <row r="1294" spans="2:15">
      <c r="B1294" s="35" t="s">
        <v>1357</v>
      </c>
      <c r="C1294" s="35">
        <v>30</v>
      </c>
      <c r="D1294" s="35" t="s">
        <v>83</v>
      </c>
      <c r="E1294" s="35" t="str">
        <f t="shared" si="75"/>
        <v>Saskatchewan,30,No</v>
      </c>
      <c r="F1294" s="35" t="s">
        <v>517</v>
      </c>
      <c r="G1294" s="35" t="str">
        <f t="shared" si="73"/>
        <v>Saskatchewan, 30 MPa concrete without air GUL 10 FA</v>
      </c>
      <c r="H1294" s="35" t="str">
        <f t="shared" si="74"/>
        <v/>
      </c>
      <c r="I1294" s="35">
        <v>303.02</v>
      </c>
      <c r="J1294" s="49" t="s">
        <v>1359</v>
      </c>
      <c r="K1294" s="35" t="s">
        <v>270</v>
      </c>
      <c r="O1294" s="35"/>
    </row>
    <row r="1295" spans="2:15">
      <c r="B1295" s="35" t="s">
        <v>1357</v>
      </c>
      <c r="C1295" s="35">
        <v>30</v>
      </c>
      <c r="D1295" s="35" t="s">
        <v>83</v>
      </c>
      <c r="E1295" s="35" t="str">
        <f t="shared" si="75"/>
        <v>Saskatchewan,30,No</v>
      </c>
      <c r="F1295" s="35" t="s">
        <v>518</v>
      </c>
      <c r="G1295" s="35" t="str">
        <f t="shared" si="73"/>
        <v>Saskatchewan, 30 MPa concrete without air GUL 20 FA</v>
      </c>
      <c r="H1295" s="35" t="str">
        <f t="shared" si="74"/>
        <v/>
      </c>
      <c r="I1295" s="35">
        <v>277.60000000000002</v>
      </c>
      <c r="J1295" s="49" t="s">
        <v>1359</v>
      </c>
      <c r="K1295" s="35" t="s">
        <v>270</v>
      </c>
      <c r="O1295" s="35"/>
    </row>
    <row r="1296" spans="2:15">
      <c r="B1296" s="35" t="s">
        <v>1357</v>
      </c>
      <c r="C1296" s="35">
        <v>30</v>
      </c>
      <c r="D1296" s="35" t="s">
        <v>83</v>
      </c>
      <c r="E1296" s="35" t="str">
        <f t="shared" si="75"/>
        <v>Saskatchewan,30,No</v>
      </c>
      <c r="F1296" s="35" t="s">
        <v>519</v>
      </c>
      <c r="G1296" s="35" t="str">
        <f t="shared" si="73"/>
        <v>Saskatchewan, 30 MPa concrete without air GUL 30 FA</v>
      </c>
      <c r="H1296" s="35" t="str">
        <f t="shared" si="74"/>
        <v/>
      </c>
      <c r="I1296" s="35">
        <v>252.17</v>
      </c>
      <c r="J1296" s="49" t="s">
        <v>1359</v>
      </c>
      <c r="K1296" s="35" t="s">
        <v>270</v>
      </c>
      <c r="O1296" s="35"/>
    </row>
    <row r="1297" spans="2:15">
      <c r="B1297" s="35" t="s">
        <v>1357</v>
      </c>
      <c r="C1297" s="35">
        <v>30</v>
      </c>
      <c r="D1297" s="35" t="s">
        <v>83</v>
      </c>
      <c r="E1297" s="35" t="str">
        <f t="shared" si="75"/>
        <v>Saskatchewan,30,No</v>
      </c>
      <c r="F1297" s="35" t="s">
        <v>520</v>
      </c>
      <c r="G1297" s="35" t="str">
        <f t="shared" si="73"/>
        <v>Saskatchewan, 30 MPa concrete without air GUL 40 FA</v>
      </c>
      <c r="H1297" s="35" t="str">
        <f t="shared" si="74"/>
        <v/>
      </c>
      <c r="I1297" s="35">
        <v>226.75</v>
      </c>
      <c r="J1297" s="49" t="s">
        <v>1359</v>
      </c>
      <c r="K1297" s="35" t="s">
        <v>270</v>
      </c>
      <c r="O1297" s="35"/>
    </row>
    <row r="1298" spans="2:15">
      <c r="B1298" s="35" t="s">
        <v>1357</v>
      </c>
      <c r="C1298" s="35">
        <v>30</v>
      </c>
      <c r="D1298" s="35" t="s">
        <v>142</v>
      </c>
      <c r="E1298" s="35" t="str">
        <f t="shared" si="75"/>
        <v>Saskatchewan,30,Yes</v>
      </c>
      <c r="F1298" s="35" t="s">
        <v>1371</v>
      </c>
      <c r="G1298" s="35" t="str">
        <f t="shared" si="73"/>
        <v>Saskatchewan, Baseline 30 MPa concrete with air GU 15 FA</v>
      </c>
      <c r="H1298" s="35" t="str">
        <f t="shared" si="74"/>
        <v>Saskatchewan, Baseline 30 MPa concrete with air GU 15 FA</v>
      </c>
      <c r="I1298" s="35">
        <v>346.17</v>
      </c>
      <c r="J1298" s="49" t="s">
        <v>1359</v>
      </c>
      <c r="K1298" s="35" t="s">
        <v>280</v>
      </c>
      <c r="O1298" s="35"/>
    </row>
    <row r="1299" spans="2:15">
      <c r="B1299" s="35" t="s">
        <v>1357</v>
      </c>
      <c r="C1299" s="35">
        <v>30</v>
      </c>
      <c r="D1299" s="35" t="s">
        <v>142</v>
      </c>
      <c r="E1299" s="35" t="str">
        <f t="shared" si="75"/>
        <v>Saskatchewan,30,Yes</v>
      </c>
      <c r="F1299" s="35" t="s">
        <v>522</v>
      </c>
      <c r="G1299" s="35" t="str">
        <f t="shared" si="73"/>
        <v>Saskatchewan, 30 MPa concrete with air GU</v>
      </c>
      <c r="H1299" s="35" t="str">
        <f t="shared" si="74"/>
        <v/>
      </c>
      <c r="I1299" s="35">
        <v>393.81</v>
      </c>
      <c r="J1299" s="49" t="s">
        <v>1359</v>
      </c>
      <c r="K1299" s="35" t="s">
        <v>280</v>
      </c>
      <c r="O1299" s="35"/>
    </row>
    <row r="1300" spans="2:15">
      <c r="B1300" s="35" t="s">
        <v>1357</v>
      </c>
      <c r="C1300" s="35">
        <v>30</v>
      </c>
      <c r="D1300" s="35" t="s">
        <v>142</v>
      </c>
      <c r="E1300" s="35" t="str">
        <f t="shared" si="75"/>
        <v>Saskatchewan,30,Yes</v>
      </c>
      <c r="F1300" s="35" t="s">
        <v>998</v>
      </c>
      <c r="G1300" s="35" t="str">
        <f t="shared" si="73"/>
        <v>Saskatchewan, 30 MPa concrete with air GU 10 FA</v>
      </c>
      <c r="H1300" s="35" t="str">
        <f t="shared" si="74"/>
        <v/>
      </c>
      <c r="I1300" s="35">
        <v>362.05</v>
      </c>
      <c r="J1300" s="49" t="s">
        <v>1359</v>
      </c>
      <c r="K1300" s="35" t="s">
        <v>280</v>
      </c>
      <c r="O1300" s="35"/>
    </row>
    <row r="1301" spans="2:15">
      <c r="B1301" s="35" t="s">
        <v>1357</v>
      </c>
      <c r="C1301" s="35">
        <v>30</v>
      </c>
      <c r="D1301" s="35" t="s">
        <v>142</v>
      </c>
      <c r="E1301" s="35" t="str">
        <f t="shared" si="75"/>
        <v>Saskatchewan,30,Yes</v>
      </c>
      <c r="F1301" s="35" t="s">
        <v>523</v>
      </c>
      <c r="G1301" s="35" t="str">
        <f t="shared" si="73"/>
        <v>Saskatchewan, 30 MPa concrete with air GU 20 FA</v>
      </c>
      <c r="H1301" s="35" t="str">
        <f t="shared" si="74"/>
        <v/>
      </c>
      <c r="I1301" s="35">
        <v>330.29</v>
      </c>
      <c r="J1301" s="49" t="s">
        <v>1359</v>
      </c>
      <c r="K1301" s="35" t="s">
        <v>280</v>
      </c>
      <c r="O1301" s="35"/>
    </row>
    <row r="1302" spans="2:15">
      <c r="B1302" s="35" t="s">
        <v>1357</v>
      </c>
      <c r="C1302" s="35">
        <v>30</v>
      </c>
      <c r="D1302" s="35" t="s">
        <v>142</v>
      </c>
      <c r="E1302" s="35" t="str">
        <f t="shared" si="75"/>
        <v>Saskatchewan,30,Yes</v>
      </c>
      <c r="F1302" s="35" t="s">
        <v>524</v>
      </c>
      <c r="G1302" s="35" t="str">
        <f t="shared" si="73"/>
        <v>Saskatchewan, 30 MPa concrete with air GU 30 FA</v>
      </c>
      <c r="H1302" s="35" t="str">
        <f t="shared" si="74"/>
        <v/>
      </c>
      <c r="I1302" s="35">
        <v>298.52999999999997</v>
      </c>
      <c r="J1302" s="49" t="s">
        <v>1359</v>
      </c>
      <c r="K1302" s="35" t="s">
        <v>280</v>
      </c>
      <c r="O1302" s="35"/>
    </row>
    <row r="1303" spans="2:15">
      <c r="B1303" s="35" t="s">
        <v>1357</v>
      </c>
      <c r="C1303" s="35">
        <v>30</v>
      </c>
      <c r="D1303" s="35" t="s">
        <v>142</v>
      </c>
      <c r="E1303" s="35" t="str">
        <f t="shared" si="75"/>
        <v>Saskatchewan,30,Yes</v>
      </c>
      <c r="F1303" s="35" t="s">
        <v>525</v>
      </c>
      <c r="G1303" s="35" t="str">
        <f t="shared" si="73"/>
        <v>Saskatchewan, 30 MPa concrete with air GU 40 FA</v>
      </c>
      <c r="H1303" s="35" t="str">
        <f t="shared" si="74"/>
        <v/>
      </c>
      <c r="I1303" s="35">
        <v>266.77999999999997</v>
      </c>
      <c r="J1303" s="49" t="s">
        <v>1359</v>
      </c>
      <c r="K1303" s="35" t="s">
        <v>280</v>
      </c>
      <c r="O1303" s="35"/>
    </row>
    <row r="1304" spans="2:15">
      <c r="B1304" s="35" t="s">
        <v>1357</v>
      </c>
      <c r="C1304" s="35">
        <v>30</v>
      </c>
      <c r="D1304" s="35" t="s">
        <v>142</v>
      </c>
      <c r="E1304" s="35" t="str">
        <f t="shared" si="75"/>
        <v>Saskatchewan,30,Yes</v>
      </c>
      <c r="F1304" s="35" t="s">
        <v>526</v>
      </c>
      <c r="G1304" s="35" t="str">
        <f t="shared" si="73"/>
        <v>Saskatchewan, 30 MPa concrete with air GUL</v>
      </c>
      <c r="H1304" s="35" t="str">
        <f t="shared" si="74"/>
        <v/>
      </c>
      <c r="I1304" s="35">
        <v>358.73</v>
      </c>
      <c r="J1304" s="49" t="s">
        <v>1359</v>
      </c>
      <c r="K1304" s="35" t="s">
        <v>280</v>
      </c>
      <c r="O1304" s="35"/>
    </row>
    <row r="1305" spans="2:15">
      <c r="B1305" s="35" t="s">
        <v>1357</v>
      </c>
      <c r="C1305" s="35">
        <v>30</v>
      </c>
      <c r="D1305" s="35" t="s">
        <v>142</v>
      </c>
      <c r="E1305" s="35" t="str">
        <f t="shared" si="75"/>
        <v>Saskatchewan,30,Yes</v>
      </c>
      <c r="F1305" s="35" t="s">
        <v>527</v>
      </c>
      <c r="G1305" s="35" t="str">
        <f t="shared" si="73"/>
        <v>Saskatchewan, 30 MPa concrete with air GUL 10 FA</v>
      </c>
      <c r="H1305" s="35" t="str">
        <f t="shared" si="74"/>
        <v/>
      </c>
      <c r="I1305" s="35">
        <v>330.47</v>
      </c>
      <c r="J1305" s="49" t="s">
        <v>1359</v>
      </c>
      <c r="K1305" s="35" t="s">
        <v>280</v>
      </c>
      <c r="O1305" s="35"/>
    </row>
    <row r="1306" spans="2:15">
      <c r="B1306" s="35" t="s">
        <v>1357</v>
      </c>
      <c r="C1306" s="35">
        <v>30</v>
      </c>
      <c r="D1306" s="35" t="s">
        <v>142</v>
      </c>
      <c r="E1306" s="35" t="str">
        <f t="shared" si="75"/>
        <v>Saskatchewan,30,Yes</v>
      </c>
      <c r="F1306" s="35" t="s">
        <v>528</v>
      </c>
      <c r="G1306" s="35" t="str">
        <f t="shared" si="73"/>
        <v>Saskatchewan, 30 MPa concrete with air GUL 20 FA</v>
      </c>
      <c r="H1306" s="35" t="str">
        <f t="shared" si="74"/>
        <v/>
      </c>
      <c r="I1306" s="35">
        <v>302.22000000000003</v>
      </c>
      <c r="J1306" s="49" t="s">
        <v>1359</v>
      </c>
      <c r="K1306" s="35" t="s">
        <v>280</v>
      </c>
      <c r="O1306" s="35"/>
    </row>
    <row r="1307" spans="2:15">
      <c r="B1307" s="35" t="s">
        <v>1357</v>
      </c>
      <c r="C1307" s="35">
        <v>30</v>
      </c>
      <c r="D1307" s="35" t="s">
        <v>142</v>
      </c>
      <c r="E1307" s="35" t="str">
        <f t="shared" si="75"/>
        <v>Saskatchewan,30,Yes</v>
      </c>
      <c r="F1307" s="35" t="s">
        <v>529</v>
      </c>
      <c r="G1307" s="35" t="str">
        <f t="shared" si="73"/>
        <v>Saskatchewan, 30 MPa concrete with air GUL 30 FA</v>
      </c>
      <c r="H1307" s="35" t="str">
        <f t="shared" si="74"/>
        <v/>
      </c>
      <c r="I1307" s="35">
        <v>273.97000000000003</v>
      </c>
      <c r="J1307" s="49" t="s">
        <v>1359</v>
      </c>
      <c r="K1307" s="35" t="s">
        <v>280</v>
      </c>
      <c r="O1307" s="35"/>
    </row>
    <row r="1308" spans="2:15">
      <c r="B1308" s="35" t="s">
        <v>1357</v>
      </c>
      <c r="C1308" s="35">
        <v>30</v>
      </c>
      <c r="D1308" s="35" t="s">
        <v>142</v>
      </c>
      <c r="E1308" s="35" t="str">
        <f t="shared" si="75"/>
        <v>Saskatchewan,30,Yes</v>
      </c>
      <c r="F1308" s="35" t="s">
        <v>530</v>
      </c>
      <c r="G1308" s="35" t="str">
        <f t="shared" si="73"/>
        <v>Saskatchewan, 30 MPa concrete with air GUL 40 FA</v>
      </c>
      <c r="H1308" s="35" t="str">
        <f t="shared" si="74"/>
        <v/>
      </c>
      <c r="I1308" s="35">
        <v>245.72</v>
      </c>
      <c r="J1308" s="49" t="s">
        <v>1359</v>
      </c>
      <c r="K1308" s="35" t="s">
        <v>280</v>
      </c>
      <c r="O1308" s="35"/>
    </row>
    <row r="1309" spans="2:15">
      <c r="B1309" s="35" t="s">
        <v>1357</v>
      </c>
      <c r="C1309" s="35">
        <v>32</v>
      </c>
      <c r="D1309" s="35" t="s">
        <v>142</v>
      </c>
      <c r="E1309" s="35" t="str">
        <f t="shared" si="75"/>
        <v>Saskatchewan,32,Yes</v>
      </c>
      <c r="F1309" s="35" t="s">
        <v>1372</v>
      </c>
      <c r="G1309" s="35" t="str">
        <f t="shared" si="73"/>
        <v>Saskatchewan, Baseline 32 MPa concrete with air &amp; 0.45 w/cm (C-2) GU 15 FA</v>
      </c>
      <c r="H1309" s="35" t="str">
        <f t="shared" si="74"/>
        <v>Saskatchewan, Baseline 32 MPa concrete with air &amp; 0.45 w/cm (C-2) GU 15 FA</v>
      </c>
      <c r="I1309" s="35">
        <v>379.55</v>
      </c>
      <c r="J1309" s="49" t="s">
        <v>1359</v>
      </c>
      <c r="K1309" s="35" t="s">
        <v>291</v>
      </c>
      <c r="O1309" s="35"/>
    </row>
    <row r="1310" spans="2:15">
      <c r="B1310" s="35" t="s">
        <v>1357</v>
      </c>
      <c r="C1310" s="35">
        <v>32</v>
      </c>
      <c r="D1310" s="35" t="s">
        <v>142</v>
      </c>
      <c r="E1310" s="35" t="str">
        <f t="shared" si="75"/>
        <v>Saskatchewan,32,Yes</v>
      </c>
      <c r="F1310" s="35" t="s">
        <v>388</v>
      </c>
      <c r="G1310" s="35" t="str">
        <f t="shared" si="73"/>
        <v>Saskatchewan, 32 MPa concrete with air &amp; 0.45 w/cm (C-2) GU</v>
      </c>
      <c r="H1310" s="35" t="str">
        <f t="shared" si="74"/>
        <v/>
      </c>
      <c r="I1310" s="35">
        <v>432.64</v>
      </c>
      <c r="J1310" s="49" t="s">
        <v>1359</v>
      </c>
      <c r="K1310" s="35" t="s">
        <v>291</v>
      </c>
      <c r="O1310" s="35"/>
    </row>
    <row r="1311" spans="2:15">
      <c r="B1311" s="35" t="s">
        <v>1357</v>
      </c>
      <c r="C1311" s="35">
        <v>32</v>
      </c>
      <c r="D1311" s="35" t="s">
        <v>142</v>
      </c>
      <c r="E1311" s="35" t="str">
        <f t="shared" si="75"/>
        <v>Saskatchewan,32,Yes</v>
      </c>
      <c r="F1311" s="35" t="s">
        <v>1373</v>
      </c>
      <c r="G1311" s="35" t="str">
        <f t="shared" si="73"/>
        <v>Saskatchewan, 32 MPa concrete with air &amp; 0.45 w/cm (C-2) GU 10 FA</v>
      </c>
      <c r="H1311" s="35" t="str">
        <f t="shared" si="74"/>
        <v/>
      </c>
      <c r="I1311" s="35">
        <v>397.25</v>
      </c>
      <c r="J1311" s="49" t="s">
        <v>1359</v>
      </c>
      <c r="K1311" s="35" t="s">
        <v>291</v>
      </c>
      <c r="O1311" s="35"/>
    </row>
    <row r="1312" spans="2:15">
      <c r="B1312" s="35" t="s">
        <v>1357</v>
      </c>
      <c r="C1312" s="35">
        <v>32</v>
      </c>
      <c r="D1312" s="35" t="s">
        <v>142</v>
      </c>
      <c r="E1312" s="35" t="str">
        <f t="shared" si="75"/>
        <v>Saskatchewan,32,Yes</v>
      </c>
      <c r="F1312" s="35" t="s">
        <v>532</v>
      </c>
      <c r="G1312" s="35" t="str">
        <f t="shared" si="73"/>
        <v>Saskatchewan, 32 MPa concrete with air &amp; 0.45 w/cm (C-2) GU 20 FA</v>
      </c>
      <c r="H1312" s="35" t="str">
        <f t="shared" si="74"/>
        <v/>
      </c>
      <c r="I1312" s="35">
        <v>361.86</v>
      </c>
      <c r="J1312" s="49" t="s">
        <v>1359</v>
      </c>
      <c r="K1312" s="35" t="s">
        <v>291</v>
      </c>
      <c r="O1312" s="35"/>
    </row>
    <row r="1313" spans="2:15">
      <c r="B1313" s="35" t="s">
        <v>1357</v>
      </c>
      <c r="C1313" s="35">
        <v>32</v>
      </c>
      <c r="D1313" s="35" t="s">
        <v>142</v>
      </c>
      <c r="E1313" s="35" t="str">
        <f t="shared" si="75"/>
        <v>Saskatchewan,32,Yes</v>
      </c>
      <c r="F1313" s="35" t="s">
        <v>533</v>
      </c>
      <c r="G1313" s="35" t="str">
        <f t="shared" si="73"/>
        <v>Saskatchewan, 32 MPa concrete with air &amp; 0.45 w/cm (C-2) GU 30 FA</v>
      </c>
      <c r="H1313" s="35" t="str">
        <f t="shared" si="74"/>
        <v/>
      </c>
      <c r="I1313" s="35">
        <v>326.47000000000003</v>
      </c>
      <c r="J1313" s="49" t="s">
        <v>1359</v>
      </c>
      <c r="K1313" s="35" t="s">
        <v>291</v>
      </c>
      <c r="O1313" s="35"/>
    </row>
    <row r="1314" spans="2:15">
      <c r="B1314" s="35" t="s">
        <v>1357</v>
      </c>
      <c r="C1314" s="35">
        <v>32</v>
      </c>
      <c r="D1314" s="35" t="s">
        <v>142</v>
      </c>
      <c r="E1314" s="35" t="str">
        <f t="shared" si="75"/>
        <v>Saskatchewan,32,Yes</v>
      </c>
      <c r="F1314" s="35" t="s">
        <v>534</v>
      </c>
      <c r="G1314" s="35" t="str">
        <f t="shared" si="73"/>
        <v>Saskatchewan, 32 MPa concrete with air &amp; 0.45 w/cm (C-2) GU 40 FA</v>
      </c>
      <c r="H1314" s="35" t="str">
        <f t="shared" si="74"/>
        <v/>
      </c>
      <c r="I1314" s="35">
        <v>291.08</v>
      </c>
      <c r="J1314" s="49" t="s">
        <v>1359</v>
      </c>
      <c r="K1314" s="35" t="s">
        <v>291</v>
      </c>
      <c r="O1314" s="35"/>
    </row>
    <row r="1315" spans="2:15">
      <c r="B1315" s="35" t="s">
        <v>1357</v>
      </c>
      <c r="C1315" s="35">
        <v>32</v>
      </c>
      <c r="D1315" s="35" t="s">
        <v>142</v>
      </c>
      <c r="E1315" s="35" t="str">
        <f t="shared" si="75"/>
        <v>Saskatchewan,32,Yes</v>
      </c>
      <c r="F1315" s="35" t="s">
        <v>393</v>
      </c>
      <c r="G1315" s="35" t="str">
        <f t="shared" si="73"/>
        <v>Saskatchewan, 32 MPa concrete with air &amp; 0.45 w/cm (C-2) GUL</v>
      </c>
      <c r="H1315" s="35" t="str">
        <f t="shared" si="74"/>
        <v/>
      </c>
      <c r="I1315" s="35">
        <v>393.54</v>
      </c>
      <c r="J1315" s="49" t="s">
        <v>1359</v>
      </c>
      <c r="K1315" s="35" t="s">
        <v>291</v>
      </c>
      <c r="O1315" s="35"/>
    </row>
    <row r="1316" spans="2:15">
      <c r="B1316" s="35" t="s">
        <v>1357</v>
      </c>
      <c r="C1316" s="35">
        <v>32</v>
      </c>
      <c r="D1316" s="35" t="s">
        <v>142</v>
      </c>
      <c r="E1316" s="35" t="str">
        <f t="shared" si="75"/>
        <v>Saskatchewan,32,Yes</v>
      </c>
      <c r="F1316" s="35" t="s">
        <v>535</v>
      </c>
      <c r="G1316" s="35" t="str">
        <f t="shared" si="73"/>
        <v>Saskatchewan, 32 MPa concrete with air &amp; 0.45 w/cm (C-2) GUL 10 FA</v>
      </c>
      <c r="H1316" s="35" t="str">
        <f t="shared" si="74"/>
        <v/>
      </c>
      <c r="I1316" s="35">
        <v>362.06</v>
      </c>
      <c r="J1316" s="49" t="s">
        <v>1359</v>
      </c>
      <c r="K1316" s="35" t="s">
        <v>291</v>
      </c>
      <c r="O1316" s="35"/>
    </row>
    <row r="1317" spans="2:15">
      <c r="B1317" s="35" t="s">
        <v>1357</v>
      </c>
      <c r="C1317" s="35">
        <v>32</v>
      </c>
      <c r="D1317" s="35" t="s">
        <v>142</v>
      </c>
      <c r="E1317" s="35" t="str">
        <f t="shared" si="75"/>
        <v>Saskatchewan,32,Yes</v>
      </c>
      <c r="F1317" s="35" t="s">
        <v>536</v>
      </c>
      <c r="G1317" s="35" t="str">
        <f t="shared" si="73"/>
        <v>Saskatchewan, 32 MPa concrete with air &amp; 0.45 w/cm (C-2) GUL 20 FA</v>
      </c>
      <c r="H1317" s="35" t="str">
        <f t="shared" si="74"/>
        <v/>
      </c>
      <c r="I1317" s="35">
        <v>330.59</v>
      </c>
      <c r="J1317" s="49" t="s">
        <v>1359</v>
      </c>
      <c r="K1317" s="35" t="s">
        <v>291</v>
      </c>
      <c r="O1317" s="35"/>
    </row>
    <row r="1318" spans="2:15">
      <c r="B1318" s="35" t="s">
        <v>1357</v>
      </c>
      <c r="C1318" s="35">
        <v>32</v>
      </c>
      <c r="D1318" s="35" t="s">
        <v>142</v>
      </c>
      <c r="E1318" s="35" t="str">
        <f t="shared" si="75"/>
        <v>Saskatchewan,32,Yes</v>
      </c>
      <c r="F1318" s="35" t="s">
        <v>537</v>
      </c>
      <c r="G1318" s="35" t="str">
        <f t="shared" si="73"/>
        <v>Saskatchewan, 32 MPa concrete with air &amp; 0.45 w/cm (C-2) GUL 30 FA</v>
      </c>
      <c r="H1318" s="35" t="str">
        <f t="shared" si="74"/>
        <v/>
      </c>
      <c r="I1318" s="35">
        <v>299.11</v>
      </c>
      <c r="J1318" s="49" t="s">
        <v>1359</v>
      </c>
      <c r="K1318" s="35" t="s">
        <v>291</v>
      </c>
      <c r="O1318" s="35"/>
    </row>
    <row r="1319" spans="2:15">
      <c r="B1319" s="35" t="s">
        <v>1357</v>
      </c>
      <c r="C1319" s="35">
        <v>32</v>
      </c>
      <c r="D1319" s="35" t="s">
        <v>142</v>
      </c>
      <c r="E1319" s="35" t="str">
        <f t="shared" si="75"/>
        <v>Saskatchewan,32,Yes</v>
      </c>
      <c r="F1319" s="35" t="s">
        <v>538</v>
      </c>
      <c r="G1319" s="35" t="str">
        <f t="shared" si="73"/>
        <v>Saskatchewan, 32 MPa concrete with air &amp; 0.45 w/cm (C-2) GUL 40 FA</v>
      </c>
      <c r="H1319" s="35" t="str">
        <f t="shared" si="74"/>
        <v/>
      </c>
      <c r="I1319" s="35">
        <v>267.63</v>
      </c>
      <c r="J1319" s="49" t="s">
        <v>1359</v>
      </c>
      <c r="K1319" s="35" t="s">
        <v>291</v>
      </c>
      <c r="O1319" s="35"/>
    </row>
    <row r="1320" spans="2:15">
      <c r="B1320" s="35" t="s">
        <v>1357</v>
      </c>
      <c r="C1320" s="35">
        <v>32</v>
      </c>
      <c r="D1320" s="35" t="s">
        <v>83</v>
      </c>
      <c r="E1320" s="35" t="str">
        <f t="shared" si="75"/>
        <v>Saskatchewan,32,No</v>
      </c>
      <c r="F1320" s="35" t="s">
        <v>1374</v>
      </c>
      <c r="G1320" s="35" t="str">
        <f t="shared" si="73"/>
        <v>Saskatchewan, Baseline 32 MPa concrete without air GU 15 FA</v>
      </c>
      <c r="H1320" s="35" t="str">
        <f t="shared" si="74"/>
        <v>Saskatchewan, Baseline 32 MPa concrete without air GU 15 FA</v>
      </c>
      <c r="I1320" s="35">
        <v>338.27</v>
      </c>
      <c r="J1320" s="49" t="s">
        <v>1359</v>
      </c>
      <c r="K1320" s="35" t="s">
        <v>302</v>
      </c>
      <c r="O1320" s="35"/>
    </row>
    <row r="1321" spans="2:15">
      <c r="B1321" s="35" t="s">
        <v>1357</v>
      </c>
      <c r="C1321" s="35">
        <v>32</v>
      </c>
      <c r="D1321" s="35" t="s">
        <v>83</v>
      </c>
      <c r="E1321" s="35" t="str">
        <f t="shared" si="75"/>
        <v>Saskatchewan,32,No</v>
      </c>
      <c r="F1321" s="35" t="s">
        <v>1375</v>
      </c>
      <c r="G1321" s="35" t="str">
        <f t="shared" si="73"/>
        <v>Saskatchewan, 32 MPa concrete without air GU</v>
      </c>
      <c r="H1321" s="35" t="str">
        <f t="shared" si="74"/>
        <v/>
      </c>
      <c r="I1321" s="35">
        <v>384.55</v>
      </c>
      <c r="J1321" s="49" t="s">
        <v>1359</v>
      </c>
      <c r="K1321" s="35" t="s">
        <v>302</v>
      </c>
      <c r="O1321" s="35"/>
    </row>
    <row r="1322" spans="2:15">
      <c r="B1322" s="35" t="s">
        <v>1357</v>
      </c>
      <c r="C1322" s="35">
        <v>32</v>
      </c>
      <c r="D1322" s="35" t="s">
        <v>83</v>
      </c>
      <c r="E1322" s="35" t="str">
        <f t="shared" si="75"/>
        <v>Saskatchewan,32,No</v>
      </c>
      <c r="F1322" s="35" t="s">
        <v>1376</v>
      </c>
      <c r="G1322" s="35" t="str">
        <f t="shared" si="73"/>
        <v>Saskatchewan, 32 MPa concrete without air GU 10 FA</v>
      </c>
      <c r="H1322" s="35" t="str">
        <f t="shared" si="74"/>
        <v/>
      </c>
      <c r="I1322" s="35">
        <v>353.7</v>
      </c>
      <c r="J1322" s="49" t="s">
        <v>1359</v>
      </c>
      <c r="K1322" s="35" t="s">
        <v>302</v>
      </c>
      <c r="O1322" s="35"/>
    </row>
    <row r="1323" spans="2:15">
      <c r="B1323" s="35" t="s">
        <v>1357</v>
      </c>
      <c r="C1323" s="35">
        <v>32</v>
      </c>
      <c r="D1323" s="35" t="s">
        <v>83</v>
      </c>
      <c r="E1323" s="35" t="str">
        <f t="shared" si="75"/>
        <v>Saskatchewan,32,No</v>
      </c>
      <c r="F1323" s="35" t="s">
        <v>1377</v>
      </c>
      <c r="G1323" s="35" t="str">
        <f t="shared" si="73"/>
        <v>Saskatchewan, 32 MPa concrete without air GU 20 FA</v>
      </c>
      <c r="H1323" s="35" t="str">
        <f t="shared" si="74"/>
        <v/>
      </c>
      <c r="I1323" s="35">
        <v>322.85000000000002</v>
      </c>
      <c r="J1323" s="49" t="s">
        <v>1359</v>
      </c>
      <c r="K1323" s="35" t="s">
        <v>302</v>
      </c>
      <c r="O1323" s="35"/>
    </row>
    <row r="1324" spans="2:15">
      <c r="B1324" s="35" t="s">
        <v>1357</v>
      </c>
      <c r="C1324" s="35">
        <v>32</v>
      </c>
      <c r="D1324" s="35" t="s">
        <v>83</v>
      </c>
      <c r="E1324" s="35" t="str">
        <f t="shared" si="75"/>
        <v>Saskatchewan,32,No</v>
      </c>
      <c r="F1324" s="35" t="s">
        <v>1378</v>
      </c>
      <c r="G1324" s="35" t="str">
        <f t="shared" si="73"/>
        <v>Saskatchewan, 32 MPa concrete without air GU 30 FA</v>
      </c>
      <c r="H1324" s="35" t="str">
        <f t="shared" si="74"/>
        <v/>
      </c>
      <c r="I1324" s="35">
        <v>292</v>
      </c>
      <c r="J1324" s="49" t="s">
        <v>1359</v>
      </c>
      <c r="K1324" s="35" t="s">
        <v>302</v>
      </c>
      <c r="O1324" s="35"/>
    </row>
    <row r="1325" spans="2:15">
      <c r="B1325" s="35" t="s">
        <v>1357</v>
      </c>
      <c r="C1325" s="35">
        <v>32</v>
      </c>
      <c r="D1325" s="35" t="s">
        <v>83</v>
      </c>
      <c r="E1325" s="35" t="str">
        <f t="shared" si="75"/>
        <v>Saskatchewan,32,No</v>
      </c>
      <c r="F1325" s="35" t="s">
        <v>1379</v>
      </c>
      <c r="G1325" s="35" t="str">
        <f t="shared" si="73"/>
        <v>Saskatchewan, 32 MPa concrete without air GU 40 FA</v>
      </c>
      <c r="H1325" s="35" t="str">
        <f t="shared" si="74"/>
        <v/>
      </c>
      <c r="I1325" s="35">
        <v>261.14999999999998</v>
      </c>
      <c r="J1325" s="49" t="s">
        <v>1359</v>
      </c>
      <c r="K1325" s="35" t="s">
        <v>302</v>
      </c>
      <c r="O1325" s="35"/>
    </row>
    <row r="1326" spans="2:15">
      <c r="B1326" s="35" t="s">
        <v>1357</v>
      </c>
      <c r="C1326" s="35">
        <v>32</v>
      </c>
      <c r="D1326" s="35" t="s">
        <v>83</v>
      </c>
      <c r="E1326" s="35" t="str">
        <f t="shared" si="75"/>
        <v>Saskatchewan,32,No</v>
      </c>
      <c r="F1326" s="35" t="s">
        <v>1380</v>
      </c>
      <c r="G1326" s="35" t="str">
        <f t="shared" si="73"/>
        <v>Saskatchewan, 32 MPa concrete without air GUL</v>
      </c>
      <c r="H1326" s="35" t="str">
        <f t="shared" si="74"/>
        <v/>
      </c>
      <c r="I1326" s="35">
        <v>350.47</v>
      </c>
      <c r="J1326" s="49" t="s">
        <v>1359</v>
      </c>
      <c r="K1326" s="35" t="s">
        <v>302</v>
      </c>
      <c r="O1326" s="35"/>
    </row>
    <row r="1327" spans="2:15">
      <c r="B1327" s="35" t="s">
        <v>1357</v>
      </c>
      <c r="C1327" s="35">
        <v>32</v>
      </c>
      <c r="D1327" s="35" t="s">
        <v>83</v>
      </c>
      <c r="E1327" s="35" t="str">
        <f t="shared" si="75"/>
        <v>Saskatchewan,32,No</v>
      </c>
      <c r="F1327" s="35" t="s">
        <v>1381</v>
      </c>
      <c r="G1327" s="35" t="str">
        <f t="shared" si="73"/>
        <v>Saskatchewan, 32 MPa concrete without air GUL 10 FA</v>
      </c>
      <c r="H1327" s="35" t="str">
        <f t="shared" si="74"/>
        <v/>
      </c>
      <c r="I1327" s="35">
        <v>323.02999999999997</v>
      </c>
      <c r="J1327" s="49" t="s">
        <v>1359</v>
      </c>
      <c r="K1327" s="35" t="s">
        <v>302</v>
      </c>
      <c r="O1327" s="35"/>
    </row>
    <row r="1328" spans="2:15">
      <c r="B1328" s="35" t="s">
        <v>1357</v>
      </c>
      <c r="C1328" s="35">
        <v>32</v>
      </c>
      <c r="D1328" s="35" t="s">
        <v>83</v>
      </c>
      <c r="E1328" s="35" t="str">
        <f t="shared" si="75"/>
        <v>Saskatchewan,32,No</v>
      </c>
      <c r="F1328" s="35" t="s">
        <v>1382</v>
      </c>
      <c r="G1328" s="35" t="str">
        <f t="shared" si="73"/>
        <v>Saskatchewan, 32 MPa concrete without air GUL 20 FA</v>
      </c>
      <c r="H1328" s="35" t="str">
        <f t="shared" si="74"/>
        <v/>
      </c>
      <c r="I1328" s="35">
        <v>295.58</v>
      </c>
      <c r="J1328" s="49" t="s">
        <v>1359</v>
      </c>
      <c r="K1328" s="35" t="s">
        <v>302</v>
      </c>
      <c r="O1328" s="35"/>
    </row>
    <row r="1329" spans="2:15">
      <c r="B1329" s="35" t="s">
        <v>1357</v>
      </c>
      <c r="C1329" s="35">
        <v>32</v>
      </c>
      <c r="D1329" s="35" t="s">
        <v>83</v>
      </c>
      <c r="E1329" s="35" t="str">
        <f t="shared" si="75"/>
        <v>Saskatchewan,32,No</v>
      </c>
      <c r="F1329" s="35" t="s">
        <v>1383</v>
      </c>
      <c r="G1329" s="35" t="str">
        <f t="shared" si="73"/>
        <v>Saskatchewan, 32 MPa concrete without air GUL 30 FA</v>
      </c>
      <c r="H1329" s="35" t="str">
        <f t="shared" si="74"/>
        <v/>
      </c>
      <c r="I1329" s="35">
        <v>268.14</v>
      </c>
      <c r="J1329" s="49" t="s">
        <v>1359</v>
      </c>
      <c r="K1329" s="35" t="s">
        <v>302</v>
      </c>
      <c r="O1329" s="35"/>
    </row>
    <row r="1330" spans="2:15">
      <c r="B1330" s="35" t="s">
        <v>1357</v>
      </c>
      <c r="C1330" s="35">
        <v>32</v>
      </c>
      <c r="D1330" s="35" t="s">
        <v>83</v>
      </c>
      <c r="E1330" s="35" t="str">
        <f t="shared" si="75"/>
        <v>Saskatchewan,32,No</v>
      </c>
      <c r="F1330" s="35" t="s">
        <v>1384</v>
      </c>
      <c r="G1330" s="35" t="str">
        <f t="shared" si="73"/>
        <v>Saskatchewan, 32 MPa concrete without air GUL 40 FA</v>
      </c>
      <c r="H1330" s="35" t="str">
        <f t="shared" si="74"/>
        <v/>
      </c>
      <c r="I1330" s="35">
        <v>240.7</v>
      </c>
      <c r="J1330" s="49" t="s">
        <v>1359</v>
      </c>
      <c r="K1330" s="35" t="s">
        <v>302</v>
      </c>
      <c r="O1330" s="35"/>
    </row>
    <row r="1331" spans="2:15">
      <c r="B1331" s="35" t="s">
        <v>1357</v>
      </c>
      <c r="C1331" s="35">
        <v>35</v>
      </c>
      <c r="D1331" s="35" t="s">
        <v>83</v>
      </c>
      <c r="E1331" s="35" t="str">
        <f t="shared" si="75"/>
        <v>Saskatchewan,35,No</v>
      </c>
      <c r="F1331" s="35" t="s">
        <v>1385</v>
      </c>
      <c r="G1331" s="35" t="str">
        <f t="shared" si="73"/>
        <v>Saskatchewan, Baseline 35 MPa concrete without air GU 15 FA</v>
      </c>
      <c r="H1331" s="35" t="str">
        <f t="shared" si="74"/>
        <v>Saskatchewan, Baseline 35 MPa concrete without air GU 15 FA</v>
      </c>
      <c r="I1331" s="35">
        <v>358.43</v>
      </c>
      <c r="J1331" s="49" t="s">
        <v>1359</v>
      </c>
      <c r="K1331" s="35" t="s">
        <v>313</v>
      </c>
      <c r="O1331" s="35"/>
    </row>
    <row r="1332" spans="2:15">
      <c r="B1332" s="35" t="s">
        <v>1357</v>
      </c>
      <c r="C1332" s="35">
        <v>35</v>
      </c>
      <c r="D1332" s="35" t="s">
        <v>83</v>
      </c>
      <c r="E1332" s="35" t="str">
        <f t="shared" si="75"/>
        <v>Saskatchewan,35,No</v>
      </c>
      <c r="F1332" s="35" t="s">
        <v>292</v>
      </c>
      <c r="G1332" s="35" t="str">
        <f t="shared" si="73"/>
        <v>Saskatchewan, 35 MPa concrete without air GU</v>
      </c>
      <c r="H1332" s="35" t="str">
        <f t="shared" si="74"/>
        <v/>
      </c>
      <c r="I1332" s="35">
        <v>407.87</v>
      </c>
      <c r="J1332" s="49" t="s">
        <v>1359</v>
      </c>
      <c r="K1332" s="35" t="s">
        <v>313</v>
      </c>
      <c r="O1332" s="35"/>
    </row>
    <row r="1333" spans="2:15">
      <c r="B1333" s="35" t="s">
        <v>1357</v>
      </c>
      <c r="C1333" s="35">
        <v>35</v>
      </c>
      <c r="D1333" s="35" t="s">
        <v>83</v>
      </c>
      <c r="E1333" s="35" t="str">
        <f t="shared" si="75"/>
        <v>Saskatchewan,35,No</v>
      </c>
      <c r="F1333" s="35" t="s">
        <v>1020</v>
      </c>
      <c r="G1333" s="35" t="str">
        <f t="shared" si="73"/>
        <v>Saskatchewan, 35 MPa concrete without air GU 10 FA</v>
      </c>
      <c r="H1333" s="35" t="str">
        <f t="shared" si="74"/>
        <v/>
      </c>
      <c r="I1333" s="35">
        <v>375.24</v>
      </c>
      <c r="J1333" s="49" t="s">
        <v>1359</v>
      </c>
      <c r="K1333" s="35" t="s">
        <v>313</v>
      </c>
      <c r="O1333" s="35"/>
    </row>
    <row r="1334" spans="2:15">
      <c r="B1334" s="35" t="s">
        <v>1357</v>
      </c>
      <c r="C1334" s="35">
        <v>35</v>
      </c>
      <c r="D1334" s="35" t="s">
        <v>83</v>
      </c>
      <c r="E1334" s="35" t="str">
        <f t="shared" si="75"/>
        <v>Saskatchewan,35,No</v>
      </c>
      <c r="F1334" s="35" t="s">
        <v>540</v>
      </c>
      <c r="G1334" s="35" t="str">
        <f t="shared" si="73"/>
        <v>Saskatchewan, 35 MPa concrete without air GU 20 FA</v>
      </c>
      <c r="H1334" s="35" t="str">
        <f t="shared" si="74"/>
        <v/>
      </c>
      <c r="I1334" s="35">
        <v>341.63</v>
      </c>
      <c r="J1334" s="49" t="s">
        <v>1359</v>
      </c>
      <c r="K1334" s="35" t="s">
        <v>313</v>
      </c>
      <c r="O1334" s="35"/>
    </row>
    <row r="1335" spans="2:15">
      <c r="B1335" s="35" t="s">
        <v>1357</v>
      </c>
      <c r="C1335" s="35">
        <v>35</v>
      </c>
      <c r="D1335" s="35" t="s">
        <v>83</v>
      </c>
      <c r="E1335" s="35" t="str">
        <f t="shared" si="75"/>
        <v>Saskatchewan,35,No</v>
      </c>
      <c r="F1335" s="35" t="s">
        <v>541</v>
      </c>
      <c r="G1335" s="35" t="str">
        <f t="shared" si="73"/>
        <v>Saskatchewan, 35 MPa concrete without air GU 30 FA</v>
      </c>
      <c r="H1335" s="35" t="str">
        <f t="shared" si="74"/>
        <v/>
      </c>
      <c r="I1335" s="35">
        <v>309</v>
      </c>
      <c r="J1335" s="49" t="s">
        <v>1359</v>
      </c>
      <c r="K1335" s="35" t="s">
        <v>313</v>
      </c>
      <c r="O1335" s="35"/>
    </row>
    <row r="1336" spans="2:15">
      <c r="B1336" s="35" t="s">
        <v>1357</v>
      </c>
      <c r="C1336" s="35">
        <v>35</v>
      </c>
      <c r="D1336" s="35" t="s">
        <v>83</v>
      </c>
      <c r="E1336" s="35" t="str">
        <f t="shared" si="75"/>
        <v>Saskatchewan,35,No</v>
      </c>
      <c r="F1336" s="35" t="s">
        <v>542</v>
      </c>
      <c r="G1336" s="35" t="str">
        <f t="shared" si="73"/>
        <v>Saskatchewan, 35 MPa concrete without air GU 40 FA</v>
      </c>
      <c r="H1336" s="35" t="str">
        <f t="shared" si="74"/>
        <v/>
      </c>
      <c r="I1336" s="35">
        <v>275.39</v>
      </c>
      <c r="J1336" s="49" t="s">
        <v>1359</v>
      </c>
      <c r="K1336" s="35" t="s">
        <v>313</v>
      </c>
      <c r="O1336" s="35"/>
    </row>
    <row r="1337" spans="2:15">
      <c r="B1337" s="35" t="s">
        <v>1357</v>
      </c>
      <c r="C1337" s="35">
        <v>35</v>
      </c>
      <c r="D1337" s="35" t="s">
        <v>83</v>
      </c>
      <c r="E1337" s="35" t="str">
        <f t="shared" si="75"/>
        <v>Saskatchewan,35,No</v>
      </c>
      <c r="F1337" s="35" t="s">
        <v>297</v>
      </c>
      <c r="G1337" s="35" t="str">
        <f t="shared" si="73"/>
        <v>Saskatchewan, 35 MPa concrete without air GUL</v>
      </c>
      <c r="H1337" s="35" t="str">
        <f t="shared" si="74"/>
        <v/>
      </c>
      <c r="I1337" s="35">
        <v>371.28</v>
      </c>
      <c r="J1337" s="49" t="s">
        <v>1359</v>
      </c>
      <c r="K1337" s="35" t="s">
        <v>313</v>
      </c>
      <c r="O1337" s="35"/>
    </row>
    <row r="1338" spans="2:15">
      <c r="B1338" s="35" t="s">
        <v>1357</v>
      </c>
      <c r="C1338" s="35">
        <v>35</v>
      </c>
      <c r="D1338" s="35" t="s">
        <v>83</v>
      </c>
      <c r="E1338" s="35" t="str">
        <f t="shared" si="75"/>
        <v>Saskatchewan,35,No</v>
      </c>
      <c r="F1338" s="35" t="s">
        <v>543</v>
      </c>
      <c r="G1338" s="35" t="str">
        <f t="shared" si="73"/>
        <v>Saskatchewan, 35 MPa concrete without air GUL 10 FA</v>
      </c>
      <c r="H1338" s="35" t="str">
        <f t="shared" si="74"/>
        <v/>
      </c>
      <c r="I1338" s="35">
        <v>341.82</v>
      </c>
      <c r="J1338" s="49" t="s">
        <v>1359</v>
      </c>
      <c r="K1338" s="35" t="s">
        <v>313</v>
      </c>
      <c r="O1338" s="35"/>
    </row>
    <row r="1339" spans="2:15">
      <c r="B1339" s="35" t="s">
        <v>1357</v>
      </c>
      <c r="C1339" s="35">
        <v>35</v>
      </c>
      <c r="D1339" s="35" t="s">
        <v>83</v>
      </c>
      <c r="E1339" s="35" t="str">
        <f t="shared" si="75"/>
        <v>Saskatchewan,35,No</v>
      </c>
      <c r="F1339" s="35" t="s">
        <v>544</v>
      </c>
      <c r="G1339" s="35" t="str">
        <f t="shared" si="73"/>
        <v>Saskatchewan, 35 MPa concrete without air GUL 20 FA</v>
      </c>
      <c r="H1339" s="35" t="str">
        <f t="shared" si="74"/>
        <v/>
      </c>
      <c r="I1339" s="35">
        <v>312.36</v>
      </c>
      <c r="J1339" s="49" t="s">
        <v>1359</v>
      </c>
      <c r="K1339" s="35" t="s">
        <v>313</v>
      </c>
      <c r="O1339" s="35"/>
    </row>
    <row r="1340" spans="2:15">
      <c r="B1340" s="35" t="s">
        <v>1357</v>
      </c>
      <c r="C1340" s="35">
        <v>35</v>
      </c>
      <c r="D1340" s="35" t="s">
        <v>83</v>
      </c>
      <c r="E1340" s="35" t="str">
        <f t="shared" si="75"/>
        <v>Saskatchewan,35,No</v>
      </c>
      <c r="F1340" s="35" t="s">
        <v>545</v>
      </c>
      <c r="G1340" s="35" t="str">
        <f t="shared" si="73"/>
        <v>Saskatchewan, 35 MPa concrete without air GUL 30 FA</v>
      </c>
      <c r="H1340" s="35" t="str">
        <f t="shared" si="74"/>
        <v/>
      </c>
      <c r="I1340" s="35">
        <v>282.89999999999998</v>
      </c>
      <c r="J1340" s="49" t="s">
        <v>1359</v>
      </c>
      <c r="K1340" s="35" t="s">
        <v>313</v>
      </c>
      <c r="O1340" s="35"/>
    </row>
    <row r="1341" spans="2:15">
      <c r="B1341" s="35" t="s">
        <v>1357</v>
      </c>
      <c r="C1341" s="35">
        <v>35</v>
      </c>
      <c r="D1341" s="35" t="s">
        <v>83</v>
      </c>
      <c r="E1341" s="35" t="str">
        <f t="shared" si="75"/>
        <v>Saskatchewan,35,No</v>
      </c>
      <c r="F1341" s="35" t="s">
        <v>546</v>
      </c>
      <c r="G1341" s="35" t="str">
        <f t="shared" si="73"/>
        <v>Saskatchewan, 35 MPa concrete without air GUL 40 FA</v>
      </c>
      <c r="H1341" s="35" t="str">
        <f t="shared" si="74"/>
        <v/>
      </c>
      <c r="I1341" s="35">
        <v>253.44</v>
      </c>
      <c r="J1341" s="49" t="s">
        <v>1359</v>
      </c>
      <c r="K1341" s="35" t="s">
        <v>313</v>
      </c>
      <c r="O1341" s="35"/>
    </row>
    <row r="1342" spans="2:15">
      <c r="B1342" s="35" t="s">
        <v>1357</v>
      </c>
      <c r="C1342" s="35">
        <v>35</v>
      </c>
      <c r="D1342" s="35" t="s">
        <v>142</v>
      </c>
      <c r="E1342" s="35" t="str">
        <f t="shared" si="75"/>
        <v>Saskatchewan,35,Yes</v>
      </c>
      <c r="F1342" s="35" t="s">
        <v>1386</v>
      </c>
      <c r="G1342" s="35" t="str">
        <f t="shared" si="73"/>
        <v>Saskatchewan, Baseline 35 MPa concrete with air &amp; 0.40 w/cm (C-1) GU 15 FA</v>
      </c>
      <c r="H1342" s="35" t="str">
        <f t="shared" si="74"/>
        <v>Saskatchewan, Baseline 35 MPa concrete with air &amp; 0.40 w/cm (C-1) GU 15 FA</v>
      </c>
      <c r="I1342" s="35">
        <v>417.21</v>
      </c>
      <c r="J1342" s="49" t="s">
        <v>1359</v>
      </c>
      <c r="K1342" s="35" t="s">
        <v>325</v>
      </c>
      <c r="O1342" s="35"/>
    </row>
    <row r="1343" spans="2:15">
      <c r="B1343" s="35" t="s">
        <v>1357</v>
      </c>
      <c r="C1343" s="35">
        <v>35</v>
      </c>
      <c r="D1343" s="35" t="s">
        <v>142</v>
      </c>
      <c r="E1343" s="35" t="str">
        <f t="shared" si="75"/>
        <v>Saskatchewan,35,Yes</v>
      </c>
      <c r="F1343" s="35" t="s">
        <v>556</v>
      </c>
      <c r="G1343" s="35" t="str">
        <f t="shared" si="73"/>
        <v>Saskatchewan, 35 MPa concrete with air &amp; 0.40 w/cm (C-1) GU</v>
      </c>
      <c r="H1343" s="35" t="str">
        <f t="shared" si="74"/>
        <v/>
      </c>
      <c r="I1343" s="35">
        <v>476.18</v>
      </c>
      <c r="J1343" s="49" t="s">
        <v>1359</v>
      </c>
      <c r="K1343" s="35" t="s">
        <v>325</v>
      </c>
      <c r="O1343" s="35"/>
    </row>
    <row r="1344" spans="2:15">
      <c r="B1344" s="35" t="s">
        <v>1357</v>
      </c>
      <c r="C1344" s="35">
        <v>35</v>
      </c>
      <c r="D1344" s="35" t="s">
        <v>142</v>
      </c>
      <c r="E1344" s="35" t="str">
        <f t="shared" si="75"/>
        <v>Saskatchewan,35,Yes</v>
      </c>
      <c r="F1344" s="35" t="s">
        <v>1387</v>
      </c>
      <c r="G1344" s="35" t="str">
        <f t="shared" si="73"/>
        <v>Saskatchewan, 35 MPa concrete with air &amp; 0.40 w/cm (C-1) GU 10 FA</v>
      </c>
      <c r="H1344" s="35" t="str">
        <f t="shared" si="74"/>
        <v/>
      </c>
      <c r="I1344" s="35">
        <v>437.19</v>
      </c>
      <c r="J1344" s="49" t="s">
        <v>1359</v>
      </c>
      <c r="K1344" s="35" t="s">
        <v>325</v>
      </c>
      <c r="O1344" s="35"/>
    </row>
    <row r="1345" spans="2:15">
      <c r="B1345" s="35" t="s">
        <v>1357</v>
      </c>
      <c r="C1345" s="35">
        <v>35</v>
      </c>
      <c r="D1345" s="35" t="s">
        <v>142</v>
      </c>
      <c r="E1345" s="35" t="str">
        <f t="shared" si="75"/>
        <v>Saskatchewan,35,Yes</v>
      </c>
      <c r="F1345" s="35" t="s">
        <v>557</v>
      </c>
      <c r="G1345" s="35" t="str">
        <f t="shared" si="73"/>
        <v>Saskatchewan, 35 MPa concrete with air &amp; 0.40 w/cm (C-1) GU 20 FA</v>
      </c>
      <c r="H1345" s="35" t="str">
        <f t="shared" si="74"/>
        <v/>
      </c>
      <c r="I1345" s="35">
        <v>397.24</v>
      </c>
      <c r="J1345" s="49" t="s">
        <v>1359</v>
      </c>
      <c r="K1345" s="35" t="s">
        <v>325</v>
      </c>
      <c r="O1345" s="35"/>
    </row>
    <row r="1346" spans="2:15">
      <c r="B1346" s="35" t="s">
        <v>1357</v>
      </c>
      <c r="C1346" s="35">
        <v>35</v>
      </c>
      <c r="D1346" s="35" t="s">
        <v>142</v>
      </c>
      <c r="E1346" s="35" t="str">
        <f t="shared" si="75"/>
        <v>Saskatchewan,35,Yes</v>
      </c>
      <c r="F1346" s="35" t="s">
        <v>558</v>
      </c>
      <c r="G1346" s="35" t="str">
        <f t="shared" si="73"/>
        <v>Saskatchewan, 35 MPa concrete with air &amp; 0.40 w/cm (C-1) GU 30 FA</v>
      </c>
      <c r="H1346" s="35" t="str">
        <f t="shared" si="74"/>
        <v/>
      </c>
      <c r="I1346" s="35">
        <v>358.25</v>
      </c>
      <c r="J1346" s="49" t="s">
        <v>1359</v>
      </c>
      <c r="K1346" s="35" t="s">
        <v>325</v>
      </c>
      <c r="O1346" s="35"/>
    </row>
    <row r="1347" spans="2:15">
      <c r="B1347" s="35" t="s">
        <v>1357</v>
      </c>
      <c r="C1347" s="35">
        <v>35</v>
      </c>
      <c r="D1347" s="35" t="s">
        <v>142</v>
      </c>
      <c r="E1347" s="35" t="str">
        <f t="shared" si="75"/>
        <v>Saskatchewan,35,Yes</v>
      </c>
      <c r="F1347" s="35" t="s">
        <v>559</v>
      </c>
      <c r="G1347" s="35" t="str">
        <f t="shared" si="73"/>
        <v>Saskatchewan, 35 MPa concrete with air &amp; 0.40 w/cm (C-1) GU 40 FA</v>
      </c>
      <c r="H1347" s="35" t="str">
        <f t="shared" si="74"/>
        <v/>
      </c>
      <c r="I1347" s="35">
        <v>318.29000000000002</v>
      </c>
      <c r="J1347" s="49" t="s">
        <v>1359</v>
      </c>
      <c r="K1347" s="35" t="s">
        <v>325</v>
      </c>
      <c r="O1347" s="35"/>
    </row>
    <row r="1348" spans="2:15">
      <c r="B1348" s="35" t="s">
        <v>1357</v>
      </c>
      <c r="C1348" s="35">
        <v>35</v>
      </c>
      <c r="D1348" s="35" t="s">
        <v>142</v>
      </c>
      <c r="E1348" s="35" t="str">
        <f t="shared" si="75"/>
        <v>Saskatchewan,35,Yes</v>
      </c>
      <c r="F1348" s="35" t="s">
        <v>560</v>
      </c>
      <c r="G1348" s="35" t="str">
        <f t="shared" si="73"/>
        <v>Saskatchewan, 35 MPa concrete with air &amp; 0.40 w/cm (C-1) GUL</v>
      </c>
      <c r="H1348" s="35" t="str">
        <f t="shared" si="74"/>
        <v/>
      </c>
      <c r="I1348" s="35">
        <v>432.57</v>
      </c>
      <c r="J1348" s="49" t="s">
        <v>1359</v>
      </c>
      <c r="K1348" s="35" t="s">
        <v>325</v>
      </c>
      <c r="O1348" s="35"/>
    </row>
    <row r="1349" spans="2:15">
      <c r="B1349" s="35" t="s">
        <v>1357</v>
      </c>
      <c r="C1349" s="35">
        <v>35</v>
      </c>
      <c r="D1349" s="35" t="s">
        <v>142</v>
      </c>
      <c r="E1349" s="35" t="str">
        <f t="shared" si="75"/>
        <v>Saskatchewan,35,Yes</v>
      </c>
      <c r="F1349" s="35" t="s">
        <v>561</v>
      </c>
      <c r="G1349" s="35" t="str">
        <f t="shared" si="73"/>
        <v>Saskatchewan, 35 MPa concrete with air &amp; 0.40 w/cm (C-1) GUL 10 FA</v>
      </c>
      <c r="H1349" s="35" t="str">
        <f t="shared" si="74"/>
        <v/>
      </c>
      <c r="I1349" s="35">
        <v>397.46</v>
      </c>
      <c r="J1349" s="49" t="s">
        <v>1359</v>
      </c>
      <c r="K1349" s="35" t="s">
        <v>325</v>
      </c>
      <c r="O1349" s="35"/>
    </row>
    <row r="1350" spans="2:15">
      <c r="B1350" s="35" t="s">
        <v>1357</v>
      </c>
      <c r="C1350" s="35">
        <v>35</v>
      </c>
      <c r="D1350" s="35" t="s">
        <v>142</v>
      </c>
      <c r="E1350" s="35" t="str">
        <f t="shared" si="75"/>
        <v>Saskatchewan,35,Yes</v>
      </c>
      <c r="F1350" s="35" t="s">
        <v>562</v>
      </c>
      <c r="G1350" s="35" t="str">
        <f t="shared" si="73"/>
        <v>Saskatchewan, 35 MPa concrete with air &amp; 0.40 w/cm (C-1) GUL 20 FA</v>
      </c>
      <c r="H1350" s="35" t="str">
        <f t="shared" si="74"/>
        <v/>
      </c>
      <c r="I1350" s="35">
        <v>362.35</v>
      </c>
      <c r="J1350" s="49" t="s">
        <v>1359</v>
      </c>
      <c r="K1350" s="35" t="s">
        <v>325</v>
      </c>
      <c r="O1350" s="35"/>
    </row>
    <row r="1351" spans="2:15">
      <c r="B1351" s="35" t="s">
        <v>1357</v>
      </c>
      <c r="C1351" s="35">
        <v>35</v>
      </c>
      <c r="D1351" s="35" t="s">
        <v>142</v>
      </c>
      <c r="E1351" s="35" t="str">
        <f t="shared" si="75"/>
        <v>Saskatchewan,35,Yes</v>
      </c>
      <c r="F1351" s="35" t="s">
        <v>563</v>
      </c>
      <c r="G1351" s="35" t="str">
        <f t="shared" si="73"/>
        <v>Saskatchewan, 35 MPa concrete with air &amp; 0.40 w/cm (C-1) GUL 30 FA</v>
      </c>
      <c r="H1351" s="35" t="str">
        <f t="shared" si="74"/>
        <v/>
      </c>
      <c r="I1351" s="35">
        <v>327.24</v>
      </c>
      <c r="J1351" s="49" t="s">
        <v>1359</v>
      </c>
      <c r="K1351" s="35" t="s">
        <v>325</v>
      </c>
      <c r="O1351" s="35"/>
    </row>
    <row r="1352" spans="2:15">
      <c r="B1352" s="35" t="s">
        <v>1357</v>
      </c>
      <c r="C1352" s="35">
        <v>35</v>
      </c>
      <c r="D1352" s="35" t="s">
        <v>142</v>
      </c>
      <c r="E1352" s="35" t="str">
        <f t="shared" si="75"/>
        <v>Saskatchewan,35,Yes</v>
      </c>
      <c r="F1352" s="35" t="s">
        <v>564</v>
      </c>
      <c r="G1352" s="35" t="str">
        <f t="shared" ref="G1352:G1415" si="76">CONCATENATE(B1352,", ",F1352)</f>
        <v>Saskatchewan, 35 MPa concrete with air &amp; 0.40 w/cm (C-1) GUL 40 FA</v>
      </c>
      <c r="H1352" s="35" t="str">
        <f t="shared" ref="H1352:H1415" si="77">IF(ISNUMBER(SEARCH("Baseline",F1352)),CONCATENATE(B1352,", ",F1352),"")</f>
        <v/>
      </c>
      <c r="I1352" s="35">
        <v>292.13</v>
      </c>
      <c r="J1352" s="49" t="s">
        <v>1359</v>
      </c>
      <c r="K1352" s="35" t="s">
        <v>325</v>
      </c>
      <c r="O1352" s="35"/>
    </row>
    <row r="1353" spans="2:15">
      <c r="B1353" s="35" t="s">
        <v>1357</v>
      </c>
      <c r="C1353" s="35">
        <v>40</v>
      </c>
      <c r="D1353" s="35" t="s">
        <v>83</v>
      </c>
      <c r="E1353" s="35" t="str">
        <f t="shared" ref="E1353:E1416" si="78">CONCATENATE(B1353,",",C1353,",",D1353)</f>
        <v>Saskatchewan,40,No</v>
      </c>
      <c r="F1353" s="35" t="s">
        <v>1388</v>
      </c>
      <c r="G1353" s="35" t="str">
        <f t="shared" si="76"/>
        <v>Saskatchewan, Baseline 40 MPa concrete without air GU 15 FA</v>
      </c>
      <c r="H1353" s="35" t="str">
        <f t="shared" si="77"/>
        <v>Saskatchewan, Baseline 40 MPa concrete without air GU 15 FA</v>
      </c>
      <c r="I1353" s="35">
        <v>414.4</v>
      </c>
      <c r="J1353" s="49" t="s">
        <v>1359</v>
      </c>
      <c r="K1353" s="35" t="s">
        <v>332</v>
      </c>
      <c r="O1353" s="35"/>
    </row>
    <row r="1354" spans="2:15">
      <c r="B1354" s="35" t="s">
        <v>1357</v>
      </c>
      <c r="C1354" s="35">
        <v>40</v>
      </c>
      <c r="D1354" s="35" t="s">
        <v>83</v>
      </c>
      <c r="E1354" s="35" t="str">
        <f t="shared" si="78"/>
        <v>Saskatchewan,40,No</v>
      </c>
      <c r="F1354" s="35" t="s">
        <v>140</v>
      </c>
      <c r="G1354" s="35" t="str">
        <f t="shared" si="76"/>
        <v>Saskatchewan, 40 MPa concrete without air GU</v>
      </c>
      <c r="H1354" s="35" t="str">
        <f t="shared" si="77"/>
        <v/>
      </c>
      <c r="I1354" s="35">
        <v>472.57</v>
      </c>
      <c r="J1354" s="49" t="s">
        <v>1359</v>
      </c>
      <c r="K1354" s="35" t="s">
        <v>332</v>
      </c>
      <c r="O1354" s="35"/>
    </row>
    <row r="1355" spans="2:15">
      <c r="B1355" s="35" t="s">
        <v>1357</v>
      </c>
      <c r="C1355" s="35">
        <v>40</v>
      </c>
      <c r="D1355" s="35" t="s">
        <v>83</v>
      </c>
      <c r="E1355" s="35" t="str">
        <f t="shared" si="78"/>
        <v>Saskatchewan,40,No</v>
      </c>
      <c r="F1355" s="35" t="s">
        <v>1034</v>
      </c>
      <c r="G1355" s="35" t="str">
        <f t="shared" si="76"/>
        <v>Saskatchewan, 40 MPa concrete without air GU 10 FA</v>
      </c>
      <c r="H1355" s="35" t="str">
        <f t="shared" si="77"/>
        <v/>
      </c>
      <c r="I1355" s="35">
        <v>433.55</v>
      </c>
      <c r="J1355" s="49" t="s">
        <v>1359</v>
      </c>
      <c r="K1355" s="35" t="s">
        <v>332</v>
      </c>
      <c r="O1355" s="35"/>
    </row>
    <row r="1356" spans="2:15">
      <c r="B1356" s="35" t="s">
        <v>1357</v>
      </c>
      <c r="C1356" s="35">
        <v>40</v>
      </c>
      <c r="D1356" s="35" t="s">
        <v>83</v>
      </c>
      <c r="E1356" s="35" t="str">
        <f t="shared" si="78"/>
        <v>Saskatchewan,40,No</v>
      </c>
      <c r="F1356" s="35" t="s">
        <v>566</v>
      </c>
      <c r="G1356" s="35" t="str">
        <f t="shared" si="76"/>
        <v>Saskatchewan, 40 MPa concrete without air GU 20 FA</v>
      </c>
      <c r="H1356" s="35" t="str">
        <f t="shared" si="77"/>
        <v/>
      </c>
      <c r="I1356" s="35">
        <v>394.53</v>
      </c>
      <c r="J1356" s="49" t="s">
        <v>1359</v>
      </c>
      <c r="K1356" s="35" t="s">
        <v>332</v>
      </c>
      <c r="O1356" s="35"/>
    </row>
    <row r="1357" spans="2:15">
      <c r="B1357" s="35" t="s">
        <v>1357</v>
      </c>
      <c r="C1357" s="35">
        <v>40</v>
      </c>
      <c r="D1357" s="35" t="s">
        <v>83</v>
      </c>
      <c r="E1357" s="35" t="str">
        <f t="shared" si="78"/>
        <v>Saskatchewan,40,No</v>
      </c>
      <c r="F1357" s="35" t="s">
        <v>567</v>
      </c>
      <c r="G1357" s="35" t="str">
        <f t="shared" si="76"/>
        <v>Saskatchewan, 40 MPa concrete without air GU 30 FA</v>
      </c>
      <c r="H1357" s="35" t="str">
        <f t="shared" si="77"/>
        <v/>
      </c>
      <c r="I1357" s="35">
        <v>355.52</v>
      </c>
      <c r="J1357" s="49" t="s">
        <v>1359</v>
      </c>
      <c r="K1357" s="35" t="s">
        <v>332</v>
      </c>
      <c r="O1357" s="35"/>
    </row>
    <row r="1358" spans="2:15">
      <c r="B1358" s="35" t="s">
        <v>1357</v>
      </c>
      <c r="C1358" s="35">
        <v>40</v>
      </c>
      <c r="D1358" s="35" t="s">
        <v>83</v>
      </c>
      <c r="E1358" s="35" t="str">
        <f t="shared" si="78"/>
        <v>Saskatchewan,40,No</v>
      </c>
      <c r="F1358" s="35" t="s">
        <v>568</v>
      </c>
      <c r="G1358" s="35" t="str">
        <f t="shared" si="76"/>
        <v>Saskatchewan, 40 MPa concrete without air GU 40 FA</v>
      </c>
      <c r="H1358" s="35" t="str">
        <f t="shared" si="77"/>
        <v/>
      </c>
      <c r="I1358" s="35">
        <v>316.5</v>
      </c>
      <c r="J1358" s="49" t="s">
        <v>1359</v>
      </c>
      <c r="K1358" s="35" t="s">
        <v>332</v>
      </c>
      <c r="O1358" s="35"/>
    </row>
    <row r="1359" spans="2:15">
      <c r="B1359" s="35" t="s">
        <v>1357</v>
      </c>
      <c r="C1359" s="35">
        <v>40</v>
      </c>
      <c r="D1359" s="35" t="s">
        <v>83</v>
      </c>
      <c r="E1359" s="35" t="str">
        <f t="shared" si="78"/>
        <v>Saskatchewan,40,No</v>
      </c>
      <c r="F1359" s="35" t="s">
        <v>307</v>
      </c>
      <c r="G1359" s="35" t="str">
        <f t="shared" si="76"/>
        <v>Saskatchewan, 40 MPa concrete without air GUL</v>
      </c>
      <c r="H1359" s="35" t="str">
        <f t="shared" si="77"/>
        <v/>
      </c>
      <c r="I1359" s="35">
        <v>429.46</v>
      </c>
      <c r="J1359" s="49" t="s">
        <v>1359</v>
      </c>
      <c r="K1359" s="35" t="s">
        <v>332</v>
      </c>
      <c r="O1359" s="35"/>
    </row>
    <row r="1360" spans="2:15">
      <c r="B1360" s="35" t="s">
        <v>1357</v>
      </c>
      <c r="C1360" s="35">
        <v>40</v>
      </c>
      <c r="D1360" s="35" t="s">
        <v>83</v>
      </c>
      <c r="E1360" s="35" t="str">
        <f t="shared" si="78"/>
        <v>Saskatchewan,40,No</v>
      </c>
      <c r="F1360" s="35" t="s">
        <v>569</v>
      </c>
      <c r="G1360" s="35" t="str">
        <f t="shared" si="76"/>
        <v>Saskatchewan, 40 MPa concrete without air GUL 10 FA</v>
      </c>
      <c r="H1360" s="35" t="str">
        <f t="shared" si="77"/>
        <v/>
      </c>
      <c r="I1360" s="35">
        <v>394.76</v>
      </c>
      <c r="J1360" s="49" t="s">
        <v>1359</v>
      </c>
      <c r="K1360" s="35" t="s">
        <v>332</v>
      </c>
      <c r="O1360" s="35"/>
    </row>
    <row r="1361" spans="2:15">
      <c r="B1361" s="35" t="s">
        <v>1357</v>
      </c>
      <c r="C1361" s="35">
        <v>40</v>
      </c>
      <c r="D1361" s="35" t="s">
        <v>83</v>
      </c>
      <c r="E1361" s="35" t="str">
        <f t="shared" si="78"/>
        <v>Saskatchewan,40,No</v>
      </c>
      <c r="F1361" s="35" t="s">
        <v>570</v>
      </c>
      <c r="G1361" s="35" t="str">
        <f t="shared" si="76"/>
        <v>Saskatchewan, 40 MPa concrete without air GUL 20 FA</v>
      </c>
      <c r="H1361" s="35" t="str">
        <f t="shared" si="77"/>
        <v/>
      </c>
      <c r="I1361" s="35">
        <v>360.05</v>
      </c>
      <c r="J1361" s="49" t="s">
        <v>1359</v>
      </c>
      <c r="K1361" s="35" t="s">
        <v>332</v>
      </c>
      <c r="O1361" s="35"/>
    </row>
    <row r="1362" spans="2:15">
      <c r="B1362" s="35" t="s">
        <v>1357</v>
      </c>
      <c r="C1362" s="35">
        <v>40</v>
      </c>
      <c r="D1362" s="35" t="s">
        <v>83</v>
      </c>
      <c r="E1362" s="35" t="str">
        <f t="shared" si="78"/>
        <v>Saskatchewan,40,No</v>
      </c>
      <c r="F1362" s="35" t="s">
        <v>571</v>
      </c>
      <c r="G1362" s="35" t="str">
        <f t="shared" si="76"/>
        <v>Saskatchewan, 40 MPa concrete without air GUL 30 FA</v>
      </c>
      <c r="H1362" s="35" t="str">
        <f t="shared" si="77"/>
        <v/>
      </c>
      <c r="I1362" s="35">
        <v>325.33999999999997</v>
      </c>
      <c r="J1362" s="49" t="s">
        <v>1359</v>
      </c>
      <c r="K1362" s="35" t="s">
        <v>332</v>
      </c>
      <c r="O1362" s="35"/>
    </row>
    <row r="1363" spans="2:15">
      <c r="B1363" s="35" t="s">
        <v>1357</v>
      </c>
      <c r="C1363" s="35">
        <v>40</v>
      </c>
      <c r="D1363" s="35" t="s">
        <v>83</v>
      </c>
      <c r="E1363" s="35" t="str">
        <f t="shared" si="78"/>
        <v>Saskatchewan,40,No</v>
      </c>
      <c r="F1363" s="35" t="s">
        <v>572</v>
      </c>
      <c r="G1363" s="35" t="str">
        <f t="shared" si="76"/>
        <v>Saskatchewan, 40 MPa concrete without air GUL 40 FA</v>
      </c>
      <c r="H1363" s="35" t="str">
        <f t="shared" si="77"/>
        <v/>
      </c>
      <c r="I1363" s="35">
        <v>290.64</v>
      </c>
      <c r="J1363" s="49" t="s">
        <v>1359</v>
      </c>
      <c r="K1363" s="35" t="s">
        <v>332</v>
      </c>
      <c r="O1363" s="35"/>
    </row>
    <row r="1364" spans="2:15">
      <c r="B1364" s="35" t="s">
        <v>1357</v>
      </c>
      <c r="C1364" s="35">
        <v>40</v>
      </c>
      <c r="D1364" s="35" t="s">
        <v>142</v>
      </c>
      <c r="E1364" s="35" t="str">
        <f t="shared" si="78"/>
        <v>Saskatchewan,40,Yes</v>
      </c>
      <c r="F1364" s="35" t="s">
        <v>1389</v>
      </c>
      <c r="G1364" s="35" t="str">
        <f t="shared" si="76"/>
        <v>Saskatchewan, Baseline 40 MPa concrete with air GU 15 FA</v>
      </c>
      <c r="H1364" s="35" t="str">
        <f t="shared" si="77"/>
        <v>Saskatchewan, Baseline 40 MPa concrete with air GU 15 FA</v>
      </c>
      <c r="I1364" s="35">
        <v>441.57</v>
      </c>
      <c r="J1364" s="49" t="s">
        <v>1359</v>
      </c>
      <c r="K1364" s="35" t="s">
        <v>338</v>
      </c>
      <c r="O1364" s="35"/>
    </row>
    <row r="1365" spans="2:15">
      <c r="B1365" s="35" t="s">
        <v>1357</v>
      </c>
      <c r="C1365" s="35">
        <v>40</v>
      </c>
      <c r="D1365" s="35" t="s">
        <v>142</v>
      </c>
      <c r="E1365" s="35" t="str">
        <f t="shared" si="78"/>
        <v>Saskatchewan,40,Yes</v>
      </c>
      <c r="F1365" s="35" t="s">
        <v>418</v>
      </c>
      <c r="G1365" s="35" t="str">
        <f t="shared" si="76"/>
        <v>Saskatchewan, 40 MPa concrete with air GU</v>
      </c>
      <c r="H1365" s="35" t="str">
        <f t="shared" si="77"/>
        <v/>
      </c>
      <c r="I1365" s="35">
        <v>504.62</v>
      </c>
      <c r="J1365" s="49" t="s">
        <v>1359</v>
      </c>
      <c r="K1365" s="35" t="s">
        <v>338</v>
      </c>
      <c r="O1365" s="35"/>
    </row>
    <row r="1366" spans="2:15">
      <c r="B1366" s="35" t="s">
        <v>1357</v>
      </c>
      <c r="C1366" s="35">
        <v>40</v>
      </c>
      <c r="D1366" s="35" t="s">
        <v>142</v>
      </c>
      <c r="E1366" s="35" t="str">
        <f t="shared" si="78"/>
        <v>Saskatchewan,40,Yes</v>
      </c>
      <c r="F1366" s="35" t="s">
        <v>1036</v>
      </c>
      <c r="G1366" s="35" t="str">
        <f t="shared" si="76"/>
        <v>Saskatchewan, 40 MPa concrete with air GU 10 FA</v>
      </c>
      <c r="H1366" s="35" t="str">
        <f t="shared" si="77"/>
        <v/>
      </c>
      <c r="I1366" s="35">
        <v>462.91</v>
      </c>
      <c r="J1366" s="49" t="s">
        <v>1359</v>
      </c>
      <c r="K1366" s="35" t="s">
        <v>338</v>
      </c>
      <c r="O1366" s="35"/>
    </row>
    <row r="1367" spans="2:15">
      <c r="B1367" s="35" t="s">
        <v>1357</v>
      </c>
      <c r="C1367" s="35">
        <v>40</v>
      </c>
      <c r="D1367" s="35" t="s">
        <v>142</v>
      </c>
      <c r="E1367" s="35" t="str">
        <f t="shared" si="78"/>
        <v>Saskatchewan,40,Yes</v>
      </c>
      <c r="F1367" s="35" t="s">
        <v>574</v>
      </c>
      <c r="G1367" s="35" t="str">
        <f t="shared" si="76"/>
        <v>Saskatchewan, 40 MPa concrete with air GU 20 FA</v>
      </c>
      <c r="H1367" s="35" t="str">
        <f t="shared" si="77"/>
        <v/>
      </c>
      <c r="I1367" s="35">
        <v>420.23</v>
      </c>
      <c r="J1367" s="49" t="s">
        <v>1359</v>
      </c>
      <c r="K1367" s="35" t="s">
        <v>338</v>
      </c>
      <c r="O1367" s="35"/>
    </row>
    <row r="1368" spans="2:15">
      <c r="B1368" s="35" t="s">
        <v>1357</v>
      </c>
      <c r="C1368" s="35">
        <v>40</v>
      </c>
      <c r="D1368" s="35" t="s">
        <v>142</v>
      </c>
      <c r="E1368" s="35" t="str">
        <f t="shared" si="78"/>
        <v>Saskatchewan,40,Yes</v>
      </c>
      <c r="F1368" s="35" t="s">
        <v>575</v>
      </c>
      <c r="G1368" s="35" t="str">
        <f t="shared" si="76"/>
        <v>Saskatchewan, 40 MPa concrete with air GU 30 FA</v>
      </c>
      <c r="H1368" s="35" t="str">
        <f t="shared" si="77"/>
        <v/>
      </c>
      <c r="I1368" s="35">
        <v>378.52</v>
      </c>
      <c r="J1368" s="49" t="s">
        <v>1359</v>
      </c>
      <c r="K1368" s="35" t="s">
        <v>338</v>
      </c>
      <c r="O1368" s="35"/>
    </row>
    <row r="1369" spans="2:15">
      <c r="B1369" s="35" t="s">
        <v>1357</v>
      </c>
      <c r="C1369" s="35">
        <v>40</v>
      </c>
      <c r="D1369" s="35" t="s">
        <v>142</v>
      </c>
      <c r="E1369" s="35" t="str">
        <f t="shared" si="78"/>
        <v>Saskatchewan,40,Yes</v>
      </c>
      <c r="F1369" s="35" t="s">
        <v>576</v>
      </c>
      <c r="G1369" s="35" t="str">
        <f t="shared" si="76"/>
        <v>Saskatchewan, 40 MPa concrete with air GU 40 FA</v>
      </c>
      <c r="H1369" s="35" t="str">
        <f t="shared" si="77"/>
        <v/>
      </c>
      <c r="I1369" s="35">
        <v>335.84</v>
      </c>
      <c r="J1369" s="49" t="s">
        <v>1359</v>
      </c>
      <c r="K1369" s="35" t="s">
        <v>338</v>
      </c>
      <c r="O1369" s="35"/>
    </row>
    <row r="1370" spans="2:15">
      <c r="B1370" s="35" t="s">
        <v>1357</v>
      </c>
      <c r="C1370" s="35">
        <v>40</v>
      </c>
      <c r="D1370" s="35" t="s">
        <v>142</v>
      </c>
      <c r="E1370" s="35" t="str">
        <f t="shared" si="78"/>
        <v>Saskatchewan,40,Yes</v>
      </c>
      <c r="F1370" s="35" t="s">
        <v>422</v>
      </c>
      <c r="G1370" s="35" t="str">
        <f t="shared" si="76"/>
        <v>Saskatchewan, 40 MPa concrete with air GUL</v>
      </c>
      <c r="H1370" s="35" t="str">
        <f t="shared" si="77"/>
        <v/>
      </c>
      <c r="I1370" s="35">
        <v>458.01</v>
      </c>
      <c r="J1370" s="49" t="s">
        <v>1359</v>
      </c>
      <c r="K1370" s="35" t="s">
        <v>338</v>
      </c>
      <c r="O1370" s="35"/>
    </row>
    <row r="1371" spans="2:15">
      <c r="B1371" s="35" t="s">
        <v>1357</v>
      </c>
      <c r="C1371" s="35">
        <v>40</v>
      </c>
      <c r="D1371" s="35" t="s">
        <v>142</v>
      </c>
      <c r="E1371" s="35" t="str">
        <f t="shared" si="78"/>
        <v>Saskatchewan,40,Yes</v>
      </c>
      <c r="F1371" s="35" t="s">
        <v>577</v>
      </c>
      <c r="G1371" s="35" t="str">
        <f t="shared" si="76"/>
        <v>Saskatchewan, 40 MPa concrete with air GUL 10 FA</v>
      </c>
      <c r="H1371" s="35" t="str">
        <f t="shared" si="77"/>
        <v/>
      </c>
      <c r="I1371" s="35">
        <v>420.47</v>
      </c>
      <c r="J1371" s="49" t="s">
        <v>1359</v>
      </c>
      <c r="K1371" s="35" t="s">
        <v>338</v>
      </c>
      <c r="O1371" s="35"/>
    </row>
    <row r="1372" spans="2:15">
      <c r="B1372" s="35" t="s">
        <v>1357</v>
      </c>
      <c r="C1372" s="35">
        <v>40</v>
      </c>
      <c r="D1372" s="35" t="s">
        <v>142</v>
      </c>
      <c r="E1372" s="35" t="str">
        <f t="shared" si="78"/>
        <v>Saskatchewan,40,Yes</v>
      </c>
      <c r="F1372" s="35" t="s">
        <v>578</v>
      </c>
      <c r="G1372" s="35" t="str">
        <f t="shared" si="76"/>
        <v>Saskatchewan, 40 MPa concrete with air GUL 20 FA</v>
      </c>
      <c r="H1372" s="35" t="str">
        <f t="shared" si="77"/>
        <v/>
      </c>
      <c r="I1372" s="35">
        <v>382.94</v>
      </c>
      <c r="J1372" s="49" t="s">
        <v>1359</v>
      </c>
      <c r="K1372" s="35" t="s">
        <v>338</v>
      </c>
      <c r="O1372" s="35"/>
    </row>
    <row r="1373" spans="2:15">
      <c r="B1373" s="35" t="s">
        <v>1357</v>
      </c>
      <c r="C1373" s="35">
        <v>40</v>
      </c>
      <c r="D1373" s="35" t="s">
        <v>142</v>
      </c>
      <c r="E1373" s="35" t="str">
        <f t="shared" si="78"/>
        <v>Saskatchewan,40,Yes</v>
      </c>
      <c r="F1373" s="35" t="s">
        <v>579</v>
      </c>
      <c r="G1373" s="35" t="str">
        <f t="shared" si="76"/>
        <v>Saskatchewan, 40 MPa concrete with air GUL 30 FA</v>
      </c>
      <c r="H1373" s="35" t="str">
        <f t="shared" si="77"/>
        <v/>
      </c>
      <c r="I1373" s="35">
        <v>345.51</v>
      </c>
      <c r="J1373" s="49" t="s">
        <v>1359</v>
      </c>
      <c r="K1373" s="35" t="s">
        <v>338</v>
      </c>
      <c r="O1373" s="35"/>
    </row>
    <row r="1374" spans="2:15">
      <c r="B1374" s="35" t="s">
        <v>1357</v>
      </c>
      <c r="C1374" s="35">
        <v>40</v>
      </c>
      <c r="D1374" s="35" t="s">
        <v>142</v>
      </c>
      <c r="E1374" s="35" t="str">
        <f t="shared" si="78"/>
        <v>Saskatchewan,40,Yes</v>
      </c>
      <c r="F1374" s="35" t="s">
        <v>580</v>
      </c>
      <c r="G1374" s="35" t="str">
        <f t="shared" si="76"/>
        <v>Saskatchewan, 40 MPa concrete with air GUL 40 FA</v>
      </c>
      <c r="H1374" s="35" t="str">
        <f t="shared" si="77"/>
        <v/>
      </c>
      <c r="I1374" s="35">
        <v>307.88</v>
      </c>
      <c r="J1374" s="49" t="s">
        <v>1359</v>
      </c>
      <c r="K1374" s="35" t="s">
        <v>338</v>
      </c>
      <c r="O1374" s="35"/>
    </row>
    <row r="1375" spans="2:15">
      <c r="B1375" s="35" t="s">
        <v>1357</v>
      </c>
      <c r="C1375" s="35">
        <v>45</v>
      </c>
      <c r="D1375" s="35" t="s">
        <v>83</v>
      </c>
      <c r="E1375" s="35" t="str">
        <f t="shared" si="78"/>
        <v>Saskatchewan,45,No</v>
      </c>
      <c r="F1375" s="35" t="s">
        <v>1390</v>
      </c>
      <c r="G1375" s="35" t="str">
        <f t="shared" si="76"/>
        <v>Saskatchewan, Baseline 45 MPa concrete without air GU 15 FA</v>
      </c>
      <c r="H1375" s="35" t="str">
        <f t="shared" si="77"/>
        <v>Saskatchewan, Baseline 45 MPa concrete without air GU 15 FA</v>
      </c>
      <c r="I1375" s="35">
        <v>458.41</v>
      </c>
      <c r="J1375" s="49" t="s">
        <v>1359</v>
      </c>
      <c r="K1375" s="35" t="s">
        <v>345</v>
      </c>
      <c r="O1375" s="35"/>
    </row>
    <row r="1376" spans="2:15">
      <c r="B1376" s="35" t="s">
        <v>1357</v>
      </c>
      <c r="C1376" s="35">
        <v>45</v>
      </c>
      <c r="D1376" s="35" t="s">
        <v>83</v>
      </c>
      <c r="E1376" s="35" t="str">
        <f t="shared" si="78"/>
        <v>Saskatchewan,45,No</v>
      </c>
      <c r="F1376" s="35" t="s">
        <v>314</v>
      </c>
      <c r="G1376" s="35" t="str">
        <f t="shared" si="76"/>
        <v>Saskatchewan, 45 MPa concrete without air GU</v>
      </c>
      <c r="H1376" s="35" t="str">
        <f t="shared" si="77"/>
        <v/>
      </c>
      <c r="I1376" s="35">
        <v>524.17999999999995</v>
      </c>
      <c r="J1376" s="49" t="s">
        <v>1359</v>
      </c>
      <c r="K1376" s="35" t="s">
        <v>345</v>
      </c>
      <c r="O1376" s="35"/>
    </row>
    <row r="1377" spans="2:15">
      <c r="B1377" s="35" t="s">
        <v>1357</v>
      </c>
      <c r="C1377" s="35">
        <v>45</v>
      </c>
      <c r="D1377" s="35" t="s">
        <v>83</v>
      </c>
      <c r="E1377" s="35" t="str">
        <f t="shared" si="78"/>
        <v>Saskatchewan,45,No</v>
      </c>
      <c r="F1377" s="35" t="s">
        <v>1038</v>
      </c>
      <c r="G1377" s="35" t="str">
        <f t="shared" si="76"/>
        <v>Saskatchewan, 45 MPa concrete without air GU 10 FA</v>
      </c>
      <c r="H1377" s="35" t="str">
        <f t="shared" si="77"/>
        <v/>
      </c>
      <c r="I1377" s="35">
        <v>480.65</v>
      </c>
      <c r="J1377" s="49" t="s">
        <v>1359</v>
      </c>
      <c r="K1377" s="35" t="s">
        <v>345</v>
      </c>
      <c r="O1377" s="35"/>
    </row>
    <row r="1378" spans="2:15">
      <c r="B1378" s="35" t="s">
        <v>1357</v>
      </c>
      <c r="C1378" s="35">
        <v>45</v>
      </c>
      <c r="D1378" s="35" t="s">
        <v>83</v>
      </c>
      <c r="E1378" s="35" t="str">
        <f t="shared" si="78"/>
        <v>Saskatchewan,45,No</v>
      </c>
      <c r="F1378" s="35" t="s">
        <v>582</v>
      </c>
      <c r="G1378" s="35" t="str">
        <f t="shared" si="76"/>
        <v>Saskatchewan, 45 MPa concrete without air GU 20 FA</v>
      </c>
      <c r="H1378" s="35" t="str">
        <f t="shared" si="77"/>
        <v/>
      </c>
      <c r="I1378" s="35">
        <v>436.16</v>
      </c>
      <c r="J1378" s="49" t="s">
        <v>1359</v>
      </c>
      <c r="K1378" s="35" t="s">
        <v>345</v>
      </c>
      <c r="O1378" s="35"/>
    </row>
    <row r="1379" spans="2:15">
      <c r="B1379" s="35" t="s">
        <v>1357</v>
      </c>
      <c r="C1379" s="35">
        <v>45</v>
      </c>
      <c r="D1379" s="35" t="s">
        <v>83</v>
      </c>
      <c r="E1379" s="35" t="str">
        <f t="shared" si="78"/>
        <v>Saskatchewan,45,No</v>
      </c>
      <c r="F1379" s="35" t="s">
        <v>583</v>
      </c>
      <c r="G1379" s="35" t="str">
        <f t="shared" si="76"/>
        <v>Saskatchewan, 45 MPa concrete without air GU 30 FA</v>
      </c>
      <c r="H1379" s="35" t="str">
        <f t="shared" si="77"/>
        <v/>
      </c>
      <c r="I1379" s="35">
        <v>392.64</v>
      </c>
      <c r="J1379" s="49" t="s">
        <v>1359</v>
      </c>
      <c r="K1379" s="35" t="s">
        <v>345</v>
      </c>
      <c r="O1379" s="35"/>
    </row>
    <row r="1380" spans="2:15">
      <c r="B1380" s="35" t="s">
        <v>1357</v>
      </c>
      <c r="C1380" s="35">
        <v>45</v>
      </c>
      <c r="D1380" s="35" t="s">
        <v>83</v>
      </c>
      <c r="E1380" s="35" t="str">
        <f t="shared" si="78"/>
        <v>Saskatchewan,45,No</v>
      </c>
      <c r="F1380" s="35" t="s">
        <v>584</v>
      </c>
      <c r="G1380" s="35" t="str">
        <f t="shared" si="76"/>
        <v>Saskatchewan, 45 MPa concrete without air GU 40 FA</v>
      </c>
      <c r="H1380" s="35" t="str">
        <f t="shared" si="77"/>
        <v/>
      </c>
      <c r="I1380" s="35">
        <v>348.14</v>
      </c>
      <c r="J1380" s="49" t="s">
        <v>1359</v>
      </c>
      <c r="K1380" s="35" t="s">
        <v>345</v>
      </c>
      <c r="O1380" s="35"/>
    </row>
    <row r="1381" spans="2:15">
      <c r="B1381" s="35" t="s">
        <v>1357</v>
      </c>
      <c r="C1381" s="35">
        <v>45</v>
      </c>
      <c r="D1381" s="35" t="s">
        <v>83</v>
      </c>
      <c r="E1381" s="35" t="str">
        <f t="shared" si="78"/>
        <v>Saskatchewan,45,No</v>
      </c>
      <c r="F1381" s="35" t="s">
        <v>319</v>
      </c>
      <c r="G1381" s="35" t="str">
        <f t="shared" si="76"/>
        <v>Saskatchewan, 45 MPa concrete without air GUL</v>
      </c>
      <c r="H1381" s="35" t="str">
        <f t="shared" si="77"/>
        <v/>
      </c>
      <c r="I1381" s="35">
        <v>475.56</v>
      </c>
      <c r="J1381" s="49" t="s">
        <v>1359</v>
      </c>
      <c r="K1381" s="35" t="s">
        <v>345</v>
      </c>
      <c r="O1381" s="35"/>
    </row>
    <row r="1382" spans="2:15">
      <c r="B1382" s="35" t="s">
        <v>1357</v>
      </c>
      <c r="C1382" s="35">
        <v>45</v>
      </c>
      <c r="D1382" s="35" t="s">
        <v>83</v>
      </c>
      <c r="E1382" s="35" t="str">
        <f t="shared" si="78"/>
        <v>Saskatchewan,45,No</v>
      </c>
      <c r="F1382" s="35" t="s">
        <v>585</v>
      </c>
      <c r="G1382" s="35" t="str">
        <f t="shared" si="76"/>
        <v>Saskatchewan, 45 MPa concrete without air GUL 10 FA</v>
      </c>
      <c r="H1382" s="35" t="str">
        <f t="shared" si="77"/>
        <v/>
      </c>
      <c r="I1382" s="35">
        <v>436.41</v>
      </c>
      <c r="J1382" s="49" t="s">
        <v>1359</v>
      </c>
      <c r="K1382" s="35" t="s">
        <v>345</v>
      </c>
      <c r="O1382" s="35"/>
    </row>
    <row r="1383" spans="2:15">
      <c r="B1383" s="35" t="s">
        <v>1357</v>
      </c>
      <c r="C1383" s="35">
        <v>45</v>
      </c>
      <c r="D1383" s="35" t="s">
        <v>83</v>
      </c>
      <c r="E1383" s="35" t="str">
        <f t="shared" si="78"/>
        <v>Saskatchewan,45,No</v>
      </c>
      <c r="F1383" s="35" t="s">
        <v>586</v>
      </c>
      <c r="G1383" s="35" t="str">
        <f t="shared" si="76"/>
        <v>Saskatchewan, 45 MPa concrete without air GUL 20 FA</v>
      </c>
      <c r="H1383" s="35" t="str">
        <f t="shared" si="77"/>
        <v/>
      </c>
      <c r="I1383" s="35">
        <v>397.27</v>
      </c>
      <c r="J1383" s="49" t="s">
        <v>1359</v>
      </c>
      <c r="K1383" s="35" t="s">
        <v>345</v>
      </c>
      <c r="O1383" s="35"/>
    </row>
    <row r="1384" spans="2:15">
      <c r="B1384" s="35" t="s">
        <v>1357</v>
      </c>
      <c r="C1384" s="35">
        <v>45</v>
      </c>
      <c r="D1384" s="35" t="s">
        <v>83</v>
      </c>
      <c r="E1384" s="35" t="str">
        <f t="shared" si="78"/>
        <v>Saskatchewan,45,No</v>
      </c>
      <c r="F1384" s="35" t="s">
        <v>587</v>
      </c>
      <c r="G1384" s="35" t="str">
        <f t="shared" si="76"/>
        <v>Saskatchewan, 45 MPa concrete without air GUL 30 FA</v>
      </c>
      <c r="H1384" s="35" t="str">
        <f t="shared" si="77"/>
        <v/>
      </c>
      <c r="I1384" s="35">
        <v>358.12</v>
      </c>
      <c r="J1384" s="49" t="s">
        <v>1359</v>
      </c>
      <c r="K1384" s="35" t="s">
        <v>345</v>
      </c>
      <c r="O1384" s="35"/>
    </row>
    <row r="1385" spans="2:15">
      <c r="B1385" s="35" t="s">
        <v>1357</v>
      </c>
      <c r="C1385" s="35">
        <v>45</v>
      </c>
      <c r="D1385" s="35" t="s">
        <v>83</v>
      </c>
      <c r="E1385" s="35" t="str">
        <f t="shared" si="78"/>
        <v>Saskatchewan,45,No</v>
      </c>
      <c r="F1385" s="35" t="s">
        <v>588</v>
      </c>
      <c r="G1385" s="35" t="str">
        <f t="shared" si="76"/>
        <v>Saskatchewan, 45 MPa concrete without air GUL 40 FA</v>
      </c>
      <c r="H1385" s="35" t="str">
        <f t="shared" si="77"/>
        <v/>
      </c>
      <c r="I1385" s="35">
        <v>318.97000000000003</v>
      </c>
      <c r="J1385" s="49" t="s">
        <v>1359</v>
      </c>
      <c r="K1385" s="35" t="s">
        <v>345</v>
      </c>
      <c r="O1385" s="35"/>
    </row>
    <row r="1386" spans="2:15">
      <c r="B1386" s="35" t="s">
        <v>1357</v>
      </c>
      <c r="C1386" s="35">
        <v>45</v>
      </c>
      <c r="D1386" s="35" t="s">
        <v>142</v>
      </c>
      <c r="E1386" s="35" t="str">
        <f t="shared" si="78"/>
        <v>Saskatchewan,45,Yes</v>
      </c>
      <c r="F1386" s="35" t="s">
        <v>1391</v>
      </c>
      <c r="G1386" s="35" t="str">
        <f t="shared" si="76"/>
        <v>Saskatchewan, Baseline 45 MPa concrete with air GU 15 FA</v>
      </c>
      <c r="H1386" s="35" t="str">
        <f t="shared" si="77"/>
        <v>Saskatchewan, Baseline 45 MPa concrete with air GU 15 FA</v>
      </c>
      <c r="I1386" s="35">
        <v>473.78</v>
      </c>
      <c r="J1386" s="49" t="s">
        <v>1359</v>
      </c>
      <c r="K1386" s="35" t="s">
        <v>351</v>
      </c>
      <c r="O1386" s="35"/>
    </row>
    <row r="1387" spans="2:15">
      <c r="B1387" s="35" t="s">
        <v>1357</v>
      </c>
      <c r="C1387" s="35">
        <v>45</v>
      </c>
      <c r="D1387" s="35" t="s">
        <v>142</v>
      </c>
      <c r="E1387" s="35" t="str">
        <f t="shared" si="78"/>
        <v>Saskatchewan,45,Yes</v>
      </c>
      <c r="F1387" s="35" t="s">
        <v>428</v>
      </c>
      <c r="G1387" s="35" t="str">
        <f t="shared" si="76"/>
        <v>Saskatchewan, 45 MPa concrete with air GU</v>
      </c>
      <c r="H1387" s="35" t="str">
        <f t="shared" si="77"/>
        <v/>
      </c>
      <c r="I1387" s="35">
        <v>541.83000000000004</v>
      </c>
      <c r="J1387" s="49" t="s">
        <v>1359</v>
      </c>
      <c r="K1387" s="35" t="s">
        <v>351</v>
      </c>
      <c r="O1387" s="35"/>
    </row>
    <row r="1388" spans="2:15">
      <c r="B1388" s="35" t="s">
        <v>1357</v>
      </c>
      <c r="C1388" s="35">
        <v>45</v>
      </c>
      <c r="D1388" s="35" t="s">
        <v>142</v>
      </c>
      <c r="E1388" s="35" t="str">
        <f t="shared" si="78"/>
        <v>Saskatchewan,45,Yes</v>
      </c>
      <c r="F1388" s="35" t="s">
        <v>1040</v>
      </c>
      <c r="G1388" s="35" t="str">
        <f t="shared" si="76"/>
        <v>Saskatchewan, 45 MPa concrete with air GU 10 FA</v>
      </c>
      <c r="H1388" s="35" t="str">
        <f t="shared" si="77"/>
        <v/>
      </c>
      <c r="I1388" s="35">
        <v>496.47</v>
      </c>
      <c r="J1388" s="49" t="s">
        <v>1359</v>
      </c>
      <c r="K1388" s="35" t="s">
        <v>351</v>
      </c>
      <c r="O1388" s="35"/>
    </row>
    <row r="1389" spans="2:15">
      <c r="B1389" s="35" t="s">
        <v>1357</v>
      </c>
      <c r="C1389" s="35">
        <v>45</v>
      </c>
      <c r="D1389" s="35" t="s">
        <v>142</v>
      </c>
      <c r="E1389" s="35" t="str">
        <f t="shared" si="78"/>
        <v>Saskatchewan,45,Yes</v>
      </c>
      <c r="F1389" s="35" t="s">
        <v>590</v>
      </c>
      <c r="G1389" s="35" t="str">
        <f t="shared" si="76"/>
        <v>Saskatchewan, 45 MPa concrete with air GU 20 FA</v>
      </c>
      <c r="H1389" s="35" t="str">
        <f t="shared" si="77"/>
        <v/>
      </c>
      <c r="I1389" s="35">
        <v>451.1</v>
      </c>
      <c r="J1389" s="49" t="s">
        <v>1359</v>
      </c>
      <c r="K1389" s="35" t="s">
        <v>351</v>
      </c>
      <c r="O1389" s="35"/>
    </row>
    <row r="1390" spans="2:15">
      <c r="B1390" s="35" t="s">
        <v>1357</v>
      </c>
      <c r="C1390" s="35">
        <v>45</v>
      </c>
      <c r="D1390" s="35" t="s">
        <v>142</v>
      </c>
      <c r="E1390" s="35" t="str">
        <f t="shared" si="78"/>
        <v>Saskatchewan,45,Yes</v>
      </c>
      <c r="F1390" s="35" t="s">
        <v>591</v>
      </c>
      <c r="G1390" s="35" t="str">
        <f t="shared" si="76"/>
        <v>Saskatchewan, 45 MPa concrete with air GU 30 FA</v>
      </c>
      <c r="H1390" s="35" t="str">
        <f t="shared" si="77"/>
        <v/>
      </c>
      <c r="I1390" s="35">
        <v>405.73</v>
      </c>
      <c r="J1390" s="49" t="s">
        <v>1359</v>
      </c>
      <c r="K1390" s="35" t="s">
        <v>351</v>
      </c>
      <c r="O1390" s="35"/>
    </row>
    <row r="1391" spans="2:15">
      <c r="B1391" s="35" t="s">
        <v>1357</v>
      </c>
      <c r="C1391" s="35">
        <v>45</v>
      </c>
      <c r="D1391" s="35" t="s">
        <v>142</v>
      </c>
      <c r="E1391" s="35" t="str">
        <f t="shared" si="78"/>
        <v>Saskatchewan,45,Yes</v>
      </c>
      <c r="F1391" s="35" t="s">
        <v>592</v>
      </c>
      <c r="G1391" s="35" t="str">
        <f t="shared" si="76"/>
        <v>Saskatchewan, 45 MPa concrete with air GU 40 FA</v>
      </c>
      <c r="H1391" s="35" t="str">
        <f t="shared" si="77"/>
        <v/>
      </c>
      <c r="I1391" s="35">
        <v>360.36</v>
      </c>
      <c r="J1391" s="49" t="s">
        <v>1359</v>
      </c>
      <c r="K1391" s="35" t="s">
        <v>351</v>
      </c>
      <c r="O1391" s="35"/>
    </row>
    <row r="1392" spans="2:15">
      <c r="B1392" s="35" t="s">
        <v>1357</v>
      </c>
      <c r="C1392" s="35">
        <v>45</v>
      </c>
      <c r="D1392" s="35" t="s">
        <v>142</v>
      </c>
      <c r="E1392" s="35" t="str">
        <f t="shared" si="78"/>
        <v>Saskatchewan,45,Yes</v>
      </c>
      <c r="F1392" s="35" t="s">
        <v>432</v>
      </c>
      <c r="G1392" s="35" t="str">
        <f t="shared" si="76"/>
        <v>Saskatchewan, 45 MPa concrete with air GUL</v>
      </c>
      <c r="H1392" s="35" t="str">
        <f t="shared" si="77"/>
        <v/>
      </c>
      <c r="I1392" s="35">
        <v>491.71</v>
      </c>
      <c r="J1392" s="49" t="s">
        <v>1359</v>
      </c>
      <c r="K1392" s="35" t="s">
        <v>351</v>
      </c>
      <c r="O1392" s="35"/>
    </row>
    <row r="1393" spans="2:15">
      <c r="B1393" s="35" t="s">
        <v>1357</v>
      </c>
      <c r="C1393" s="35">
        <v>45</v>
      </c>
      <c r="D1393" s="35" t="s">
        <v>142</v>
      </c>
      <c r="E1393" s="35" t="str">
        <f t="shared" si="78"/>
        <v>Saskatchewan,45,Yes</v>
      </c>
      <c r="F1393" s="35" t="s">
        <v>593</v>
      </c>
      <c r="G1393" s="35" t="str">
        <f t="shared" si="76"/>
        <v>Saskatchewan, 45 MPa concrete with air GUL 10 FA</v>
      </c>
      <c r="H1393" s="35" t="str">
        <f t="shared" si="77"/>
        <v/>
      </c>
      <c r="I1393" s="35">
        <v>451.36</v>
      </c>
      <c r="J1393" s="49" t="s">
        <v>1359</v>
      </c>
      <c r="K1393" s="35" t="s">
        <v>351</v>
      </c>
      <c r="O1393" s="35"/>
    </row>
    <row r="1394" spans="2:15">
      <c r="B1394" s="35" t="s">
        <v>1357</v>
      </c>
      <c r="C1394" s="35">
        <v>45</v>
      </c>
      <c r="D1394" s="35" t="s">
        <v>142</v>
      </c>
      <c r="E1394" s="35" t="str">
        <f t="shared" si="78"/>
        <v>Saskatchewan,45,Yes</v>
      </c>
      <c r="F1394" s="35" t="s">
        <v>594</v>
      </c>
      <c r="G1394" s="35" t="str">
        <f t="shared" si="76"/>
        <v>Saskatchewan, 45 MPa concrete with air GUL 20 FA</v>
      </c>
      <c r="H1394" s="35" t="str">
        <f t="shared" si="77"/>
        <v/>
      </c>
      <c r="I1394" s="35">
        <v>411</v>
      </c>
      <c r="J1394" s="49" t="s">
        <v>1359</v>
      </c>
      <c r="K1394" s="35" t="s">
        <v>351</v>
      </c>
      <c r="O1394" s="35"/>
    </row>
    <row r="1395" spans="2:15">
      <c r="B1395" s="35" t="s">
        <v>1357</v>
      </c>
      <c r="C1395" s="35">
        <v>45</v>
      </c>
      <c r="D1395" s="35" t="s">
        <v>142</v>
      </c>
      <c r="E1395" s="35" t="str">
        <f t="shared" si="78"/>
        <v>Saskatchewan,45,Yes</v>
      </c>
      <c r="F1395" s="35" t="s">
        <v>595</v>
      </c>
      <c r="G1395" s="35" t="str">
        <f t="shared" si="76"/>
        <v>Saskatchewan, 45 MPa concrete with air GUL 30 FA</v>
      </c>
      <c r="H1395" s="35" t="str">
        <f t="shared" si="77"/>
        <v/>
      </c>
      <c r="I1395" s="35">
        <v>370.64</v>
      </c>
      <c r="J1395" s="49" t="s">
        <v>1359</v>
      </c>
      <c r="K1395" s="35" t="s">
        <v>351</v>
      </c>
      <c r="O1395" s="35"/>
    </row>
    <row r="1396" spans="2:15">
      <c r="B1396" s="35" t="s">
        <v>1357</v>
      </c>
      <c r="C1396" s="35">
        <v>45</v>
      </c>
      <c r="D1396" s="35" t="s">
        <v>142</v>
      </c>
      <c r="E1396" s="35" t="str">
        <f t="shared" si="78"/>
        <v>Saskatchewan,45,Yes</v>
      </c>
      <c r="F1396" s="35" t="s">
        <v>596</v>
      </c>
      <c r="G1396" s="35" t="str">
        <f t="shared" si="76"/>
        <v>Saskatchewan, 45 MPa concrete with air GUL 40 FA</v>
      </c>
      <c r="H1396" s="35" t="str">
        <f t="shared" si="77"/>
        <v/>
      </c>
      <c r="I1396" s="35">
        <v>330.28</v>
      </c>
      <c r="J1396" s="49" t="s">
        <v>1359</v>
      </c>
      <c r="K1396" s="35" t="s">
        <v>351</v>
      </c>
      <c r="O1396" s="35"/>
    </row>
    <row r="1397" spans="2:15">
      <c r="B1397" s="35" t="s">
        <v>1357</v>
      </c>
      <c r="C1397" s="35">
        <v>30</v>
      </c>
      <c r="D1397" s="35" t="s">
        <v>83</v>
      </c>
      <c r="E1397" s="35" t="str">
        <f t="shared" si="78"/>
        <v>Saskatchewan,30,No</v>
      </c>
      <c r="F1397" s="35" t="s">
        <v>1392</v>
      </c>
      <c r="G1397" s="35" t="str">
        <f t="shared" si="76"/>
        <v>Saskatchewan, Baseline 30 MPa concrete without air SCC GU 15 FA</v>
      </c>
      <c r="H1397" s="35" t="str">
        <f t="shared" si="77"/>
        <v>Saskatchewan, Baseline 30 MPa concrete without air SCC GU 15 FA</v>
      </c>
      <c r="I1397" s="35">
        <v>375.54</v>
      </c>
      <c r="J1397" s="49" t="s">
        <v>1359</v>
      </c>
      <c r="K1397" s="35" t="s">
        <v>363</v>
      </c>
      <c r="O1397" s="35"/>
    </row>
    <row r="1398" spans="2:15">
      <c r="B1398" s="35" t="s">
        <v>1357</v>
      </c>
      <c r="C1398" s="35">
        <v>30</v>
      </c>
      <c r="D1398" s="35" t="s">
        <v>83</v>
      </c>
      <c r="E1398" s="35" t="str">
        <f t="shared" si="78"/>
        <v>Saskatchewan,30,No</v>
      </c>
      <c r="F1398" s="35" t="s">
        <v>1393</v>
      </c>
      <c r="G1398" s="35" t="str">
        <f t="shared" si="76"/>
        <v>Saskatchewan, 30 MPa concrete without air SCC GU</v>
      </c>
      <c r="H1398" s="35" t="str">
        <f t="shared" si="77"/>
        <v/>
      </c>
      <c r="I1398" s="35">
        <v>427.7</v>
      </c>
      <c r="J1398" s="49" t="s">
        <v>1359</v>
      </c>
      <c r="K1398" s="35" t="s">
        <v>363</v>
      </c>
      <c r="O1398" s="35"/>
    </row>
    <row r="1399" spans="2:15">
      <c r="B1399" s="35" t="s">
        <v>1357</v>
      </c>
      <c r="C1399" s="35">
        <v>30</v>
      </c>
      <c r="D1399" s="35" t="s">
        <v>83</v>
      </c>
      <c r="E1399" s="35" t="str">
        <f t="shared" si="78"/>
        <v>Saskatchewan,30,No</v>
      </c>
      <c r="F1399" s="35" t="s">
        <v>1394</v>
      </c>
      <c r="G1399" s="35" t="str">
        <f t="shared" si="76"/>
        <v>Saskatchewan, 30 MPa concrete without air SCC GU 10 FA</v>
      </c>
      <c r="H1399" s="35" t="str">
        <f t="shared" si="77"/>
        <v/>
      </c>
      <c r="I1399" s="35">
        <v>393.25</v>
      </c>
      <c r="J1399" s="49" t="s">
        <v>1359</v>
      </c>
      <c r="K1399" s="35" t="s">
        <v>363</v>
      </c>
      <c r="O1399" s="35"/>
    </row>
    <row r="1400" spans="2:15">
      <c r="B1400" s="35" t="s">
        <v>1357</v>
      </c>
      <c r="C1400" s="35">
        <v>30</v>
      </c>
      <c r="D1400" s="35" t="s">
        <v>83</v>
      </c>
      <c r="E1400" s="35" t="str">
        <f t="shared" si="78"/>
        <v>Saskatchewan,30,No</v>
      </c>
      <c r="F1400" s="35" t="s">
        <v>1395</v>
      </c>
      <c r="G1400" s="35" t="str">
        <f t="shared" si="76"/>
        <v>Saskatchewan, 30 MPa concrete without air SCC GU 20 FA</v>
      </c>
      <c r="H1400" s="35" t="str">
        <f t="shared" si="77"/>
        <v/>
      </c>
      <c r="I1400" s="35">
        <v>357.83</v>
      </c>
      <c r="J1400" s="49" t="s">
        <v>1359</v>
      </c>
      <c r="K1400" s="35" t="s">
        <v>363</v>
      </c>
      <c r="O1400" s="35"/>
    </row>
    <row r="1401" spans="2:15">
      <c r="B1401" s="35" t="s">
        <v>1357</v>
      </c>
      <c r="C1401" s="35">
        <v>30</v>
      </c>
      <c r="D1401" s="35" t="s">
        <v>83</v>
      </c>
      <c r="E1401" s="35" t="str">
        <f t="shared" si="78"/>
        <v>Saskatchewan,30,No</v>
      </c>
      <c r="F1401" s="35" t="s">
        <v>1396</v>
      </c>
      <c r="G1401" s="35" t="str">
        <f t="shared" si="76"/>
        <v>Saskatchewan, 30 MPa concrete without air SCC GU 30 FA</v>
      </c>
      <c r="H1401" s="35" t="str">
        <f t="shared" si="77"/>
        <v/>
      </c>
      <c r="I1401" s="35">
        <v>323.38</v>
      </c>
      <c r="J1401" s="49" t="s">
        <v>1359</v>
      </c>
      <c r="K1401" s="35" t="s">
        <v>363</v>
      </c>
      <c r="O1401" s="35"/>
    </row>
    <row r="1402" spans="2:15">
      <c r="B1402" s="35" t="s">
        <v>1357</v>
      </c>
      <c r="C1402" s="35">
        <v>30</v>
      </c>
      <c r="D1402" s="35" t="s">
        <v>83</v>
      </c>
      <c r="E1402" s="35" t="str">
        <f t="shared" si="78"/>
        <v>Saskatchewan,30,No</v>
      </c>
      <c r="F1402" s="35" t="s">
        <v>1397</v>
      </c>
      <c r="G1402" s="35" t="str">
        <f t="shared" si="76"/>
        <v>Saskatchewan, 30 MPa concrete without air SCC GU 40 FA</v>
      </c>
      <c r="H1402" s="35" t="str">
        <f t="shared" si="77"/>
        <v/>
      </c>
      <c r="I1402" s="35">
        <v>287.95999999999998</v>
      </c>
      <c r="J1402" s="49" t="s">
        <v>1359</v>
      </c>
      <c r="K1402" s="35" t="s">
        <v>363</v>
      </c>
      <c r="O1402" s="35"/>
    </row>
    <row r="1403" spans="2:15">
      <c r="B1403" s="35" t="s">
        <v>1357</v>
      </c>
      <c r="C1403" s="35">
        <v>30</v>
      </c>
      <c r="D1403" s="35" t="s">
        <v>83</v>
      </c>
      <c r="E1403" s="35" t="str">
        <f t="shared" si="78"/>
        <v>Saskatchewan,30,No</v>
      </c>
      <c r="F1403" s="35" t="s">
        <v>1398</v>
      </c>
      <c r="G1403" s="35" t="str">
        <f t="shared" si="76"/>
        <v>Saskatchewan, 30 MPa concrete without air SCC GUL</v>
      </c>
      <c r="H1403" s="35" t="str">
        <f t="shared" si="77"/>
        <v/>
      </c>
      <c r="I1403" s="35">
        <v>389.11</v>
      </c>
      <c r="J1403" s="49" t="s">
        <v>1359</v>
      </c>
      <c r="K1403" s="35" t="s">
        <v>363</v>
      </c>
      <c r="O1403" s="35"/>
    </row>
    <row r="1404" spans="2:15">
      <c r="B1404" s="35" t="s">
        <v>1357</v>
      </c>
      <c r="C1404" s="35">
        <v>30</v>
      </c>
      <c r="D1404" s="35" t="s">
        <v>83</v>
      </c>
      <c r="E1404" s="35" t="str">
        <f t="shared" si="78"/>
        <v>Saskatchewan,30,No</v>
      </c>
      <c r="F1404" s="35" t="s">
        <v>1399</v>
      </c>
      <c r="G1404" s="35" t="str">
        <f t="shared" si="76"/>
        <v>Saskatchewan, 30 MPa concrete without air SCC GUL 10 FA</v>
      </c>
      <c r="H1404" s="35" t="str">
        <f t="shared" si="77"/>
        <v/>
      </c>
      <c r="I1404" s="35">
        <v>358.03</v>
      </c>
      <c r="J1404" s="49" t="s">
        <v>1359</v>
      </c>
      <c r="K1404" s="35" t="s">
        <v>363</v>
      </c>
      <c r="O1404" s="35"/>
    </row>
    <row r="1405" spans="2:15">
      <c r="B1405" s="35" t="s">
        <v>1357</v>
      </c>
      <c r="C1405" s="35">
        <v>30</v>
      </c>
      <c r="D1405" s="35" t="s">
        <v>83</v>
      </c>
      <c r="E1405" s="35" t="str">
        <f t="shared" si="78"/>
        <v>Saskatchewan,30,No</v>
      </c>
      <c r="F1405" s="35" t="s">
        <v>1400</v>
      </c>
      <c r="G1405" s="35" t="str">
        <f t="shared" si="76"/>
        <v>Saskatchewan, 30 MPa concrete without air SCC GUL 20 FA</v>
      </c>
      <c r="H1405" s="35" t="str">
        <f t="shared" si="77"/>
        <v/>
      </c>
      <c r="I1405" s="35">
        <v>326.95999999999998</v>
      </c>
      <c r="J1405" s="49" t="s">
        <v>1359</v>
      </c>
      <c r="K1405" s="35" t="s">
        <v>363</v>
      </c>
      <c r="O1405" s="35"/>
    </row>
    <row r="1406" spans="2:15">
      <c r="B1406" s="35" t="s">
        <v>1357</v>
      </c>
      <c r="C1406" s="35">
        <v>30</v>
      </c>
      <c r="D1406" s="35" t="s">
        <v>83</v>
      </c>
      <c r="E1406" s="35" t="str">
        <f t="shared" si="78"/>
        <v>Saskatchewan,30,No</v>
      </c>
      <c r="F1406" s="35" t="s">
        <v>1401</v>
      </c>
      <c r="G1406" s="35" t="str">
        <f t="shared" si="76"/>
        <v>Saskatchewan, 30 MPa concrete without air SCC GUL 30 FA</v>
      </c>
      <c r="H1406" s="35" t="str">
        <f t="shared" si="77"/>
        <v/>
      </c>
      <c r="I1406" s="35">
        <v>295.88</v>
      </c>
      <c r="J1406" s="49" t="s">
        <v>1359</v>
      </c>
      <c r="K1406" s="35" t="s">
        <v>363</v>
      </c>
      <c r="O1406" s="35"/>
    </row>
    <row r="1407" spans="2:15">
      <c r="B1407" s="35" t="s">
        <v>1357</v>
      </c>
      <c r="C1407" s="35">
        <v>30</v>
      </c>
      <c r="D1407" s="35" t="s">
        <v>83</v>
      </c>
      <c r="E1407" s="35" t="str">
        <f t="shared" si="78"/>
        <v>Saskatchewan,30,No</v>
      </c>
      <c r="F1407" s="35" t="s">
        <v>1402</v>
      </c>
      <c r="G1407" s="35" t="str">
        <f t="shared" si="76"/>
        <v>Saskatchewan, 30 MPa concrete without air SCC GUL 40 FA</v>
      </c>
      <c r="H1407" s="35" t="str">
        <f t="shared" si="77"/>
        <v/>
      </c>
      <c r="I1407" s="35">
        <v>264.81</v>
      </c>
      <c r="J1407" s="49" t="s">
        <v>1359</v>
      </c>
      <c r="K1407" s="35" t="s">
        <v>363</v>
      </c>
      <c r="O1407" s="35"/>
    </row>
    <row r="1408" spans="2:15">
      <c r="B1408" s="35" t="s">
        <v>1357</v>
      </c>
      <c r="C1408" s="35">
        <v>35</v>
      </c>
      <c r="D1408" s="35" t="s">
        <v>142</v>
      </c>
      <c r="E1408" s="35" t="str">
        <f t="shared" si="78"/>
        <v>Saskatchewan,35,Yes</v>
      </c>
      <c r="F1408" s="35" t="s">
        <v>1403</v>
      </c>
      <c r="G1408" s="35" t="str">
        <f t="shared" si="76"/>
        <v>Saskatchewan, Baseline 35 MPa concrete with air &amp; 0.40 w/cm (C-1) SCC 15 GU FA</v>
      </c>
      <c r="H1408" s="35" t="str">
        <f t="shared" si="77"/>
        <v>Saskatchewan, Baseline 35 MPa concrete with air &amp; 0.40 w/cm (C-1) SCC 15 GU FA</v>
      </c>
      <c r="I1408" s="35">
        <v>453.73</v>
      </c>
      <c r="J1408" s="49" t="s">
        <v>1359</v>
      </c>
      <c r="K1408" s="35" t="s">
        <v>375</v>
      </c>
      <c r="O1408" s="35"/>
    </row>
    <row r="1409" spans="2:15">
      <c r="B1409" s="35" t="s">
        <v>1357</v>
      </c>
      <c r="C1409" s="35">
        <v>35</v>
      </c>
      <c r="D1409" s="35" t="s">
        <v>142</v>
      </c>
      <c r="E1409" s="35" t="str">
        <f t="shared" si="78"/>
        <v>Saskatchewan,35,Yes</v>
      </c>
      <c r="F1409" s="35" t="s">
        <v>1404</v>
      </c>
      <c r="G1409" s="35" t="str">
        <f t="shared" si="76"/>
        <v>Saskatchewan, 35 MPa concrete with air &amp; 0.40 w/cm (C-1) SCC GU</v>
      </c>
      <c r="H1409" s="35" t="str">
        <f t="shared" si="77"/>
        <v/>
      </c>
      <c r="I1409" s="35">
        <v>519.05999999999995</v>
      </c>
      <c r="J1409" s="49" t="s">
        <v>1359</v>
      </c>
      <c r="K1409" s="35" t="s">
        <v>375</v>
      </c>
      <c r="O1409" s="35"/>
    </row>
    <row r="1410" spans="2:15">
      <c r="B1410" s="35" t="s">
        <v>1357</v>
      </c>
      <c r="C1410" s="35">
        <v>35</v>
      </c>
      <c r="D1410" s="35" t="s">
        <v>142</v>
      </c>
      <c r="E1410" s="35" t="str">
        <f t="shared" si="78"/>
        <v>Saskatchewan,35,Yes</v>
      </c>
      <c r="F1410" s="35" t="s">
        <v>1405</v>
      </c>
      <c r="G1410" s="35" t="str">
        <f t="shared" si="76"/>
        <v>Saskatchewan, 35 MPa concrete with air &amp; 0.40 w/cm (C-1) SCC GU 10 FA</v>
      </c>
      <c r="H1410" s="35" t="str">
        <f t="shared" si="77"/>
        <v/>
      </c>
      <c r="I1410" s="35">
        <v>475.51</v>
      </c>
      <c r="J1410" s="49" t="s">
        <v>1359</v>
      </c>
      <c r="K1410" s="35" t="s">
        <v>375</v>
      </c>
      <c r="O1410" s="35"/>
    </row>
    <row r="1411" spans="2:15">
      <c r="B1411" s="35" t="s">
        <v>1357</v>
      </c>
      <c r="C1411" s="35">
        <v>35</v>
      </c>
      <c r="D1411" s="35" t="s">
        <v>142</v>
      </c>
      <c r="E1411" s="35" t="str">
        <f t="shared" si="78"/>
        <v>Saskatchewan,35,Yes</v>
      </c>
      <c r="F1411" s="35" t="s">
        <v>1406</v>
      </c>
      <c r="G1411" s="35" t="str">
        <f t="shared" si="76"/>
        <v>Saskatchewan, 35 MPa concrete with air &amp; 0.40 w/cm (C-1) SCC GU 20 FA</v>
      </c>
      <c r="H1411" s="35" t="str">
        <f t="shared" si="77"/>
        <v/>
      </c>
      <c r="I1411" s="35">
        <v>431.95</v>
      </c>
      <c r="J1411" s="49" t="s">
        <v>1359</v>
      </c>
      <c r="K1411" s="35" t="s">
        <v>375</v>
      </c>
      <c r="O1411" s="35"/>
    </row>
    <row r="1412" spans="2:15">
      <c r="B1412" s="35" t="s">
        <v>1357</v>
      </c>
      <c r="C1412" s="35">
        <v>35</v>
      </c>
      <c r="D1412" s="35" t="s">
        <v>142</v>
      </c>
      <c r="E1412" s="35" t="str">
        <f t="shared" si="78"/>
        <v>Saskatchewan,35,Yes</v>
      </c>
      <c r="F1412" s="35" t="s">
        <v>1407</v>
      </c>
      <c r="G1412" s="35" t="str">
        <f t="shared" si="76"/>
        <v>Saskatchewan, 35 MPa concrete with air &amp; 0.40 w/cm (C-1) SCC GU 30 FA</v>
      </c>
      <c r="H1412" s="35" t="str">
        <f t="shared" si="77"/>
        <v/>
      </c>
      <c r="I1412" s="35">
        <v>388.4</v>
      </c>
      <c r="J1412" s="49" t="s">
        <v>1359</v>
      </c>
      <c r="K1412" s="35" t="s">
        <v>375</v>
      </c>
      <c r="O1412" s="35"/>
    </row>
    <row r="1413" spans="2:15">
      <c r="B1413" s="35" t="s">
        <v>1357</v>
      </c>
      <c r="C1413" s="35">
        <v>35</v>
      </c>
      <c r="D1413" s="35" t="s">
        <v>142</v>
      </c>
      <c r="E1413" s="35" t="str">
        <f t="shared" si="78"/>
        <v>Saskatchewan,35,Yes</v>
      </c>
      <c r="F1413" s="35" t="s">
        <v>1408</v>
      </c>
      <c r="G1413" s="35" t="str">
        <f t="shared" si="76"/>
        <v>Saskatchewan, 35 MPa concrete with air &amp; 0.40 w/cm (C-1) SCC GU 40 FA</v>
      </c>
      <c r="H1413" s="35" t="str">
        <f t="shared" si="77"/>
        <v/>
      </c>
      <c r="I1413" s="35">
        <v>344.84</v>
      </c>
      <c r="J1413" s="49" t="s">
        <v>1359</v>
      </c>
      <c r="K1413" s="35" t="s">
        <v>375</v>
      </c>
      <c r="O1413" s="35"/>
    </row>
    <row r="1414" spans="2:15">
      <c r="B1414" s="35" t="s">
        <v>1357</v>
      </c>
      <c r="C1414" s="35">
        <v>35</v>
      </c>
      <c r="D1414" s="35" t="s">
        <v>142</v>
      </c>
      <c r="E1414" s="35" t="str">
        <f t="shared" si="78"/>
        <v>Saskatchewan,35,Yes</v>
      </c>
      <c r="F1414" s="35" t="s">
        <v>1409</v>
      </c>
      <c r="G1414" s="35" t="str">
        <f t="shared" si="76"/>
        <v>Saskatchewan, 35 MPa concrete with air &amp; 0.40 w/cm (C-1) SCC GUL</v>
      </c>
      <c r="H1414" s="35" t="str">
        <f t="shared" si="77"/>
        <v/>
      </c>
      <c r="I1414" s="35">
        <v>470.95</v>
      </c>
      <c r="J1414" s="49" t="s">
        <v>1359</v>
      </c>
      <c r="K1414" s="35" t="s">
        <v>375</v>
      </c>
      <c r="O1414" s="35"/>
    </row>
    <row r="1415" spans="2:15">
      <c r="B1415" s="35" t="s">
        <v>1357</v>
      </c>
      <c r="C1415" s="35">
        <v>35</v>
      </c>
      <c r="D1415" s="35" t="s">
        <v>142</v>
      </c>
      <c r="E1415" s="35" t="str">
        <f t="shared" si="78"/>
        <v>Saskatchewan,35,Yes</v>
      </c>
      <c r="F1415" s="35" t="s">
        <v>1410</v>
      </c>
      <c r="G1415" s="35" t="str">
        <f t="shared" si="76"/>
        <v>Saskatchewan, 35 MPa concrete with air &amp; 0.40 w/cm (C-1) SCC GUL 10 FA</v>
      </c>
      <c r="H1415" s="35" t="str">
        <f t="shared" si="77"/>
        <v/>
      </c>
      <c r="I1415" s="35">
        <v>432.2</v>
      </c>
      <c r="J1415" s="49" t="s">
        <v>1359</v>
      </c>
      <c r="K1415" s="35" t="s">
        <v>375</v>
      </c>
      <c r="O1415" s="35"/>
    </row>
    <row r="1416" spans="2:15">
      <c r="B1416" s="35" t="s">
        <v>1357</v>
      </c>
      <c r="C1416" s="35">
        <v>35</v>
      </c>
      <c r="D1416" s="35" t="s">
        <v>142</v>
      </c>
      <c r="E1416" s="35" t="str">
        <f t="shared" si="78"/>
        <v>Saskatchewan,35,Yes</v>
      </c>
      <c r="F1416" s="35" t="s">
        <v>1411</v>
      </c>
      <c r="G1416" s="35" t="str">
        <f t="shared" ref="G1416:G1479" si="79">CONCATENATE(B1416,", ",F1416)</f>
        <v>Saskatchewan, 35 MPa concrete with air &amp; 0.40 w/cm (C-1) SCC GUL 20 FA</v>
      </c>
      <c r="H1416" s="35" t="str">
        <f t="shared" ref="H1416:H1440" si="80">IF(ISNUMBER(SEARCH("Baseline",F1416)),CONCATENATE(B1416,", ",F1416),"")</f>
        <v/>
      </c>
      <c r="I1416" s="35">
        <v>393.46</v>
      </c>
      <c r="J1416" s="49" t="s">
        <v>1359</v>
      </c>
      <c r="K1416" s="35" t="s">
        <v>375</v>
      </c>
      <c r="O1416" s="35"/>
    </row>
    <row r="1417" spans="2:15">
      <c r="B1417" s="35" t="s">
        <v>1357</v>
      </c>
      <c r="C1417" s="35">
        <v>35</v>
      </c>
      <c r="D1417" s="35" t="s">
        <v>142</v>
      </c>
      <c r="E1417" s="35" t="str">
        <f t="shared" ref="E1417:E1480" si="81">CONCATENATE(B1417,",",C1417,",",D1417)</f>
        <v>Saskatchewan,35,Yes</v>
      </c>
      <c r="F1417" s="35" t="s">
        <v>1412</v>
      </c>
      <c r="G1417" s="35" t="str">
        <f t="shared" si="79"/>
        <v>Saskatchewan, 35 MPa concrete with air &amp; 0.40 w/cm (C-1) SCC GUL 30 FA</v>
      </c>
      <c r="H1417" s="35" t="str">
        <f t="shared" si="80"/>
        <v/>
      </c>
      <c r="I1417" s="35">
        <v>354.72</v>
      </c>
      <c r="J1417" s="49" t="s">
        <v>1359</v>
      </c>
      <c r="K1417" s="35" t="s">
        <v>375</v>
      </c>
      <c r="O1417" s="35"/>
    </row>
    <row r="1418" spans="2:15">
      <c r="B1418" s="35" t="s">
        <v>1357</v>
      </c>
      <c r="C1418" s="35">
        <v>35</v>
      </c>
      <c r="D1418" s="35" t="s">
        <v>142</v>
      </c>
      <c r="E1418" s="35" t="str">
        <f t="shared" si="81"/>
        <v>Saskatchewan,35,Yes</v>
      </c>
      <c r="F1418" s="35" t="s">
        <v>1413</v>
      </c>
      <c r="G1418" s="35" t="str">
        <f t="shared" si="79"/>
        <v>Saskatchewan, 35 MPa concrete with air &amp; 0.40 w/cm (C-1) SCC GUL 40 FA</v>
      </c>
      <c r="H1418" s="35" t="str">
        <f t="shared" si="80"/>
        <v/>
      </c>
      <c r="I1418" s="35">
        <v>315.97000000000003</v>
      </c>
      <c r="J1418" s="49" t="s">
        <v>1359</v>
      </c>
      <c r="K1418" s="35" t="s">
        <v>375</v>
      </c>
      <c r="O1418" s="35"/>
    </row>
    <row r="1419" spans="2:15">
      <c r="B1419" s="35" t="s">
        <v>1357</v>
      </c>
      <c r="C1419" s="35" t="s">
        <v>1414</v>
      </c>
      <c r="D1419" s="35" t="s">
        <v>1415</v>
      </c>
      <c r="E1419" s="35" t="str">
        <f t="shared" si="81"/>
        <v>Saskatchewan,LCA Results Sask,NA</v>
      </c>
      <c r="F1419" s="35" t="s">
        <v>1416</v>
      </c>
      <c r="G1419" s="35" t="str">
        <f t="shared" si="79"/>
        <v>Saskatchewan, Baseline Sask C2 GU 15 FA</v>
      </c>
      <c r="H1419" s="35" t="str">
        <f t="shared" si="80"/>
        <v>Saskatchewan, Baseline Sask C2 GU 15 FA</v>
      </c>
      <c r="I1419" s="35">
        <v>379.28</v>
      </c>
      <c r="J1419" s="49" t="s">
        <v>1359</v>
      </c>
      <c r="K1419" s="35" t="s">
        <v>387</v>
      </c>
      <c r="O1419" s="35"/>
    </row>
    <row r="1420" spans="2:15">
      <c r="B1420" s="35" t="s">
        <v>1357</v>
      </c>
      <c r="C1420" s="35" t="s">
        <v>1414</v>
      </c>
      <c r="D1420" s="35" t="s">
        <v>1415</v>
      </c>
      <c r="E1420" s="35" t="str">
        <f t="shared" si="81"/>
        <v>Saskatchewan,LCA Results Sask,NA</v>
      </c>
      <c r="F1420" s="35" t="s">
        <v>1417</v>
      </c>
      <c r="G1420" s="35" t="str">
        <f t="shared" si="79"/>
        <v>Saskatchewan, Sask C2 GU</v>
      </c>
      <c r="H1420" s="35" t="str">
        <f t="shared" si="80"/>
        <v/>
      </c>
      <c r="I1420" s="35">
        <v>432.36</v>
      </c>
      <c r="J1420" s="49" t="s">
        <v>1359</v>
      </c>
      <c r="K1420" s="35" t="s">
        <v>387</v>
      </c>
      <c r="O1420" s="35"/>
    </row>
    <row r="1421" spans="2:15">
      <c r="B1421" s="35" t="s">
        <v>1357</v>
      </c>
      <c r="C1421" s="35" t="s">
        <v>1414</v>
      </c>
      <c r="D1421" s="35" t="s">
        <v>1415</v>
      </c>
      <c r="E1421" s="35" t="str">
        <f t="shared" si="81"/>
        <v>Saskatchewan,LCA Results Sask,NA</v>
      </c>
      <c r="F1421" s="35" t="s">
        <v>1418</v>
      </c>
      <c r="G1421" s="35" t="str">
        <f t="shared" si="79"/>
        <v>Saskatchewan, Sask C2 GU 10 FA</v>
      </c>
      <c r="H1421" s="35" t="str">
        <f t="shared" si="80"/>
        <v/>
      </c>
      <c r="I1421" s="35">
        <v>396.97</v>
      </c>
      <c r="J1421" s="49" t="s">
        <v>1359</v>
      </c>
      <c r="K1421" s="35" t="s">
        <v>387</v>
      </c>
      <c r="O1421" s="35"/>
    </row>
    <row r="1422" spans="2:15">
      <c r="B1422" s="35" t="s">
        <v>1357</v>
      </c>
      <c r="C1422" s="35" t="s">
        <v>1414</v>
      </c>
      <c r="D1422" s="35" t="s">
        <v>1415</v>
      </c>
      <c r="E1422" s="35" t="str">
        <f t="shared" si="81"/>
        <v>Saskatchewan,LCA Results Sask,NA</v>
      </c>
      <c r="F1422" s="35" t="s">
        <v>1419</v>
      </c>
      <c r="G1422" s="35" t="str">
        <f t="shared" si="79"/>
        <v>Saskatchewan, Sask C2 GU 20 FA</v>
      </c>
      <c r="H1422" s="35" t="str">
        <f t="shared" si="80"/>
        <v/>
      </c>
      <c r="I1422" s="35">
        <v>361.59</v>
      </c>
      <c r="J1422" s="49" t="s">
        <v>1359</v>
      </c>
      <c r="K1422" s="35" t="s">
        <v>387</v>
      </c>
      <c r="O1422" s="35"/>
    </row>
    <row r="1423" spans="2:15">
      <c r="B1423" s="35" t="s">
        <v>1357</v>
      </c>
      <c r="C1423" s="35" t="s">
        <v>1414</v>
      </c>
      <c r="D1423" s="35" t="s">
        <v>1415</v>
      </c>
      <c r="E1423" s="35" t="str">
        <f t="shared" si="81"/>
        <v>Saskatchewan,LCA Results Sask,NA</v>
      </c>
      <c r="F1423" s="35" t="s">
        <v>1420</v>
      </c>
      <c r="G1423" s="35" t="str">
        <f t="shared" si="79"/>
        <v>Saskatchewan, Sask C2 GU 30 FA</v>
      </c>
      <c r="H1423" s="35" t="str">
        <f t="shared" si="80"/>
        <v/>
      </c>
      <c r="I1423" s="35">
        <v>326.2</v>
      </c>
      <c r="J1423" s="49" t="s">
        <v>1359</v>
      </c>
      <c r="K1423" s="35" t="s">
        <v>387</v>
      </c>
      <c r="O1423" s="35"/>
    </row>
    <row r="1424" spans="2:15">
      <c r="B1424" s="35" t="s">
        <v>1357</v>
      </c>
      <c r="C1424" s="35" t="s">
        <v>1414</v>
      </c>
      <c r="D1424" s="35" t="s">
        <v>1415</v>
      </c>
      <c r="E1424" s="35" t="str">
        <f t="shared" si="81"/>
        <v>Saskatchewan,LCA Results Sask,NA</v>
      </c>
      <c r="F1424" s="35" t="s">
        <v>1421</v>
      </c>
      <c r="G1424" s="35" t="str">
        <f t="shared" si="79"/>
        <v>Saskatchewan, Sask C2 GU 40 FA</v>
      </c>
      <c r="H1424" s="35" t="str">
        <f t="shared" si="80"/>
        <v/>
      </c>
      <c r="I1424" s="35">
        <v>290.81</v>
      </c>
      <c r="J1424" s="49" t="s">
        <v>1359</v>
      </c>
      <c r="K1424" s="35" t="s">
        <v>387</v>
      </c>
      <c r="O1424" s="35"/>
    </row>
    <row r="1425" spans="2:15">
      <c r="B1425" s="35" t="s">
        <v>1357</v>
      </c>
      <c r="C1425" s="35" t="s">
        <v>1414</v>
      </c>
      <c r="D1425" s="35" t="s">
        <v>1415</v>
      </c>
      <c r="E1425" s="35" t="str">
        <f t="shared" si="81"/>
        <v>Saskatchewan,LCA Results Sask,NA</v>
      </c>
      <c r="F1425" s="35" t="s">
        <v>1422</v>
      </c>
      <c r="G1425" s="35" t="str">
        <f t="shared" si="79"/>
        <v>Saskatchewan, Sask C2 GUL</v>
      </c>
      <c r="H1425" s="35" t="str">
        <f t="shared" si="80"/>
        <v/>
      </c>
      <c r="I1425" s="35">
        <v>393.27</v>
      </c>
      <c r="J1425" s="49" t="s">
        <v>1359</v>
      </c>
      <c r="K1425" s="35" t="s">
        <v>387</v>
      </c>
      <c r="O1425" s="35"/>
    </row>
    <row r="1426" spans="2:15">
      <c r="B1426" s="35" t="s">
        <v>1357</v>
      </c>
      <c r="C1426" s="35" t="s">
        <v>1414</v>
      </c>
      <c r="D1426" s="35" t="s">
        <v>1415</v>
      </c>
      <c r="E1426" s="35" t="str">
        <f t="shared" si="81"/>
        <v>Saskatchewan,LCA Results Sask,NA</v>
      </c>
      <c r="F1426" s="35" t="s">
        <v>1423</v>
      </c>
      <c r="G1426" s="35" t="str">
        <f t="shared" si="79"/>
        <v>Saskatchewan, Sask C2 GUL 10 FA</v>
      </c>
      <c r="H1426" s="35" t="str">
        <f t="shared" si="80"/>
        <v/>
      </c>
      <c r="I1426" s="35">
        <v>361.79</v>
      </c>
      <c r="J1426" s="49" t="s">
        <v>1359</v>
      </c>
      <c r="K1426" s="35" t="s">
        <v>387</v>
      </c>
      <c r="O1426" s="35"/>
    </row>
    <row r="1427" spans="2:15">
      <c r="B1427" s="35" t="s">
        <v>1357</v>
      </c>
      <c r="C1427" s="35" t="s">
        <v>1414</v>
      </c>
      <c r="D1427" s="35" t="s">
        <v>1415</v>
      </c>
      <c r="E1427" s="35" t="str">
        <f t="shared" si="81"/>
        <v>Saskatchewan,LCA Results Sask,NA</v>
      </c>
      <c r="F1427" s="35" t="s">
        <v>1424</v>
      </c>
      <c r="G1427" s="35" t="str">
        <f t="shared" si="79"/>
        <v>Saskatchewan, Sask C2 GUL 20 FA</v>
      </c>
      <c r="H1427" s="35" t="str">
        <f t="shared" si="80"/>
        <v/>
      </c>
      <c r="I1427" s="35">
        <v>330.31</v>
      </c>
      <c r="J1427" s="49" t="s">
        <v>1359</v>
      </c>
      <c r="K1427" s="35" t="s">
        <v>387</v>
      </c>
      <c r="O1427" s="35"/>
    </row>
    <row r="1428" spans="2:15">
      <c r="B1428" s="35" t="s">
        <v>1357</v>
      </c>
      <c r="C1428" s="35" t="s">
        <v>1414</v>
      </c>
      <c r="D1428" s="35" t="s">
        <v>1415</v>
      </c>
      <c r="E1428" s="35" t="str">
        <f t="shared" si="81"/>
        <v>Saskatchewan,LCA Results Sask,NA</v>
      </c>
      <c r="F1428" s="35" t="s">
        <v>1425</v>
      </c>
      <c r="G1428" s="35" t="str">
        <f t="shared" si="79"/>
        <v>Saskatchewan, Sask C2 GUL 30 FA</v>
      </c>
      <c r="H1428" s="35" t="str">
        <f t="shared" si="80"/>
        <v/>
      </c>
      <c r="I1428" s="35">
        <v>298.83</v>
      </c>
      <c r="J1428" s="49" t="s">
        <v>1359</v>
      </c>
      <c r="K1428" s="35" t="s">
        <v>387</v>
      </c>
      <c r="O1428" s="35"/>
    </row>
    <row r="1429" spans="2:15">
      <c r="B1429" s="35" t="s">
        <v>1357</v>
      </c>
      <c r="C1429" s="35" t="s">
        <v>1414</v>
      </c>
      <c r="D1429" s="35" t="s">
        <v>1415</v>
      </c>
      <c r="E1429" s="35" t="str">
        <f t="shared" si="81"/>
        <v>Saskatchewan,LCA Results Sask,NA</v>
      </c>
      <c r="F1429" s="35" t="s">
        <v>1426</v>
      </c>
      <c r="G1429" s="35" t="str">
        <f t="shared" si="79"/>
        <v>Saskatchewan, Sask C2 GUL 40 FA</v>
      </c>
      <c r="H1429" s="35" t="str">
        <f t="shared" si="80"/>
        <v/>
      </c>
      <c r="I1429" s="35">
        <v>267.35000000000002</v>
      </c>
      <c r="J1429" s="49" t="s">
        <v>1359</v>
      </c>
      <c r="K1429" s="35" t="s">
        <v>387</v>
      </c>
      <c r="O1429" s="35"/>
    </row>
    <row r="1430" spans="2:15">
      <c r="B1430" s="35" t="s">
        <v>1357</v>
      </c>
      <c r="C1430" s="35" t="s">
        <v>1427</v>
      </c>
      <c r="D1430" s="35" t="s">
        <v>1415</v>
      </c>
      <c r="E1430" s="35" t="str">
        <f t="shared" si="81"/>
        <v>Saskatchewan,LCA Results Flowable Fill,NA</v>
      </c>
      <c r="F1430" s="35" t="s">
        <v>1428</v>
      </c>
      <c r="G1430" s="35" t="str">
        <f t="shared" si="79"/>
        <v>Saskatchewan, Baseline Flowable Fill (MHI U-Fill) GU 25 FA</v>
      </c>
      <c r="H1430" s="35" t="str">
        <f t="shared" si="80"/>
        <v>Saskatchewan, Baseline Flowable Fill (MHI U-Fill) GU 25 FA</v>
      </c>
      <c r="I1430" s="35">
        <v>156.82</v>
      </c>
      <c r="J1430" s="49" t="s">
        <v>1359</v>
      </c>
      <c r="K1430" s="35" t="s">
        <v>399</v>
      </c>
      <c r="O1430" s="35"/>
    </row>
    <row r="1431" spans="2:15">
      <c r="B1431" s="35" t="s">
        <v>1357</v>
      </c>
      <c r="C1431" s="35" t="s">
        <v>1427</v>
      </c>
      <c r="D1431" s="35" t="s">
        <v>1415</v>
      </c>
      <c r="E1431" s="35" t="str">
        <f t="shared" si="81"/>
        <v>Saskatchewan,LCA Results Flowable Fill,NA</v>
      </c>
      <c r="F1431" s="35" t="s">
        <v>1429</v>
      </c>
      <c r="G1431" s="35" t="str">
        <f t="shared" si="79"/>
        <v>Saskatchewan, Flowable Fill (MHI U-Fill) GU</v>
      </c>
      <c r="H1431" s="35" t="str">
        <f t="shared" si="80"/>
        <v/>
      </c>
      <c r="I1431" s="35">
        <v>190.85</v>
      </c>
      <c r="J1431" s="49" t="s">
        <v>1359</v>
      </c>
      <c r="K1431" s="35" t="s">
        <v>399</v>
      </c>
      <c r="O1431" s="35"/>
    </row>
    <row r="1432" spans="2:15">
      <c r="B1432" s="35" t="s">
        <v>1357</v>
      </c>
      <c r="C1432" s="35" t="s">
        <v>1427</v>
      </c>
      <c r="D1432" s="35" t="s">
        <v>1415</v>
      </c>
      <c r="E1432" s="35" t="str">
        <f t="shared" si="81"/>
        <v>Saskatchewan,LCA Results Flowable Fill,NA</v>
      </c>
      <c r="F1432" s="35" t="s">
        <v>1430</v>
      </c>
      <c r="G1432" s="35" t="str">
        <f t="shared" si="79"/>
        <v>Saskatchewan, Flowable Fill (MHI U-Fill) GU 10 FA</v>
      </c>
      <c r="H1432" s="35" t="str">
        <f t="shared" si="80"/>
        <v/>
      </c>
      <c r="I1432" s="35">
        <v>177.24</v>
      </c>
      <c r="J1432" s="49" t="s">
        <v>1359</v>
      </c>
      <c r="K1432" s="35" t="s">
        <v>399</v>
      </c>
      <c r="O1432" s="35"/>
    </row>
    <row r="1433" spans="2:15">
      <c r="B1433" s="35" t="s">
        <v>1357</v>
      </c>
      <c r="C1433" s="35" t="s">
        <v>1427</v>
      </c>
      <c r="D1433" s="35" t="s">
        <v>1415</v>
      </c>
      <c r="E1433" s="35" t="str">
        <f t="shared" si="81"/>
        <v>Saskatchewan,LCA Results Flowable Fill,NA</v>
      </c>
      <c r="F1433" s="35" t="s">
        <v>1431</v>
      </c>
      <c r="G1433" s="35" t="str">
        <f t="shared" si="79"/>
        <v>Saskatchewan, Flowable Fill (MHI U-Fill) GU 20 FA</v>
      </c>
      <c r="H1433" s="35" t="str">
        <f t="shared" si="80"/>
        <v/>
      </c>
      <c r="I1433" s="35">
        <v>163.62</v>
      </c>
      <c r="J1433" s="49" t="s">
        <v>1359</v>
      </c>
      <c r="K1433" s="35" t="s">
        <v>399</v>
      </c>
      <c r="O1433" s="35"/>
    </row>
    <row r="1434" spans="2:15">
      <c r="B1434" s="35" t="s">
        <v>1357</v>
      </c>
      <c r="C1434" s="35" t="s">
        <v>1427</v>
      </c>
      <c r="D1434" s="35" t="s">
        <v>1415</v>
      </c>
      <c r="E1434" s="35" t="str">
        <f t="shared" si="81"/>
        <v>Saskatchewan,LCA Results Flowable Fill,NA</v>
      </c>
      <c r="F1434" s="35" t="s">
        <v>1432</v>
      </c>
      <c r="G1434" s="35" t="str">
        <f t="shared" si="79"/>
        <v>Saskatchewan, Flowable Fill (MHI U-Fill) GU 30 FA</v>
      </c>
      <c r="H1434" s="35" t="str">
        <f t="shared" si="80"/>
        <v/>
      </c>
      <c r="I1434" s="35">
        <v>150.01</v>
      </c>
      <c r="J1434" s="49" t="s">
        <v>1359</v>
      </c>
      <c r="K1434" s="35" t="s">
        <v>399</v>
      </c>
      <c r="O1434" s="35"/>
    </row>
    <row r="1435" spans="2:15">
      <c r="B1435" s="35" t="s">
        <v>1357</v>
      </c>
      <c r="C1435" s="35" t="s">
        <v>1427</v>
      </c>
      <c r="D1435" s="35" t="s">
        <v>1415</v>
      </c>
      <c r="E1435" s="35" t="str">
        <f t="shared" si="81"/>
        <v>Saskatchewan,LCA Results Flowable Fill,NA</v>
      </c>
      <c r="F1435" s="35" t="s">
        <v>1433</v>
      </c>
      <c r="G1435" s="35" t="str">
        <f t="shared" si="79"/>
        <v>Saskatchewan, Flowable Fill (MHI U-Fill) GU 40 FA</v>
      </c>
      <c r="H1435" s="35" t="str">
        <f t="shared" si="80"/>
        <v/>
      </c>
      <c r="I1435" s="35">
        <v>136.4</v>
      </c>
      <c r="J1435" s="49" t="s">
        <v>1359</v>
      </c>
      <c r="K1435" s="35" t="s">
        <v>399</v>
      </c>
      <c r="O1435" s="35"/>
    </row>
    <row r="1436" spans="2:15">
      <c r="B1436" s="35" t="s">
        <v>1357</v>
      </c>
      <c r="C1436" s="35" t="s">
        <v>1427</v>
      </c>
      <c r="D1436" s="35" t="s">
        <v>1415</v>
      </c>
      <c r="E1436" s="35" t="str">
        <f t="shared" si="81"/>
        <v>Saskatchewan,LCA Results Flowable Fill,NA</v>
      </c>
      <c r="F1436" s="35" t="s">
        <v>1434</v>
      </c>
      <c r="G1436" s="35" t="str">
        <f t="shared" si="79"/>
        <v>Saskatchewan, Flowable Fill (MHI U-Fill) GUL</v>
      </c>
      <c r="H1436" s="35" t="str">
        <f t="shared" si="80"/>
        <v/>
      </c>
      <c r="I1436" s="35">
        <v>175.81</v>
      </c>
      <c r="J1436" s="49" t="s">
        <v>1359</v>
      </c>
      <c r="K1436" s="35" t="s">
        <v>399</v>
      </c>
      <c r="O1436" s="35"/>
    </row>
    <row r="1437" spans="2:15">
      <c r="B1437" s="35" t="s">
        <v>1357</v>
      </c>
      <c r="C1437" s="35" t="s">
        <v>1427</v>
      </c>
      <c r="D1437" s="35" t="s">
        <v>1415</v>
      </c>
      <c r="E1437" s="35" t="str">
        <f t="shared" si="81"/>
        <v>Saskatchewan,LCA Results Flowable Fill,NA</v>
      </c>
      <c r="F1437" s="35" t="s">
        <v>1435</v>
      </c>
      <c r="G1437" s="35" t="str">
        <f t="shared" si="79"/>
        <v>Saskatchewan, Flowable Fill (MHI U-Fill) GUL 10 FA</v>
      </c>
      <c r="H1437" s="35" t="str">
        <f t="shared" si="80"/>
        <v/>
      </c>
      <c r="I1437" s="35">
        <v>163.69999999999999</v>
      </c>
      <c r="J1437" s="49" t="s">
        <v>1359</v>
      </c>
      <c r="K1437" s="35" t="s">
        <v>399</v>
      </c>
      <c r="O1437" s="35"/>
    </row>
    <row r="1438" spans="2:15">
      <c r="B1438" s="35" t="s">
        <v>1357</v>
      </c>
      <c r="C1438" s="35" t="s">
        <v>1427</v>
      </c>
      <c r="D1438" s="35" t="s">
        <v>1415</v>
      </c>
      <c r="E1438" s="35" t="str">
        <f t="shared" si="81"/>
        <v>Saskatchewan,LCA Results Flowable Fill,NA</v>
      </c>
      <c r="F1438" s="35" t="s">
        <v>1436</v>
      </c>
      <c r="G1438" s="35" t="str">
        <f t="shared" si="79"/>
        <v>Saskatchewan, Flowable Fill (MHI U-Fill) GUL 20 FA</v>
      </c>
      <c r="H1438" s="35" t="str">
        <f t="shared" si="80"/>
        <v/>
      </c>
      <c r="I1438" s="35">
        <v>151.6</v>
      </c>
      <c r="J1438" s="49" t="s">
        <v>1359</v>
      </c>
      <c r="K1438" s="35" t="s">
        <v>399</v>
      </c>
      <c r="O1438" s="35"/>
    </row>
    <row r="1439" spans="2:15">
      <c r="B1439" s="35" t="s">
        <v>1357</v>
      </c>
      <c r="C1439" s="35" t="s">
        <v>1427</v>
      </c>
      <c r="D1439" s="35" t="s">
        <v>1415</v>
      </c>
      <c r="E1439" s="35" t="str">
        <f t="shared" si="81"/>
        <v>Saskatchewan,LCA Results Flowable Fill,NA</v>
      </c>
      <c r="F1439" s="35" t="s">
        <v>1437</v>
      </c>
      <c r="G1439" s="35" t="str">
        <f t="shared" si="79"/>
        <v>Saskatchewan, Flowable Fill (MHI U-Fill) GUL 30 FA</v>
      </c>
      <c r="H1439" s="35" t="str">
        <f t="shared" si="80"/>
        <v/>
      </c>
      <c r="I1439" s="35">
        <v>139.49</v>
      </c>
      <c r="J1439" s="49" t="s">
        <v>1359</v>
      </c>
      <c r="K1439" s="35" t="s">
        <v>399</v>
      </c>
      <c r="O1439" s="35"/>
    </row>
    <row r="1440" spans="2:15">
      <c r="B1440" s="35" t="s">
        <v>1357</v>
      </c>
      <c r="C1440" s="35" t="s">
        <v>1427</v>
      </c>
      <c r="D1440" s="35" t="s">
        <v>1415</v>
      </c>
      <c r="E1440" s="35" t="str">
        <f t="shared" si="81"/>
        <v>Saskatchewan,LCA Results Flowable Fill,NA</v>
      </c>
      <c r="F1440" s="35" t="s">
        <v>1438</v>
      </c>
      <c r="G1440" s="35" t="str">
        <f t="shared" si="79"/>
        <v>Saskatchewan, Flowable Fill (MHI U-Fill) GUL 40 FA</v>
      </c>
      <c r="H1440" s="35" t="str">
        <f t="shared" si="80"/>
        <v/>
      </c>
      <c r="I1440" s="35">
        <v>127.38</v>
      </c>
      <c r="J1440" s="49" t="s">
        <v>1359</v>
      </c>
      <c r="K1440" s="35" t="s">
        <v>399</v>
      </c>
      <c r="O1440" s="35"/>
    </row>
    <row r="1441" spans="5:10">
      <c r="E1441" s="35" t="str">
        <f t="shared" si="81"/>
        <v>,,</v>
      </c>
      <c r="G1441" s="35" t="str">
        <f t="shared" si="79"/>
        <v xml:space="preserve">, </v>
      </c>
      <c r="J1441" s="49"/>
    </row>
    <row r="1442" spans="5:10">
      <c r="E1442" s="35" t="str">
        <f t="shared" si="81"/>
        <v>,,</v>
      </c>
      <c r="G1442" s="35" t="str">
        <f t="shared" si="79"/>
        <v xml:space="preserve">, </v>
      </c>
      <c r="J1442" s="49"/>
    </row>
    <row r="1443" spans="5:10">
      <c r="E1443" s="35" t="str">
        <f t="shared" si="81"/>
        <v>,,</v>
      </c>
      <c r="G1443" s="35" t="str">
        <f t="shared" si="79"/>
        <v xml:space="preserve">, </v>
      </c>
      <c r="J1443" s="49"/>
    </row>
    <row r="1444" spans="5:10">
      <c r="E1444" s="35" t="str">
        <f t="shared" si="81"/>
        <v>,,</v>
      </c>
      <c r="G1444" s="35" t="str">
        <f t="shared" si="79"/>
        <v xml:space="preserve">, </v>
      </c>
      <c r="J1444" s="49"/>
    </row>
    <row r="1445" spans="5:10">
      <c r="E1445" s="35" t="str">
        <f t="shared" si="81"/>
        <v>,,</v>
      </c>
      <c r="G1445" s="35" t="str">
        <f t="shared" si="79"/>
        <v xml:space="preserve">, </v>
      </c>
      <c r="J1445" s="49"/>
    </row>
    <row r="1446" spans="5:10">
      <c r="E1446" s="35" t="str">
        <f t="shared" si="81"/>
        <v>,,</v>
      </c>
      <c r="G1446" s="35" t="str">
        <f t="shared" si="79"/>
        <v xml:space="preserve">, </v>
      </c>
      <c r="J1446" s="49"/>
    </row>
    <row r="1447" spans="5:10">
      <c r="E1447" s="35" t="str">
        <f t="shared" si="81"/>
        <v>,,</v>
      </c>
      <c r="G1447" s="35" t="str">
        <f t="shared" si="79"/>
        <v xml:space="preserve">, </v>
      </c>
      <c r="J1447" s="49"/>
    </row>
    <row r="1448" spans="5:10">
      <c r="E1448" s="35" t="str">
        <f t="shared" si="81"/>
        <v>,,</v>
      </c>
      <c r="G1448" s="35" t="str">
        <f t="shared" si="79"/>
        <v xml:space="preserve">, </v>
      </c>
      <c r="J1448" s="49"/>
    </row>
    <row r="1449" spans="5:10">
      <c r="E1449" s="35" t="str">
        <f t="shared" si="81"/>
        <v>,,</v>
      </c>
      <c r="G1449" s="35" t="str">
        <f t="shared" si="79"/>
        <v xml:space="preserve">, </v>
      </c>
      <c r="J1449" s="49"/>
    </row>
    <row r="1450" spans="5:10">
      <c r="E1450" s="35" t="str">
        <f t="shared" si="81"/>
        <v>,,</v>
      </c>
      <c r="G1450" s="35" t="str">
        <f t="shared" si="79"/>
        <v xml:space="preserve">, </v>
      </c>
      <c r="J1450" s="49"/>
    </row>
    <row r="1451" spans="5:10">
      <c r="E1451" s="35" t="str">
        <f t="shared" si="81"/>
        <v>,,</v>
      </c>
      <c r="G1451" s="35" t="str">
        <f t="shared" si="79"/>
        <v xml:space="preserve">, </v>
      </c>
      <c r="J1451" s="49"/>
    </row>
    <row r="1452" spans="5:10">
      <c r="E1452" s="35" t="str">
        <f t="shared" si="81"/>
        <v>,,</v>
      </c>
      <c r="G1452" s="35" t="str">
        <f t="shared" si="79"/>
        <v xml:space="preserve">, </v>
      </c>
      <c r="J1452" s="49"/>
    </row>
    <row r="1453" spans="5:10">
      <c r="E1453" s="35" t="str">
        <f t="shared" si="81"/>
        <v>,,</v>
      </c>
      <c r="G1453" s="35" t="str">
        <f t="shared" si="79"/>
        <v xml:space="preserve">, </v>
      </c>
      <c r="J1453" s="49"/>
    </row>
    <row r="1454" spans="5:10">
      <c r="E1454" s="35" t="str">
        <f t="shared" si="81"/>
        <v>,,</v>
      </c>
      <c r="G1454" s="35" t="str">
        <f t="shared" si="79"/>
        <v xml:space="preserve">, </v>
      </c>
      <c r="J1454" s="49"/>
    </row>
    <row r="1455" spans="5:10">
      <c r="E1455" s="35" t="str">
        <f t="shared" si="81"/>
        <v>,,</v>
      </c>
      <c r="G1455" s="35" t="str">
        <f t="shared" si="79"/>
        <v xml:space="preserve">, </v>
      </c>
      <c r="J1455" s="49"/>
    </row>
    <row r="1456" spans="5:10">
      <c r="E1456" s="35" t="str">
        <f t="shared" si="81"/>
        <v>,,</v>
      </c>
      <c r="G1456" s="35" t="str">
        <f t="shared" si="79"/>
        <v xml:space="preserve">, </v>
      </c>
      <c r="J1456" s="49"/>
    </row>
    <row r="1457" spans="5:10">
      <c r="E1457" s="35" t="str">
        <f t="shared" si="81"/>
        <v>,,</v>
      </c>
      <c r="G1457" s="35" t="str">
        <f t="shared" si="79"/>
        <v xml:space="preserve">, </v>
      </c>
      <c r="J1457" s="49"/>
    </row>
    <row r="1458" spans="5:10">
      <c r="E1458" s="35" t="str">
        <f t="shared" si="81"/>
        <v>,,</v>
      </c>
      <c r="G1458" s="35" t="str">
        <f t="shared" si="79"/>
        <v xml:space="preserve">, </v>
      </c>
      <c r="J1458" s="49"/>
    </row>
    <row r="1459" spans="5:10">
      <c r="E1459" s="35" t="str">
        <f t="shared" si="81"/>
        <v>,,</v>
      </c>
      <c r="G1459" s="35" t="str">
        <f t="shared" si="79"/>
        <v xml:space="preserve">, </v>
      </c>
      <c r="J1459" s="49"/>
    </row>
    <row r="1460" spans="5:10">
      <c r="E1460" s="35" t="str">
        <f t="shared" si="81"/>
        <v>,,</v>
      </c>
      <c r="G1460" s="35" t="str">
        <f t="shared" si="79"/>
        <v xml:space="preserve">, </v>
      </c>
      <c r="J1460" s="49"/>
    </row>
    <row r="1461" spans="5:10">
      <c r="E1461" s="35" t="str">
        <f t="shared" si="81"/>
        <v>,,</v>
      </c>
      <c r="G1461" s="35" t="str">
        <f t="shared" si="79"/>
        <v xml:space="preserve">, </v>
      </c>
      <c r="J1461" s="49"/>
    </row>
    <row r="1462" spans="5:10">
      <c r="E1462" s="35" t="str">
        <f t="shared" si="81"/>
        <v>,,</v>
      </c>
      <c r="G1462" s="35" t="str">
        <f t="shared" si="79"/>
        <v xml:space="preserve">, </v>
      </c>
      <c r="J1462" s="49"/>
    </row>
    <row r="1463" spans="5:10">
      <c r="E1463" s="35" t="str">
        <f t="shared" si="81"/>
        <v>,,</v>
      </c>
      <c r="G1463" s="35" t="str">
        <f t="shared" si="79"/>
        <v xml:space="preserve">, </v>
      </c>
      <c r="J1463" s="49"/>
    </row>
    <row r="1464" spans="5:10">
      <c r="E1464" s="35" t="str">
        <f t="shared" si="81"/>
        <v>,,</v>
      </c>
      <c r="G1464" s="35" t="str">
        <f t="shared" si="79"/>
        <v xml:space="preserve">, </v>
      </c>
      <c r="J1464" s="49"/>
    </row>
    <row r="1465" spans="5:10">
      <c r="E1465" s="35" t="str">
        <f t="shared" si="81"/>
        <v>,,</v>
      </c>
      <c r="G1465" s="35" t="str">
        <f t="shared" si="79"/>
        <v xml:space="preserve">, </v>
      </c>
      <c r="J1465" s="49"/>
    </row>
    <row r="1466" spans="5:10">
      <c r="E1466" s="35" t="str">
        <f t="shared" si="81"/>
        <v>,,</v>
      </c>
      <c r="G1466" s="35" t="str">
        <f t="shared" si="79"/>
        <v xml:space="preserve">, </v>
      </c>
      <c r="J1466" s="49"/>
    </row>
    <row r="1467" spans="5:10">
      <c r="E1467" s="35" t="str">
        <f t="shared" si="81"/>
        <v>,,</v>
      </c>
      <c r="G1467" s="35" t="str">
        <f t="shared" si="79"/>
        <v xml:space="preserve">, </v>
      </c>
      <c r="J1467" s="49"/>
    </row>
    <row r="1468" spans="5:10">
      <c r="E1468" s="35" t="str">
        <f t="shared" si="81"/>
        <v>,,</v>
      </c>
      <c r="G1468" s="35" t="str">
        <f t="shared" si="79"/>
        <v xml:space="preserve">, </v>
      </c>
      <c r="J1468" s="49"/>
    </row>
    <row r="1469" spans="5:10">
      <c r="E1469" s="35" t="str">
        <f t="shared" si="81"/>
        <v>,,</v>
      </c>
      <c r="G1469" s="35" t="str">
        <f t="shared" si="79"/>
        <v xml:space="preserve">, </v>
      </c>
      <c r="J1469" s="49"/>
    </row>
    <row r="1470" spans="5:10">
      <c r="E1470" s="35" t="str">
        <f t="shared" si="81"/>
        <v>,,</v>
      </c>
      <c r="G1470" s="35" t="str">
        <f t="shared" si="79"/>
        <v xml:space="preserve">, </v>
      </c>
      <c r="J1470" s="49"/>
    </row>
    <row r="1471" spans="5:10">
      <c r="E1471" s="35" t="str">
        <f t="shared" si="81"/>
        <v>,,</v>
      </c>
      <c r="G1471" s="35" t="str">
        <f t="shared" si="79"/>
        <v xml:space="preserve">, </v>
      </c>
      <c r="J1471" s="49"/>
    </row>
    <row r="1472" spans="5:10">
      <c r="E1472" s="35" t="str">
        <f t="shared" si="81"/>
        <v>,,</v>
      </c>
      <c r="G1472" s="35" t="str">
        <f t="shared" si="79"/>
        <v xml:space="preserve">, </v>
      </c>
      <c r="J1472" s="49"/>
    </row>
    <row r="1473" spans="5:10">
      <c r="E1473" s="35" t="str">
        <f t="shared" si="81"/>
        <v>,,</v>
      </c>
      <c r="G1473" s="35" t="str">
        <f t="shared" si="79"/>
        <v xml:space="preserve">, </v>
      </c>
      <c r="J1473" s="49"/>
    </row>
    <row r="1474" spans="5:10">
      <c r="E1474" s="35" t="str">
        <f t="shared" si="81"/>
        <v>,,</v>
      </c>
      <c r="G1474" s="35" t="str">
        <f t="shared" si="79"/>
        <v xml:space="preserve">, </v>
      </c>
      <c r="J1474" s="49"/>
    </row>
    <row r="1475" spans="5:10">
      <c r="E1475" s="35" t="str">
        <f t="shared" si="81"/>
        <v>,,</v>
      </c>
      <c r="G1475" s="35" t="str">
        <f t="shared" si="79"/>
        <v xml:space="preserve">, </v>
      </c>
      <c r="J1475" s="49"/>
    </row>
    <row r="1476" spans="5:10">
      <c r="E1476" s="35" t="str">
        <f t="shared" si="81"/>
        <v>,,</v>
      </c>
      <c r="G1476" s="35" t="str">
        <f t="shared" si="79"/>
        <v xml:space="preserve">, </v>
      </c>
      <c r="J1476" s="49"/>
    </row>
    <row r="1477" spans="5:10">
      <c r="E1477" s="35" t="str">
        <f t="shared" si="81"/>
        <v>,,</v>
      </c>
      <c r="G1477" s="35" t="str">
        <f t="shared" si="79"/>
        <v xml:space="preserve">, </v>
      </c>
      <c r="J1477" s="49"/>
    </row>
    <row r="1478" spans="5:10">
      <c r="E1478" s="35" t="str">
        <f t="shared" si="81"/>
        <v>,,</v>
      </c>
      <c r="G1478" s="35" t="str">
        <f t="shared" si="79"/>
        <v xml:space="preserve">, </v>
      </c>
      <c r="J1478" s="49"/>
    </row>
    <row r="1479" spans="5:10">
      <c r="E1479" s="35" t="str">
        <f t="shared" si="81"/>
        <v>,,</v>
      </c>
      <c r="G1479" s="35" t="str">
        <f t="shared" si="79"/>
        <v xml:space="preserve">, </v>
      </c>
      <c r="J1479" s="49"/>
    </row>
    <row r="1480" spans="5:10">
      <c r="E1480" s="35" t="str">
        <f t="shared" si="81"/>
        <v>,,</v>
      </c>
      <c r="G1480" s="35" t="str">
        <f t="shared" ref="G1480:G1500" si="82">CONCATENATE(B1480,", ",F1480)</f>
        <v xml:space="preserve">, </v>
      </c>
      <c r="J1480" s="49"/>
    </row>
    <row r="1481" spans="5:10">
      <c r="E1481" s="35" t="str">
        <f t="shared" ref="E1481:E1500" si="83">CONCATENATE(B1481,",",C1481,",",D1481)</f>
        <v>,,</v>
      </c>
      <c r="G1481" s="35" t="str">
        <f t="shared" si="82"/>
        <v xml:space="preserve">, </v>
      </c>
      <c r="J1481" s="49"/>
    </row>
    <row r="1482" spans="5:10">
      <c r="E1482" s="35" t="str">
        <f t="shared" si="83"/>
        <v>,,</v>
      </c>
      <c r="G1482" s="35" t="str">
        <f t="shared" si="82"/>
        <v xml:space="preserve">, </v>
      </c>
      <c r="J1482" s="49"/>
    </row>
    <row r="1483" spans="5:10">
      <c r="E1483" s="35" t="str">
        <f t="shared" si="83"/>
        <v>,,</v>
      </c>
      <c r="G1483" s="35" t="str">
        <f t="shared" si="82"/>
        <v xml:space="preserve">, </v>
      </c>
      <c r="J1483" s="49"/>
    </row>
    <row r="1484" spans="5:10">
      <c r="E1484" s="35" t="str">
        <f t="shared" si="83"/>
        <v>,,</v>
      </c>
      <c r="G1484" s="35" t="str">
        <f t="shared" si="82"/>
        <v xml:space="preserve">, </v>
      </c>
      <c r="J1484" s="49"/>
    </row>
    <row r="1485" spans="5:10">
      <c r="E1485" s="35" t="str">
        <f t="shared" si="83"/>
        <v>,,</v>
      </c>
      <c r="G1485" s="35" t="str">
        <f t="shared" si="82"/>
        <v xml:space="preserve">, </v>
      </c>
      <c r="J1485" s="49"/>
    </row>
    <row r="1486" spans="5:10">
      <c r="E1486" s="35" t="str">
        <f t="shared" si="83"/>
        <v>,,</v>
      </c>
      <c r="G1486" s="35" t="str">
        <f t="shared" si="82"/>
        <v xml:space="preserve">, </v>
      </c>
      <c r="J1486" s="49"/>
    </row>
    <row r="1487" spans="5:10">
      <c r="E1487" s="35" t="str">
        <f t="shared" si="83"/>
        <v>,,</v>
      </c>
      <c r="G1487" s="35" t="str">
        <f t="shared" si="82"/>
        <v xml:space="preserve">, </v>
      </c>
      <c r="J1487" s="49"/>
    </row>
    <row r="1488" spans="5:10">
      <c r="E1488" s="35" t="str">
        <f t="shared" si="83"/>
        <v>,,</v>
      </c>
      <c r="G1488" s="35" t="str">
        <f t="shared" si="82"/>
        <v xml:space="preserve">, </v>
      </c>
      <c r="J1488" s="49"/>
    </row>
    <row r="1489" spans="5:10">
      <c r="E1489" s="35" t="str">
        <f t="shared" si="83"/>
        <v>,,</v>
      </c>
      <c r="G1489" s="35" t="str">
        <f t="shared" si="82"/>
        <v xml:space="preserve">, </v>
      </c>
      <c r="J1489" s="49"/>
    </row>
    <row r="1490" spans="5:10">
      <c r="E1490" s="35" t="str">
        <f t="shared" si="83"/>
        <v>,,</v>
      </c>
      <c r="G1490" s="35" t="str">
        <f t="shared" si="82"/>
        <v xml:space="preserve">, </v>
      </c>
      <c r="J1490" s="49"/>
    </row>
    <row r="1491" spans="5:10">
      <c r="E1491" s="35" t="str">
        <f t="shared" si="83"/>
        <v>,,</v>
      </c>
      <c r="G1491" s="35" t="str">
        <f t="shared" si="82"/>
        <v xml:space="preserve">, </v>
      </c>
      <c r="J1491" s="49"/>
    </row>
    <row r="1492" spans="5:10">
      <c r="E1492" s="35" t="str">
        <f t="shared" si="83"/>
        <v>,,</v>
      </c>
      <c r="G1492" s="35" t="str">
        <f t="shared" si="82"/>
        <v xml:space="preserve">, </v>
      </c>
      <c r="J1492" s="49"/>
    </row>
    <row r="1493" spans="5:10">
      <c r="E1493" s="35" t="str">
        <f t="shared" si="83"/>
        <v>,,</v>
      </c>
      <c r="G1493" s="35" t="str">
        <f t="shared" si="82"/>
        <v xml:space="preserve">, </v>
      </c>
      <c r="J1493" s="49"/>
    </row>
    <row r="1494" spans="5:10">
      <c r="E1494" s="35" t="str">
        <f t="shared" si="83"/>
        <v>,,</v>
      </c>
      <c r="G1494" s="35" t="str">
        <f t="shared" si="82"/>
        <v xml:space="preserve">, </v>
      </c>
      <c r="J1494" s="49"/>
    </row>
    <row r="1495" spans="5:10">
      <c r="E1495" s="35" t="str">
        <f t="shared" si="83"/>
        <v>,,</v>
      </c>
      <c r="G1495" s="35" t="str">
        <f t="shared" si="82"/>
        <v xml:space="preserve">, </v>
      </c>
      <c r="J1495" s="49"/>
    </row>
    <row r="1496" spans="5:10">
      <c r="E1496" s="35" t="str">
        <f t="shared" si="83"/>
        <v>,,</v>
      </c>
      <c r="G1496" s="35" t="str">
        <f t="shared" si="82"/>
        <v xml:space="preserve">, </v>
      </c>
      <c r="J1496" s="49"/>
    </row>
    <row r="1497" spans="5:10">
      <c r="E1497" s="35" t="str">
        <f t="shared" si="83"/>
        <v>,,</v>
      </c>
      <c r="G1497" s="35" t="str">
        <f t="shared" si="82"/>
        <v xml:space="preserve">, </v>
      </c>
      <c r="J1497" s="49"/>
    </row>
    <row r="1498" spans="5:10">
      <c r="E1498" s="35" t="str">
        <f t="shared" si="83"/>
        <v>,,</v>
      </c>
      <c r="G1498" s="35" t="str">
        <f t="shared" si="82"/>
        <v xml:space="preserve">, </v>
      </c>
      <c r="J1498" s="49"/>
    </row>
    <row r="1499" spans="5:10">
      <c r="E1499" s="35" t="str">
        <f t="shared" si="83"/>
        <v>,,</v>
      </c>
      <c r="G1499" s="35" t="str">
        <f t="shared" si="82"/>
        <v xml:space="preserve">, </v>
      </c>
      <c r="J1499" s="49"/>
    </row>
    <row r="1500" spans="5:10">
      <c r="E1500" s="35" t="str">
        <f t="shared" si="83"/>
        <v>,,</v>
      </c>
      <c r="G1500" s="35" t="str">
        <f t="shared" si="82"/>
        <v xml:space="preserve">, </v>
      </c>
      <c r="J1500" s="49"/>
    </row>
  </sheetData>
  <sheetProtection algorithmName="SHA-512" hashValue="QqAqHwJ++/Tp3w5yX/b6BjeqfFXGqBzd57jMQULvmif4J8DqTzT9Zu/i3TuHonqfVcaN28mUjqPkdyR7+FGvgA==" saltValue="5hrt6gMm/SRgJtFWG247cg==" spinCount="100000" sheet="1" selectLockedCells="1" selectUnlockedCells="1"/>
  <autoFilter ref="B7:K1500" xr:uid="{B2CC84AF-17FE-4D7B-9CA7-5C9A80F862A8}"/>
  <mergeCells count="1">
    <mergeCell ref="H6:H7"/>
  </mergeCells>
  <phoneticPr fontId="30" type="noConversion"/>
  <hyperlinks>
    <hyperlink ref="J8" r:id="rId1" xr:uid="{669A72FB-6B62-4555-A95C-5BD136D32270}"/>
    <hyperlink ref="J9:J18" r:id="rId2" display="https://www.rmcao.org/wp-content/uploads/2023/04/CRMCA-EPD-Ontario-20220803.pdf" xr:uid="{FC87F38D-40D5-46BF-8125-9D53A23CABF6}"/>
    <hyperlink ref="J19" r:id="rId3" xr:uid="{608AFBCD-1931-41A3-B115-1B3B5A684ED3}"/>
    <hyperlink ref="J20" r:id="rId4" xr:uid="{EE0EB6C7-0E45-490C-A194-C755A5A85169}"/>
    <hyperlink ref="J21" r:id="rId5" xr:uid="{995FBD93-447D-4174-9BFD-6664EB2D4584}"/>
    <hyperlink ref="J22" r:id="rId6" xr:uid="{ED030BE8-F521-4816-B7AA-FBAAD20BA347}"/>
    <hyperlink ref="J23" r:id="rId7" xr:uid="{6CC93016-13AC-41CE-994A-2B364C5D8B83}"/>
    <hyperlink ref="J24" r:id="rId8" xr:uid="{52ED2320-D8FB-4FA6-9538-7247A2501256}"/>
    <hyperlink ref="J25" r:id="rId9" xr:uid="{0EE5C675-63EC-4C4F-8F5C-DCB1EE9BAE0A}"/>
    <hyperlink ref="J26" r:id="rId10" xr:uid="{01AD5EC8-A877-4379-9FA0-63B703130AE6}"/>
    <hyperlink ref="J27" r:id="rId11" xr:uid="{88381060-EE51-4634-9A05-D4A4BD95BA8B}"/>
    <hyperlink ref="J28" r:id="rId12" xr:uid="{C36AD273-590A-4208-BD37-DFB48AB5AA1A}"/>
    <hyperlink ref="J29" r:id="rId13" xr:uid="{2BF1DDDC-9961-4B4F-919C-63523A350A02}"/>
    <hyperlink ref="J30" r:id="rId14" xr:uid="{F2B22301-FCD9-403F-8A9F-B2F71CA51F4A}"/>
    <hyperlink ref="J31" r:id="rId15" xr:uid="{BB9A337D-A407-4BD5-96CA-B6990760BAF7}"/>
    <hyperlink ref="J32" r:id="rId16" xr:uid="{DFEFA7DE-7DBD-47F9-986E-AFC02C88B929}"/>
    <hyperlink ref="J33" r:id="rId17" xr:uid="{CD4B1182-0B17-48B3-886A-F85764E1D287}"/>
    <hyperlink ref="J34" r:id="rId18" xr:uid="{BCE63B5A-8340-4E02-816E-618FA855E0B4}"/>
    <hyperlink ref="J35" r:id="rId19" xr:uid="{2F672DF7-BAC0-4523-9385-9D41ECBAF397}"/>
    <hyperlink ref="J36" r:id="rId20" xr:uid="{268EF6B9-95E9-45E3-9E1B-EAC5E083EEF8}"/>
    <hyperlink ref="J37" r:id="rId21" xr:uid="{2133AF49-E7B9-434E-88C7-1073B2276123}"/>
    <hyperlink ref="J38" r:id="rId22" xr:uid="{2CB57B93-ACC7-4164-8E15-5D03FB602BEE}"/>
    <hyperlink ref="J39:J52" r:id="rId23" display="https://www.rmcao.org/wp-content/uploads/2023/04/CRMCA-EPD-Ontario-20220803.pdf" xr:uid="{EAA8B49E-815A-4611-9DF6-2B2D6CCB2997}"/>
    <hyperlink ref="J160:J169" r:id="rId24" display="https://www.rmcao.org/wp-content/uploads/2023/04/CRMCA-EPD-Ontario-20220803.pdf" xr:uid="{E59E0571-767D-49BF-8E90-FAEB2F589117}"/>
    <hyperlink ref="C3" r:id="rId25" xr:uid="{8BC615FE-58B8-434F-8E8F-675B11F9ED4A}"/>
    <hyperlink ref="J210" r:id="rId26" display="https://www.atlanticconcrete.ca/images/CRMCA_EPD_Atlantic_20220729.pdf" xr:uid="{716C490D-37FD-4334-8C98-9EA112846605}"/>
    <hyperlink ref="J211:J219" r:id="rId27" display="https://www.atlanticconcrete.ca/images/CRMCA_EPD_Atlantic_20220729.pdf" xr:uid="{F207C07A-BD10-44D1-9478-062A21136019}"/>
    <hyperlink ref="J220" r:id="rId28" display="https://www.atlanticconcrete.ca/images/CRMCA_EPD_Atlantic_20220729.pdf" xr:uid="{C1AE85E9-CE1B-422A-8774-688AF5D7853A}"/>
    <hyperlink ref="J221" r:id="rId29" display="https://www.atlanticconcrete.ca/images/CRMCA_EPD_Atlantic_20220729.pdf" xr:uid="{C7383AF6-5DC2-43DB-A038-00BE79F97509}"/>
    <hyperlink ref="J222" r:id="rId30" display="https://www.atlanticconcrete.ca/images/CRMCA_EPD_Atlantic_20220729.pdf" xr:uid="{12EF9144-8792-4CC1-B025-B714E0D4D807}"/>
    <hyperlink ref="J223" r:id="rId31" display="https://www.atlanticconcrete.ca/images/CRMCA_EPD_Atlantic_20220729.pdf" xr:uid="{E16BA73A-DD9B-4DA6-941D-C3C5F6BBD505}"/>
    <hyperlink ref="J224" r:id="rId32" display="https://www.atlanticconcrete.ca/images/CRMCA_EPD_Atlantic_20220729.pdf" xr:uid="{A8C5CB72-5FCD-4FA7-8178-DE9EAB5566FF}"/>
    <hyperlink ref="J225" r:id="rId33" display="https://www.atlanticconcrete.ca/images/CRMCA_EPD_Atlantic_20220729.pdf" xr:uid="{FDCAE934-0179-4B59-A649-BE37B20A0BDE}"/>
    <hyperlink ref="J226" r:id="rId34" display="https://www.atlanticconcrete.ca/images/CRMCA_EPD_Atlantic_20220729.pdf" xr:uid="{8EA4C419-3BC3-477C-8621-186AE67534B9}"/>
    <hyperlink ref="J227" r:id="rId35" display="https://www.atlanticconcrete.ca/images/CRMCA_EPD_Atlantic_20220729.pdf" xr:uid="{B18D05D4-684B-4377-B6A9-33F9D72600F9}"/>
    <hyperlink ref="J228" r:id="rId36" display="https://www.atlanticconcrete.ca/images/CRMCA_EPD_Atlantic_20220729.pdf" xr:uid="{481CFA49-E21E-49AD-BCFF-C600EDC92C69}"/>
    <hyperlink ref="J229" r:id="rId37" display="https://www.atlanticconcrete.ca/images/CRMCA_EPD_Atlantic_20220729.pdf" xr:uid="{20A3D811-AF51-4B24-A4C3-005C23A8EAA8}"/>
    <hyperlink ref="J230" r:id="rId38" display="https://www.atlanticconcrete.ca/images/CRMCA_EPD_Atlantic_20220729.pdf" xr:uid="{2A4A62FB-0FF3-46DE-A16C-2C18B466C75B}"/>
    <hyperlink ref="J231" r:id="rId39" display="https://www.atlanticconcrete.ca/images/CRMCA_EPD_Atlantic_20220729.pdf" xr:uid="{56A94818-9AC0-4B98-B249-3E712277360B}"/>
    <hyperlink ref="J232" r:id="rId40" display="https://www.atlanticconcrete.ca/images/CRMCA_EPD_Atlantic_20220729.pdf" xr:uid="{4915945B-FF6B-442C-A1E7-639028313167}"/>
    <hyperlink ref="J233" r:id="rId41" display="https://www.atlanticconcrete.ca/images/CRMCA_EPD_Atlantic_20220729.pdf" xr:uid="{AEC93F76-0079-4531-B659-3123C946CEBF}"/>
    <hyperlink ref="J234" r:id="rId42" display="https://www.atlanticconcrete.ca/images/CRMCA_EPD_Atlantic_20220729.pdf" xr:uid="{3E4C5145-E6E1-45EA-8B8A-A5C11293742B}"/>
    <hyperlink ref="J235" r:id="rId43" display="https://www.atlanticconcrete.ca/images/CRMCA_EPD_Atlantic_20220729.pdf" xr:uid="{BBC720DF-8D8C-4A91-86A4-5AEC49A8C8A6}"/>
    <hyperlink ref="J236" r:id="rId44" display="https://www.atlanticconcrete.ca/images/CRMCA_EPD_Atlantic_20220729.pdf" xr:uid="{A2FAAB18-BDA9-4A8C-B56B-7551A34FEEE0}"/>
    <hyperlink ref="J237" r:id="rId45" display="https://www.atlanticconcrete.ca/images/CRMCA_EPD_Atlantic_20220729.pdf" xr:uid="{3BA4054A-F744-4522-BA37-E154375E7276}"/>
    <hyperlink ref="J238" r:id="rId46" display="https://www.atlanticconcrete.ca/images/CRMCA_EPD_Atlantic_20220729.pdf" xr:uid="{AFC2E058-9BB4-4751-A3E2-D5D59001DC62}"/>
    <hyperlink ref="J239" r:id="rId47" display="https://www.atlanticconcrete.ca/images/CRMCA_EPD_Atlantic_20220729.pdf" xr:uid="{337DB6AF-DFBD-46C4-92D0-2659FE424E54}"/>
    <hyperlink ref="J240" r:id="rId48" display="https://www.atlanticconcrete.ca/images/CRMCA_EPD_Atlantic_20220729.pdf" xr:uid="{90B39173-D063-45B6-A154-E2AE3C60FD93}"/>
    <hyperlink ref="J241" r:id="rId49" display="https://www.atlanticconcrete.ca/images/CRMCA_EPD_Atlantic_20220729.pdf" xr:uid="{16884C0A-78DC-4E49-9363-EB45E77F40FF}"/>
    <hyperlink ref="J242" r:id="rId50" display="https://www.atlanticconcrete.ca/images/CRMCA_EPD_Atlantic_20220729.pdf" xr:uid="{A9C57875-CD80-4367-8ADF-E2CE6972F55F}"/>
    <hyperlink ref="J243" r:id="rId51" display="https://www.atlanticconcrete.ca/images/CRMCA_EPD_Atlantic_20220729.pdf" xr:uid="{13D85970-D8F2-427A-AEC4-3535AF3C6CCF}"/>
    <hyperlink ref="J244" r:id="rId52" display="https://www.atlanticconcrete.ca/images/CRMCA_EPD_Atlantic_20220729.pdf" xr:uid="{67501B31-4D53-4285-B85A-A8CF63787AE5}"/>
    <hyperlink ref="J245" r:id="rId53" display="https://www.atlanticconcrete.ca/images/CRMCA_EPD_Atlantic_20220729.pdf" xr:uid="{28564CCF-8B08-4517-B730-8356689BAE24}"/>
    <hyperlink ref="J246" r:id="rId54" display="https://www.atlanticconcrete.ca/images/CRMCA_EPD_Atlantic_20220729.pdf" xr:uid="{10E97D9E-FE9E-48AA-A482-488003677128}"/>
    <hyperlink ref="J247" r:id="rId55" display="https://www.atlanticconcrete.ca/images/CRMCA_EPD_Atlantic_20220729.pdf" xr:uid="{69C989DC-E2F8-47CB-838E-22D98EFE7E24}"/>
    <hyperlink ref="J248" r:id="rId56" display="https://www.atlanticconcrete.ca/images/CRMCA_EPD_Atlantic_20220729.pdf" xr:uid="{79D425C3-7589-422E-A12D-F5B11BB8E0DA}"/>
    <hyperlink ref="J249" r:id="rId57" display="https://www.atlanticconcrete.ca/images/CRMCA_EPD_Atlantic_20220729.pdf" xr:uid="{8F400F24-D67F-4D54-BF74-86A8F2A9A124}"/>
    <hyperlink ref="J250" r:id="rId58" display="https://www.atlanticconcrete.ca/images/CRMCA_EPD_Atlantic_20220729.pdf" xr:uid="{1758FFD2-B491-4374-AD79-5E3395335A87}"/>
    <hyperlink ref="J251" r:id="rId59" display="https://www.atlanticconcrete.ca/images/CRMCA_EPD_Atlantic_20220729.pdf" xr:uid="{10DD478C-6A85-4920-B8EB-6286E97E2FDB}"/>
    <hyperlink ref="J252" r:id="rId60" display="https://www.atlanticconcrete.ca/images/CRMCA_EPD_Atlantic_20220729.pdf" xr:uid="{0BDAC7A1-853F-4C5A-B5F4-C75D9D44C65A}"/>
    <hyperlink ref="J253" r:id="rId61" display="https://www.atlanticconcrete.ca/images/CRMCA_EPD_Atlantic_20220729.pdf" xr:uid="{0E150D76-5CEA-45F0-83C1-AA1F77E75590}"/>
    <hyperlink ref="J254" r:id="rId62" display="https://www.atlanticconcrete.ca/images/CRMCA_EPD_Atlantic_20220729.pdf" xr:uid="{EDE93F5F-0527-4073-9129-4F2F2CD1519E}"/>
    <hyperlink ref="J255" r:id="rId63" display="https://www.atlanticconcrete.ca/images/CRMCA_EPD_Atlantic_20220729.pdf" xr:uid="{04C70030-7319-4AAF-B41C-18CB3A5BC473}"/>
    <hyperlink ref="J256" r:id="rId64" display="https://www.atlanticconcrete.ca/images/CRMCA_EPD_Atlantic_20220729.pdf" xr:uid="{3E2F9589-5104-492B-8FEC-D14D659ABEB9}"/>
    <hyperlink ref="J257" r:id="rId65" display="https://www.atlanticconcrete.ca/images/CRMCA_EPD_Atlantic_20220729.pdf" xr:uid="{90A8963F-C33C-4F81-AA15-DD0439A5BD6D}"/>
    <hyperlink ref="J258" r:id="rId66" display="https://www.atlanticconcrete.ca/images/CRMCA_EPD_Atlantic_20220729.pdf" xr:uid="{2F16CE50-BC7D-475F-ACE2-785F57C5CD8C}"/>
    <hyperlink ref="J259" r:id="rId67" display="https://www.atlanticconcrete.ca/images/CRMCA_EPD_Atlantic_20220729.pdf" xr:uid="{640CCD55-5C9F-4523-92A8-0F523C5CF242}"/>
    <hyperlink ref="J260:J269" r:id="rId68" display="https://www.atlanticconcrete.ca/images/CRMCA_EPD_Atlantic_20220729.pdf" xr:uid="{48280E20-618F-41DF-B5AD-7C82B3E8A492}"/>
    <hyperlink ref="J270:J279" r:id="rId69" display="https://www.atlanticconcrete.ca/images/CRMCA_EPD_Atlantic_20220729.pdf" xr:uid="{3AA98CB4-837B-4FE7-B59E-7E2F5AE54464}"/>
    <hyperlink ref="J280:J337" r:id="rId70" display="https://www.atlanticconcrete.ca/images/CRMCA_EPD_Atlantic_20220729.pdf" xr:uid="{7989349C-0CAF-46D7-8C9D-2D2A41183B1E}"/>
    <hyperlink ref="J338:J346" r:id="rId71" display="https://www.atlanticconcrete.ca/images/CRMCA_EPD_Atlantic_20220729.pdf" xr:uid="{96351974-20C2-426C-B039-A2AB7A60B12C}"/>
    <hyperlink ref="J347:J363" r:id="rId72" display="https://www.atlanticconcrete.ca/images/CRMCA_EPD_Atlantic_20220729.pdf" xr:uid="{A149BCAA-6CF0-42AA-B22C-1237B9CA3B4F}"/>
    <hyperlink ref="J364:J369" r:id="rId73" display="https://www.atlanticconcrete.ca/images/CRMCA_EPD_Atlantic_20220729.pdf" xr:uid="{B10AFA3D-3033-49A2-B286-919D6E133656}"/>
    <hyperlink ref="J390" r:id="rId74" xr:uid="{AB933920-E9F7-493F-B0AF-161E747AFEB1}"/>
    <hyperlink ref="J391:J604" r:id="rId75" display="https://pcr-epd.s3.us-east-2.amazonaws.com/811.CRMCA_EPD_ABQ.pdf" xr:uid="{5EA8EE8A-CBAC-4661-9159-AF10D5CEA832}"/>
    <hyperlink ref="J589:J606" r:id="rId76" display="https://pcr-epd.s3.us-east-2.amazonaws.com/811.CRMCA_EPD_ABQ.pdf" xr:uid="{7B11597D-75E9-4287-8EDD-6D22483E7EC7}"/>
    <hyperlink ref="J607:J630" r:id="rId77" display="https://pcr-epd.s3.us-east-2.amazonaws.com/811.CRMCA_EPD_ABQ.pdf" xr:uid="{2CDA5A7D-DCF0-449A-85FB-E59F458FCB63}"/>
    <hyperlink ref="J580:J595" r:id="rId78" display="https://pcr-epd.s3.us-east-2.amazonaws.com/811.CRMCA_EPD_ABQ.pdf" xr:uid="{2A43FC5B-A799-4BC9-8113-3C509C0FCD73}"/>
    <hyperlink ref="J580:J597" r:id="rId79" display="https://pcr-epd.s3.us-east-2.amazonaws.com/811.CRMCA_EPD_ABQ.pdf" xr:uid="{C68EE154-3CB3-4598-8654-57A85EBBBB25}"/>
    <hyperlink ref="J631:J727" r:id="rId80" display="https://pcr-epd.s3.us-east-2.amazonaws.com/811.CRMCA_EPD_ABQ.pdf" xr:uid="{BF975143-1D48-4566-BF1F-6E6338701EE5}"/>
    <hyperlink ref="J728:J745" r:id="rId81" display="https://pcr-epd.s3.us-east-2.amazonaws.com/811.CRMCA_EPD_ABQ.pdf" xr:uid="{FD839FFE-7023-4211-AF36-0A0B66CC9DCC}"/>
    <hyperlink ref="J746" r:id="rId82" xr:uid="{064CF0CA-76BD-4595-9FF3-10F2A1D161DE}"/>
    <hyperlink ref="J747" r:id="rId83" xr:uid="{85F66168-6FAC-447F-AE8D-C472A138B43A}"/>
    <hyperlink ref="J748" r:id="rId84" xr:uid="{CF072588-58FB-4736-AF08-D3D2805E27C2}"/>
    <hyperlink ref="J749" r:id="rId85" xr:uid="{9ED46FE5-A997-4511-BC1E-5F94C89AEDC1}"/>
    <hyperlink ref="J750" r:id="rId86" xr:uid="{2CFE6319-4E55-4EEE-A472-7C860E2AD8B8}"/>
    <hyperlink ref="J751:J801" r:id="rId87" display="https://pcr-epd.s3.us-east-2.amazonaws.com/813.CRMCA_EPD_Manitoba.pdf" xr:uid="{50049BE2-4047-4E01-A342-5C78B8955293}"/>
    <hyperlink ref="J930" r:id="rId88" display="https://concretealberta.ca/public/download/files/218648" xr:uid="{D40A035A-A5D9-4D18-ADEE-2AEA35D6913A}"/>
    <hyperlink ref="J931:J1007" r:id="rId89" display="https://concretealberta.ca/public/download/files/218648" xr:uid="{A9009DEA-63F1-4872-BC36-863A87AF7747}"/>
    <hyperlink ref="J1064" r:id="rId90" xr:uid="{B8DB622A-4973-47F4-AC03-B089A9F0AF74}"/>
    <hyperlink ref="J1065:J1215" r:id="rId91" display="https://concretebc.ca/wp-content/uploads/2022/10/810.CRMCA_EPD_BC.pdf" xr:uid="{545228A7-F0C4-4139-BC24-539B5921002C}"/>
    <hyperlink ref="J1254" r:id="rId92" display="https://concretesask.org/images/Resources/cdp/CRMCA EPD Saskatchewan 20220913.pdf" xr:uid="{E235E29F-3949-484E-A156-6E14936BF376}"/>
  </hyperlinks>
  <pageMargins left="0.7" right="0.7" top="0.75" bottom="0.75" header="0.3" footer="0.3"/>
  <pageSetup orientation="portrait" r:id="rId9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76552-BA13-4883-8C65-AE0B01AB8428}">
  <sheetPr codeName="Sheet9">
    <tabColor rgb="FF595959"/>
  </sheetPr>
  <dimension ref="A2:O95"/>
  <sheetViews>
    <sheetView zoomScale="85" zoomScaleNormal="85" workbookViewId="0">
      <pane ySplit="8" topLeftCell="A33" activePane="bottomLeft" state="frozen"/>
      <selection pane="bottomLeft" activeCell="E16" sqref="E16"/>
      <selection activeCell="E16" sqref="E16"/>
    </sheetView>
  </sheetViews>
  <sheetFormatPr defaultColWidth="9.140625" defaultRowHeight="12.75"/>
  <cols>
    <col min="1" max="1" width="9.140625" style="30" customWidth="1"/>
    <col min="2" max="2" width="20.42578125" style="30" customWidth="1"/>
    <col min="3" max="4" width="15.7109375" style="30" customWidth="1"/>
    <col min="5" max="12" width="10.85546875" style="30" hidden="1" customWidth="1"/>
    <col min="13" max="13" width="14.5703125" style="30" customWidth="1"/>
    <col min="14" max="14" width="14.85546875" style="30" customWidth="1"/>
    <col min="15" max="15" width="9.140625" style="30"/>
    <col min="16" max="16" width="9.140625" style="24"/>
    <col min="17" max="17" width="30.7109375" style="24" customWidth="1"/>
    <col min="18" max="18" width="48.85546875" style="24" customWidth="1"/>
    <col min="19" max="16384" width="9.140625" style="24"/>
  </cols>
  <sheetData>
    <row r="2" spans="2:15" ht="15.75">
      <c r="B2" s="31" t="s">
        <v>200</v>
      </c>
      <c r="C2" s="30" t="s">
        <v>1439</v>
      </c>
      <c r="D2" s="31"/>
    </row>
    <row r="3" spans="2:15">
      <c r="B3" s="31" t="s">
        <v>202</v>
      </c>
      <c r="C3" s="30" t="s">
        <v>1440</v>
      </c>
    </row>
    <row r="4" spans="2:15">
      <c r="B4" s="31" t="s">
        <v>203</v>
      </c>
      <c r="C4" s="30" t="s">
        <v>1441</v>
      </c>
    </row>
    <row r="6" spans="2:15">
      <c r="B6" s="55"/>
      <c r="C6" s="56"/>
      <c r="D6" s="56"/>
      <c r="E6" s="319" t="s">
        <v>1442</v>
      </c>
      <c r="F6" s="319"/>
      <c r="G6" s="319"/>
      <c r="H6" s="319"/>
      <c r="I6" s="319"/>
      <c r="J6" s="319"/>
      <c r="K6" s="319"/>
      <c r="L6" s="319"/>
      <c r="M6" s="319" t="s">
        <v>1443</v>
      </c>
      <c r="N6" s="320"/>
    </row>
    <row r="7" spans="2:15" ht="25.5" customHeight="1">
      <c r="B7" s="57" t="s">
        <v>117</v>
      </c>
      <c r="C7" s="71" t="s">
        <v>1444</v>
      </c>
      <c r="D7" s="71" t="s">
        <v>1445</v>
      </c>
      <c r="E7" s="71" t="s">
        <v>1446</v>
      </c>
      <c r="F7" s="71" t="s">
        <v>1447</v>
      </c>
      <c r="G7" s="71" t="s">
        <v>1448</v>
      </c>
      <c r="H7" s="71" t="s">
        <v>1449</v>
      </c>
      <c r="I7" s="71" t="s">
        <v>1450</v>
      </c>
      <c r="J7" s="71" t="s">
        <v>1451</v>
      </c>
      <c r="K7" s="71" t="s">
        <v>1452</v>
      </c>
      <c r="L7" s="71" t="s">
        <v>1453</v>
      </c>
      <c r="M7" s="71" t="s">
        <v>1454</v>
      </c>
      <c r="N7" s="58" t="s">
        <v>1455</v>
      </c>
      <c r="O7" s="32"/>
    </row>
    <row r="8" spans="2:15" ht="15.75" customHeight="1">
      <c r="B8" s="59" t="s">
        <v>240</v>
      </c>
      <c r="C8" s="60" t="s">
        <v>241</v>
      </c>
      <c r="D8" s="60"/>
      <c r="E8" s="60" t="s">
        <v>1456</v>
      </c>
      <c r="F8" s="60" t="s">
        <v>1456</v>
      </c>
      <c r="G8" s="60" t="s">
        <v>1456</v>
      </c>
      <c r="H8" s="60" t="s">
        <v>1456</v>
      </c>
      <c r="I8" s="60" t="s">
        <v>1456</v>
      </c>
      <c r="J8" s="60" t="s">
        <v>1456</v>
      </c>
      <c r="K8" s="60" t="s">
        <v>1456</v>
      </c>
      <c r="L8" s="60" t="s">
        <v>1456</v>
      </c>
      <c r="M8" s="60" t="s">
        <v>1456</v>
      </c>
      <c r="N8" s="72" t="s">
        <v>1456</v>
      </c>
      <c r="O8" s="33"/>
    </row>
    <row r="9" spans="2:15">
      <c r="B9" s="30" t="s">
        <v>1181</v>
      </c>
      <c r="C9" s="30">
        <v>15</v>
      </c>
      <c r="D9" s="30" t="str">
        <f>CONCATENATE(B9,"",C9)</f>
        <v>British_Columbia15</v>
      </c>
      <c r="E9" s="30">
        <v>120</v>
      </c>
      <c r="F9" s="30">
        <v>124</v>
      </c>
      <c r="G9" s="30">
        <v>127</v>
      </c>
      <c r="H9" s="30">
        <v>129</v>
      </c>
      <c r="I9" s="30">
        <v>131</v>
      </c>
      <c r="J9" s="30">
        <v>132</v>
      </c>
      <c r="K9" s="30">
        <v>133</v>
      </c>
      <c r="L9" s="30">
        <v>128</v>
      </c>
      <c r="N9" s="30">
        <v>179</v>
      </c>
    </row>
    <row r="10" spans="2:15">
      <c r="B10" s="30" t="s">
        <v>1181</v>
      </c>
      <c r="C10" s="30">
        <v>20</v>
      </c>
      <c r="D10" s="30" t="str">
        <f t="shared" ref="D10:D72" si="0">CONCATENATE(B10,"",C10)</f>
        <v>British_Columbia20</v>
      </c>
      <c r="E10" s="30">
        <v>133</v>
      </c>
      <c r="F10" s="30">
        <v>144</v>
      </c>
      <c r="G10" s="30">
        <v>161</v>
      </c>
      <c r="H10" s="30">
        <v>162</v>
      </c>
      <c r="I10" s="30">
        <v>169</v>
      </c>
      <c r="J10" s="30">
        <v>182</v>
      </c>
      <c r="K10" s="30">
        <v>231</v>
      </c>
      <c r="L10" s="30">
        <v>166</v>
      </c>
      <c r="M10" s="30">
        <v>194</v>
      </c>
      <c r="N10" s="30">
        <v>195</v>
      </c>
    </row>
    <row r="11" spans="2:15">
      <c r="B11" s="30" t="s">
        <v>1181</v>
      </c>
      <c r="C11" s="30">
        <v>25</v>
      </c>
      <c r="D11" s="30" t="str">
        <f t="shared" si="0"/>
        <v>British_Columbia25</v>
      </c>
      <c r="E11" s="30">
        <v>124</v>
      </c>
      <c r="F11" s="30">
        <v>153</v>
      </c>
      <c r="G11" s="30">
        <v>159</v>
      </c>
      <c r="H11" s="30">
        <v>164</v>
      </c>
      <c r="I11" s="30">
        <v>173</v>
      </c>
      <c r="J11" s="30">
        <v>192</v>
      </c>
      <c r="K11" s="30">
        <v>211</v>
      </c>
      <c r="L11" s="30">
        <v>167</v>
      </c>
      <c r="M11" s="30">
        <v>231</v>
      </c>
      <c r="N11" s="30">
        <v>220</v>
      </c>
    </row>
    <row r="12" spans="2:15">
      <c r="B12" s="30" t="s">
        <v>1181</v>
      </c>
      <c r="C12" s="30">
        <v>30</v>
      </c>
      <c r="D12" s="30" t="str">
        <f t="shared" si="0"/>
        <v>British_Columbia30</v>
      </c>
      <c r="E12" s="30">
        <v>155</v>
      </c>
      <c r="F12" s="30">
        <v>184</v>
      </c>
      <c r="G12" s="30">
        <v>191</v>
      </c>
      <c r="H12" s="30">
        <v>193</v>
      </c>
      <c r="I12" s="30">
        <v>198</v>
      </c>
      <c r="J12" s="30">
        <v>222</v>
      </c>
      <c r="K12" s="30">
        <v>342</v>
      </c>
      <c r="L12" s="30">
        <v>203</v>
      </c>
      <c r="M12" s="30">
        <v>270</v>
      </c>
      <c r="N12" s="30">
        <v>259</v>
      </c>
    </row>
    <row r="13" spans="2:15">
      <c r="B13" s="30" t="s">
        <v>1181</v>
      </c>
      <c r="C13" s="30">
        <v>32</v>
      </c>
      <c r="D13" s="30" t="str">
        <f t="shared" si="0"/>
        <v>British_Columbia32</v>
      </c>
      <c r="E13" s="30">
        <v>165</v>
      </c>
      <c r="F13" s="30">
        <v>191</v>
      </c>
      <c r="G13" s="30">
        <v>200</v>
      </c>
      <c r="H13" s="30">
        <v>210</v>
      </c>
      <c r="I13" s="30">
        <v>219</v>
      </c>
      <c r="J13" s="30">
        <v>238</v>
      </c>
      <c r="K13" s="30">
        <v>254</v>
      </c>
      <c r="L13" s="30">
        <v>212</v>
      </c>
      <c r="M13" s="30">
        <v>285</v>
      </c>
      <c r="N13" s="30">
        <v>272</v>
      </c>
    </row>
    <row r="14" spans="2:15">
      <c r="B14" s="30" t="s">
        <v>1181</v>
      </c>
      <c r="C14" s="30">
        <v>35</v>
      </c>
      <c r="D14" s="30" t="str">
        <f t="shared" si="0"/>
        <v>British_Columbia35</v>
      </c>
      <c r="E14" s="30">
        <v>171</v>
      </c>
      <c r="F14" s="30">
        <v>197</v>
      </c>
      <c r="G14" s="30">
        <v>208</v>
      </c>
      <c r="H14" s="30">
        <v>211</v>
      </c>
      <c r="I14" s="30">
        <v>243</v>
      </c>
      <c r="J14" s="30">
        <v>258</v>
      </c>
      <c r="K14" s="30">
        <v>245</v>
      </c>
      <c r="L14" s="30">
        <v>228</v>
      </c>
      <c r="M14" s="30">
        <v>311</v>
      </c>
      <c r="N14" s="30">
        <v>294</v>
      </c>
    </row>
    <row r="15" spans="2:15">
      <c r="B15" s="30" t="s">
        <v>1181</v>
      </c>
      <c r="C15" s="30">
        <v>40</v>
      </c>
      <c r="D15" s="30" t="str">
        <f t="shared" si="0"/>
        <v>British_Columbia40</v>
      </c>
      <c r="E15" s="30">
        <v>235</v>
      </c>
      <c r="F15" s="30">
        <v>240</v>
      </c>
      <c r="G15" s="30">
        <v>248</v>
      </c>
      <c r="H15" s="30">
        <v>249</v>
      </c>
      <c r="I15" s="30">
        <v>251</v>
      </c>
      <c r="J15" s="30">
        <v>278</v>
      </c>
      <c r="K15" s="30">
        <v>316</v>
      </c>
      <c r="L15" s="30">
        <v>258</v>
      </c>
      <c r="M15" s="30">
        <v>344</v>
      </c>
      <c r="N15" s="30">
        <v>329</v>
      </c>
    </row>
    <row r="16" spans="2:15">
      <c r="B16" s="30" t="s">
        <v>1181</v>
      </c>
      <c r="C16" s="30">
        <v>45</v>
      </c>
      <c r="D16" s="30" t="str">
        <f t="shared" si="0"/>
        <v>British_Columbia45</v>
      </c>
      <c r="E16" s="30">
        <v>213</v>
      </c>
      <c r="F16" s="30">
        <v>216</v>
      </c>
      <c r="G16" s="30">
        <v>246</v>
      </c>
      <c r="H16" s="30">
        <v>259</v>
      </c>
      <c r="I16" s="30">
        <v>263</v>
      </c>
      <c r="J16" s="30">
        <v>275</v>
      </c>
      <c r="K16" s="30">
        <v>390</v>
      </c>
      <c r="L16" s="30">
        <v>256</v>
      </c>
      <c r="M16" s="30">
        <v>356</v>
      </c>
      <c r="N16" s="30">
        <v>335</v>
      </c>
    </row>
    <row r="17" spans="2:14">
      <c r="B17" s="30" t="s">
        <v>1181</v>
      </c>
      <c r="C17" s="30">
        <v>50</v>
      </c>
      <c r="D17" s="30" t="str">
        <f t="shared" si="0"/>
        <v>British_Columbia50</v>
      </c>
      <c r="E17" s="30">
        <v>240</v>
      </c>
      <c r="F17" s="30">
        <v>245</v>
      </c>
      <c r="G17" s="30">
        <v>285</v>
      </c>
      <c r="H17" s="30">
        <v>290</v>
      </c>
      <c r="I17" s="30">
        <v>296</v>
      </c>
      <c r="J17" s="30">
        <v>305</v>
      </c>
      <c r="K17" s="30">
        <v>342</v>
      </c>
      <c r="L17" s="30">
        <v>286</v>
      </c>
      <c r="M17" s="30">
        <v>345</v>
      </c>
      <c r="N17" s="30">
        <v>359</v>
      </c>
    </row>
    <row r="18" spans="2:14">
      <c r="B18" s="30" t="s">
        <v>1181</v>
      </c>
      <c r="C18" s="30">
        <v>60</v>
      </c>
      <c r="D18" s="30" t="str">
        <f t="shared" si="0"/>
        <v>British_Columbia60</v>
      </c>
      <c r="E18" s="30">
        <v>249</v>
      </c>
      <c r="F18" s="30">
        <v>249</v>
      </c>
      <c r="G18" s="30">
        <v>257</v>
      </c>
      <c r="H18" s="30">
        <v>270</v>
      </c>
      <c r="I18" s="30">
        <v>282</v>
      </c>
      <c r="J18" s="30">
        <v>290</v>
      </c>
      <c r="K18" s="30">
        <v>290</v>
      </c>
      <c r="L18" s="30">
        <v>270</v>
      </c>
      <c r="M18" s="30">
        <v>422</v>
      </c>
      <c r="N18" s="30">
        <v>400</v>
      </c>
    </row>
    <row r="19" spans="2:14">
      <c r="B19" s="30" t="s">
        <v>1045</v>
      </c>
      <c r="C19" s="30">
        <v>20</v>
      </c>
      <c r="D19" s="30" t="str">
        <f t="shared" si="0"/>
        <v>Alberta20</v>
      </c>
      <c r="E19" s="30">
        <v>190</v>
      </c>
      <c r="F19" s="30">
        <v>212</v>
      </c>
      <c r="G19" s="30">
        <v>234</v>
      </c>
      <c r="H19" s="30">
        <v>257</v>
      </c>
      <c r="I19" s="30">
        <v>265</v>
      </c>
      <c r="J19" s="30">
        <v>274</v>
      </c>
      <c r="K19" s="30">
        <v>301</v>
      </c>
      <c r="L19" s="30">
        <v>246</v>
      </c>
      <c r="M19" s="30">
        <v>273</v>
      </c>
      <c r="N19" s="30">
        <v>261</v>
      </c>
    </row>
    <row r="20" spans="2:14">
      <c r="B20" s="30" t="s">
        <v>1045</v>
      </c>
      <c r="C20" s="30">
        <v>25</v>
      </c>
      <c r="D20" s="30" t="str">
        <f t="shared" si="0"/>
        <v>Alberta25</v>
      </c>
      <c r="E20" s="30">
        <v>227</v>
      </c>
      <c r="F20" s="30">
        <v>256</v>
      </c>
      <c r="G20" s="30">
        <v>272</v>
      </c>
      <c r="H20" s="30">
        <v>276</v>
      </c>
      <c r="I20" s="30">
        <v>291</v>
      </c>
      <c r="J20" s="30">
        <v>298</v>
      </c>
      <c r="K20" s="30">
        <v>306</v>
      </c>
      <c r="L20" s="30">
        <v>276</v>
      </c>
      <c r="M20" s="30">
        <v>318</v>
      </c>
      <c r="N20" s="30">
        <v>306</v>
      </c>
    </row>
    <row r="21" spans="2:14">
      <c r="B21" s="30" t="s">
        <v>1045</v>
      </c>
      <c r="C21" s="30">
        <v>30</v>
      </c>
      <c r="D21" s="30" t="str">
        <f t="shared" si="0"/>
        <v>Alberta30</v>
      </c>
      <c r="E21" s="30">
        <v>225</v>
      </c>
      <c r="F21" s="30">
        <v>279</v>
      </c>
      <c r="G21" s="30">
        <v>294</v>
      </c>
      <c r="H21" s="30">
        <v>310</v>
      </c>
      <c r="I21" s="30">
        <v>312</v>
      </c>
      <c r="J21" s="30">
        <v>338</v>
      </c>
      <c r="K21" s="30">
        <v>377</v>
      </c>
      <c r="L21" s="30">
        <v>306</v>
      </c>
      <c r="M21" s="30">
        <v>369</v>
      </c>
      <c r="N21" s="30">
        <v>334</v>
      </c>
    </row>
    <row r="22" spans="2:14">
      <c r="B22" s="30" t="s">
        <v>1045</v>
      </c>
      <c r="C22" s="30">
        <v>32</v>
      </c>
      <c r="D22" s="30" t="str">
        <f t="shared" si="0"/>
        <v>Alberta32</v>
      </c>
      <c r="E22" s="30">
        <v>234</v>
      </c>
      <c r="F22" s="30">
        <v>316</v>
      </c>
      <c r="G22" s="30">
        <v>338</v>
      </c>
      <c r="H22" s="30">
        <v>351</v>
      </c>
      <c r="I22" s="30">
        <v>362</v>
      </c>
      <c r="J22" s="30">
        <v>376</v>
      </c>
      <c r="K22" s="30">
        <v>452</v>
      </c>
      <c r="L22" s="30">
        <v>347</v>
      </c>
      <c r="M22" s="30">
        <v>397</v>
      </c>
      <c r="N22" s="30">
        <v>314</v>
      </c>
    </row>
    <row r="23" spans="2:14">
      <c r="B23" s="30" t="s">
        <v>1045</v>
      </c>
      <c r="C23" s="30">
        <v>35</v>
      </c>
      <c r="D23" s="30" t="str">
        <f t="shared" si="0"/>
        <v>Alberta35</v>
      </c>
      <c r="E23" s="30">
        <v>255</v>
      </c>
      <c r="F23" s="30">
        <v>292</v>
      </c>
      <c r="G23" s="30">
        <v>348</v>
      </c>
      <c r="H23" s="30">
        <v>360</v>
      </c>
      <c r="I23" s="30">
        <v>366</v>
      </c>
      <c r="J23" s="30">
        <v>387</v>
      </c>
      <c r="K23" s="30">
        <v>417</v>
      </c>
      <c r="L23" s="30">
        <v>346</v>
      </c>
      <c r="M23" s="30">
        <v>410</v>
      </c>
      <c r="N23" s="30">
        <v>328</v>
      </c>
    </row>
    <row r="24" spans="2:14">
      <c r="B24" s="30" t="s">
        <v>1045</v>
      </c>
      <c r="C24" s="30">
        <v>40</v>
      </c>
      <c r="D24" s="30" t="str">
        <f t="shared" si="0"/>
        <v>Alberta40</v>
      </c>
      <c r="E24" s="30">
        <v>287</v>
      </c>
      <c r="F24" s="30">
        <v>312</v>
      </c>
      <c r="G24" s="30">
        <v>331</v>
      </c>
      <c r="H24" s="30">
        <v>346</v>
      </c>
      <c r="I24" s="30">
        <v>365</v>
      </c>
      <c r="J24" s="30">
        <v>373</v>
      </c>
      <c r="K24" s="30">
        <v>410</v>
      </c>
      <c r="L24" s="30">
        <v>344</v>
      </c>
      <c r="M24" s="30">
        <v>427</v>
      </c>
      <c r="N24" s="30">
        <v>418</v>
      </c>
    </row>
    <row r="25" spans="2:14">
      <c r="B25" s="30" t="s">
        <v>1045</v>
      </c>
      <c r="C25" s="30">
        <v>45</v>
      </c>
      <c r="D25" s="30" t="str">
        <f t="shared" si="0"/>
        <v>Alberta45</v>
      </c>
      <c r="M25" s="152">
        <v>464.66</v>
      </c>
    </row>
    <row r="26" spans="2:14">
      <c r="B26" s="30" t="s">
        <v>1045</v>
      </c>
      <c r="C26" s="30">
        <v>50</v>
      </c>
      <c r="D26" s="30" t="str">
        <f t="shared" si="0"/>
        <v>Alberta50</v>
      </c>
      <c r="M26" s="152">
        <v>488.29</v>
      </c>
      <c r="N26" s="152">
        <v>447.4</v>
      </c>
    </row>
    <row r="27" spans="2:14">
      <c r="B27" s="30" t="s">
        <v>1045</v>
      </c>
      <c r="C27" s="30">
        <v>55</v>
      </c>
      <c r="D27" s="30" t="str">
        <f t="shared" si="0"/>
        <v>Alberta55</v>
      </c>
      <c r="M27" s="152">
        <v>466.27</v>
      </c>
    </row>
    <row r="28" spans="2:14">
      <c r="B28" s="30" t="s">
        <v>1357</v>
      </c>
      <c r="C28" s="30">
        <v>25</v>
      </c>
      <c r="D28" s="30" t="str">
        <f t="shared" si="0"/>
        <v>Saskatchewan25</v>
      </c>
      <c r="E28" s="30">
        <v>227</v>
      </c>
      <c r="F28" s="30">
        <v>237</v>
      </c>
      <c r="G28" s="30">
        <v>239</v>
      </c>
      <c r="H28" s="30">
        <v>254</v>
      </c>
      <c r="I28" s="30">
        <v>268</v>
      </c>
      <c r="J28" s="30">
        <v>270</v>
      </c>
      <c r="K28" s="30">
        <v>276</v>
      </c>
      <c r="L28" s="30">
        <v>253</v>
      </c>
      <c r="M28" s="30">
        <v>313</v>
      </c>
      <c r="N28" s="30">
        <v>296</v>
      </c>
    </row>
    <row r="29" spans="2:14">
      <c r="B29" s="30" t="s">
        <v>1357</v>
      </c>
      <c r="C29" s="30">
        <v>30</v>
      </c>
      <c r="D29" s="30" t="str">
        <f t="shared" si="0"/>
        <v>Saskatchewan30</v>
      </c>
      <c r="E29" s="30">
        <v>288</v>
      </c>
      <c r="F29" s="30">
        <v>289</v>
      </c>
      <c r="G29" s="30">
        <v>292</v>
      </c>
      <c r="H29" s="30">
        <v>297</v>
      </c>
      <c r="I29" s="30">
        <v>301</v>
      </c>
      <c r="J29" s="30">
        <v>320</v>
      </c>
      <c r="K29" s="30">
        <v>327</v>
      </c>
      <c r="L29" s="30">
        <v>303</v>
      </c>
      <c r="M29" s="30">
        <v>346</v>
      </c>
      <c r="N29" s="30">
        <v>317</v>
      </c>
    </row>
    <row r="30" spans="2:14">
      <c r="B30" s="30" t="s">
        <v>1357</v>
      </c>
      <c r="C30" s="30">
        <v>32</v>
      </c>
      <c r="D30" s="30" t="str">
        <f t="shared" si="0"/>
        <v>Saskatchewan32</v>
      </c>
      <c r="E30" s="30">
        <v>289</v>
      </c>
      <c r="F30" s="30">
        <v>300</v>
      </c>
      <c r="G30" s="30">
        <v>304</v>
      </c>
      <c r="H30" s="30">
        <v>310</v>
      </c>
      <c r="I30" s="30">
        <v>321</v>
      </c>
      <c r="J30" s="30">
        <v>330</v>
      </c>
      <c r="K30" s="30">
        <v>369</v>
      </c>
      <c r="L30" s="30">
        <v>318</v>
      </c>
      <c r="M30" s="30">
        <v>380</v>
      </c>
      <c r="N30" s="30">
        <v>338</v>
      </c>
    </row>
    <row r="31" spans="2:14">
      <c r="B31" s="30" t="s">
        <v>1357</v>
      </c>
      <c r="C31" s="30">
        <v>35</v>
      </c>
      <c r="D31" s="30" t="str">
        <f t="shared" si="0"/>
        <v>Saskatchewan35</v>
      </c>
      <c r="E31" s="30">
        <v>291</v>
      </c>
      <c r="F31" s="30">
        <v>306</v>
      </c>
      <c r="G31" s="30">
        <v>309</v>
      </c>
      <c r="H31" s="30">
        <v>314</v>
      </c>
      <c r="I31" s="30">
        <v>318</v>
      </c>
      <c r="J31" s="30">
        <v>384</v>
      </c>
      <c r="K31" s="30">
        <v>477</v>
      </c>
      <c r="L31" s="30">
        <v>348</v>
      </c>
      <c r="M31" s="30">
        <v>417</v>
      </c>
      <c r="N31" s="30">
        <v>358</v>
      </c>
    </row>
    <row r="32" spans="2:14">
      <c r="B32" s="30" t="s">
        <v>1357</v>
      </c>
      <c r="C32" s="30">
        <v>40</v>
      </c>
      <c r="D32" s="30" t="str">
        <f t="shared" si="0"/>
        <v>Saskatchewan40</v>
      </c>
      <c r="M32" s="152">
        <v>441.57</v>
      </c>
      <c r="N32" s="152">
        <v>414.04</v>
      </c>
    </row>
    <row r="33" spans="2:14">
      <c r="B33" s="30" t="s">
        <v>1357</v>
      </c>
      <c r="C33" s="30">
        <v>45</v>
      </c>
      <c r="D33" s="30" t="str">
        <f t="shared" si="0"/>
        <v>Saskatchewan45</v>
      </c>
      <c r="M33" s="152">
        <v>473.78</v>
      </c>
      <c r="N33" s="152">
        <v>458.41</v>
      </c>
    </row>
    <row r="34" spans="2:14">
      <c r="B34" s="30" t="s">
        <v>982</v>
      </c>
      <c r="C34" s="30">
        <v>20</v>
      </c>
      <c r="D34" s="30" t="str">
        <f t="shared" si="0"/>
        <v>Manitoba20</v>
      </c>
      <c r="E34" s="30">
        <v>198</v>
      </c>
      <c r="F34" s="30">
        <v>209</v>
      </c>
      <c r="G34" s="30">
        <v>216</v>
      </c>
      <c r="H34" s="30">
        <v>224</v>
      </c>
      <c r="I34" s="30">
        <v>226</v>
      </c>
      <c r="J34" s="30">
        <v>231</v>
      </c>
      <c r="K34" s="30">
        <v>235</v>
      </c>
      <c r="L34" s="30">
        <v>219</v>
      </c>
      <c r="M34" s="30">
        <v>204</v>
      </c>
      <c r="N34" s="30">
        <v>202</v>
      </c>
    </row>
    <row r="35" spans="2:14">
      <c r="B35" s="30" t="s">
        <v>982</v>
      </c>
      <c r="C35" s="30">
        <v>25</v>
      </c>
      <c r="D35" s="30" t="str">
        <f t="shared" si="0"/>
        <v>Manitoba25</v>
      </c>
      <c r="E35" s="30">
        <v>205</v>
      </c>
      <c r="F35" s="30">
        <v>224</v>
      </c>
      <c r="G35" s="30">
        <v>243</v>
      </c>
      <c r="H35" s="30">
        <v>247</v>
      </c>
      <c r="I35" s="30">
        <v>253</v>
      </c>
      <c r="J35" s="30">
        <v>274</v>
      </c>
      <c r="K35" s="30">
        <v>288</v>
      </c>
      <c r="L35" s="30">
        <v>248</v>
      </c>
      <c r="M35" s="30">
        <v>230</v>
      </c>
      <c r="N35" s="30">
        <v>223</v>
      </c>
    </row>
    <row r="36" spans="2:14">
      <c r="B36" s="30" t="s">
        <v>982</v>
      </c>
      <c r="C36" s="30">
        <v>30</v>
      </c>
      <c r="D36" s="30" t="str">
        <f t="shared" si="0"/>
        <v>Manitoba30</v>
      </c>
      <c r="E36" s="30">
        <v>247</v>
      </c>
      <c r="F36" s="30">
        <v>255</v>
      </c>
      <c r="G36" s="30">
        <v>276</v>
      </c>
      <c r="H36" s="30">
        <v>277</v>
      </c>
      <c r="I36" s="30">
        <v>280</v>
      </c>
      <c r="J36" s="30">
        <v>296</v>
      </c>
      <c r="K36" s="30">
        <v>305</v>
      </c>
      <c r="L36" s="30">
        <v>277</v>
      </c>
      <c r="M36" s="30">
        <v>253</v>
      </c>
      <c r="N36" s="30">
        <v>246</v>
      </c>
    </row>
    <row r="37" spans="2:14">
      <c r="B37" s="30" t="s">
        <v>982</v>
      </c>
      <c r="C37" s="30">
        <v>32</v>
      </c>
      <c r="D37" s="30" t="str">
        <f t="shared" si="0"/>
        <v>Manitoba32</v>
      </c>
      <c r="E37" s="30">
        <v>288</v>
      </c>
      <c r="F37" s="30">
        <v>319</v>
      </c>
      <c r="G37" s="30">
        <v>346</v>
      </c>
      <c r="H37" s="30">
        <v>353</v>
      </c>
      <c r="I37" s="30">
        <v>359</v>
      </c>
      <c r="J37" s="30">
        <v>378</v>
      </c>
      <c r="K37" s="30">
        <v>429</v>
      </c>
      <c r="L37" s="30">
        <v>352</v>
      </c>
      <c r="M37" s="30">
        <v>277</v>
      </c>
    </row>
    <row r="38" spans="2:14">
      <c r="B38" s="30" t="s">
        <v>982</v>
      </c>
      <c r="C38" s="30">
        <v>35</v>
      </c>
      <c r="D38" s="30" t="str">
        <f t="shared" si="0"/>
        <v>Manitoba35</v>
      </c>
      <c r="E38" s="30">
        <v>321</v>
      </c>
      <c r="F38" s="30">
        <v>334</v>
      </c>
      <c r="G38" s="30">
        <v>345</v>
      </c>
      <c r="H38" s="30">
        <v>373</v>
      </c>
      <c r="I38" s="30">
        <v>401</v>
      </c>
      <c r="J38" s="30">
        <v>417</v>
      </c>
      <c r="K38" s="30">
        <v>424</v>
      </c>
      <c r="L38" s="30">
        <v>373</v>
      </c>
      <c r="M38" s="30">
        <v>298</v>
      </c>
      <c r="N38" s="30">
        <v>268</v>
      </c>
    </row>
    <row r="39" spans="2:14">
      <c r="B39" s="30" t="s">
        <v>982</v>
      </c>
      <c r="C39" s="30">
        <v>40</v>
      </c>
      <c r="D39" s="30" t="str">
        <f t="shared" si="0"/>
        <v>Manitoba40</v>
      </c>
      <c r="E39" s="30">
        <v>323</v>
      </c>
      <c r="F39" s="30">
        <v>337</v>
      </c>
      <c r="G39" s="30">
        <v>347</v>
      </c>
      <c r="H39" s="30">
        <v>366</v>
      </c>
      <c r="I39" s="30">
        <v>383</v>
      </c>
      <c r="J39" s="30">
        <v>400</v>
      </c>
      <c r="K39" s="30">
        <v>407</v>
      </c>
      <c r="L39" s="30">
        <v>366</v>
      </c>
      <c r="M39" s="30">
        <v>309</v>
      </c>
      <c r="N39" s="30">
        <v>290</v>
      </c>
    </row>
    <row r="40" spans="2:14">
      <c r="B40" s="30" t="s">
        <v>982</v>
      </c>
      <c r="C40" s="30">
        <v>45</v>
      </c>
      <c r="D40" s="30" t="str">
        <f t="shared" si="0"/>
        <v>Manitoba45</v>
      </c>
      <c r="M40" s="152">
        <v>361.69</v>
      </c>
      <c r="N40" s="152">
        <v>333.45</v>
      </c>
    </row>
    <row r="41" spans="2:14">
      <c r="B41" s="30" t="s">
        <v>982</v>
      </c>
      <c r="C41" s="30">
        <v>50</v>
      </c>
      <c r="D41" s="30" t="str">
        <f t="shared" si="0"/>
        <v>Manitoba50</v>
      </c>
      <c r="M41" s="152">
        <v>395.93</v>
      </c>
      <c r="N41" s="152">
        <v>367.01</v>
      </c>
    </row>
    <row r="42" spans="2:14">
      <c r="B42" s="30" t="s">
        <v>982</v>
      </c>
      <c r="C42" s="30">
        <v>60</v>
      </c>
      <c r="D42" s="30" t="str">
        <f t="shared" si="0"/>
        <v>Manitoba60</v>
      </c>
      <c r="E42" s="30">
        <v>520</v>
      </c>
      <c r="F42" s="30">
        <v>521</v>
      </c>
      <c r="G42" s="30">
        <v>531</v>
      </c>
      <c r="H42" s="30">
        <v>538</v>
      </c>
      <c r="I42" s="30">
        <v>540</v>
      </c>
      <c r="J42" s="30">
        <v>544</v>
      </c>
      <c r="K42" s="30">
        <v>546</v>
      </c>
      <c r="L42" s="30">
        <v>534</v>
      </c>
    </row>
    <row r="43" spans="2:14">
      <c r="B43" s="30" t="s">
        <v>138</v>
      </c>
      <c r="C43" s="30">
        <v>20</v>
      </c>
      <c r="D43" s="30" t="str">
        <f t="shared" si="0"/>
        <v>Ontario20</v>
      </c>
      <c r="M43" s="152">
        <v>227.16</v>
      </c>
      <c r="N43" s="152">
        <v>220.29</v>
      </c>
    </row>
    <row r="44" spans="2:14">
      <c r="B44" s="30" t="s">
        <v>138</v>
      </c>
      <c r="C44" s="30">
        <v>25</v>
      </c>
      <c r="D44" s="30" t="str">
        <f t="shared" si="0"/>
        <v>Ontario25</v>
      </c>
      <c r="M44" s="152">
        <v>260.64</v>
      </c>
      <c r="N44" s="152">
        <v>254.05</v>
      </c>
    </row>
    <row r="45" spans="2:14">
      <c r="B45" s="30" t="s">
        <v>138</v>
      </c>
      <c r="C45" s="30">
        <v>30</v>
      </c>
      <c r="D45" s="30" t="str">
        <f t="shared" si="0"/>
        <v>Ontario30</v>
      </c>
      <c r="M45" s="152">
        <v>292.72000000000003</v>
      </c>
      <c r="N45" s="152">
        <v>264.38</v>
      </c>
    </row>
    <row r="46" spans="2:14">
      <c r="B46" s="30" t="s">
        <v>138</v>
      </c>
      <c r="C46" s="30">
        <v>32</v>
      </c>
      <c r="D46" s="30" t="str">
        <f t="shared" si="0"/>
        <v>Ontario32</v>
      </c>
      <c r="M46" s="152">
        <v>326.45999999999998</v>
      </c>
      <c r="N46" s="152">
        <v>264.38</v>
      </c>
    </row>
    <row r="47" spans="2:14">
      <c r="B47" s="30" t="s">
        <v>138</v>
      </c>
      <c r="C47" s="30">
        <v>35</v>
      </c>
      <c r="D47" s="30" t="str">
        <f t="shared" si="0"/>
        <v>Ontario35</v>
      </c>
      <c r="M47" s="152">
        <v>334.49</v>
      </c>
      <c r="N47" s="152">
        <v>295.45999999999998</v>
      </c>
    </row>
    <row r="48" spans="2:14">
      <c r="B48" s="30" t="s">
        <v>138</v>
      </c>
      <c r="C48" s="30">
        <v>40</v>
      </c>
      <c r="D48" s="30" t="str">
        <f t="shared" si="0"/>
        <v>Ontario40</v>
      </c>
      <c r="M48" s="152">
        <v>361.65</v>
      </c>
      <c r="N48" s="152">
        <v>326.25</v>
      </c>
    </row>
    <row r="49" spans="2:14">
      <c r="B49" s="30" t="s">
        <v>138</v>
      </c>
      <c r="C49" s="30">
        <v>45</v>
      </c>
      <c r="D49" s="30" t="str">
        <f t="shared" si="0"/>
        <v>Ontario45</v>
      </c>
      <c r="M49" s="152">
        <v>379.45</v>
      </c>
      <c r="N49" s="152">
        <v>349.88</v>
      </c>
    </row>
    <row r="50" spans="2:14">
      <c r="B50" s="30" t="s">
        <v>138</v>
      </c>
      <c r="C50" s="30">
        <v>50</v>
      </c>
      <c r="D50" s="30" t="str">
        <f t="shared" si="0"/>
        <v>Ontario50</v>
      </c>
      <c r="M50" s="152">
        <v>456.93</v>
      </c>
      <c r="N50" s="152">
        <v>335.76</v>
      </c>
    </row>
    <row r="51" spans="2:14">
      <c r="B51" s="30" t="s">
        <v>138</v>
      </c>
      <c r="C51" s="30">
        <v>55</v>
      </c>
      <c r="D51" s="30" t="str">
        <f t="shared" si="0"/>
        <v>Ontario55</v>
      </c>
      <c r="M51" s="152"/>
      <c r="N51" s="152">
        <v>354.67</v>
      </c>
    </row>
    <row r="52" spans="2:14">
      <c r="B52" s="30" t="s">
        <v>138</v>
      </c>
      <c r="C52" s="30">
        <v>60</v>
      </c>
      <c r="D52" s="30" t="str">
        <f t="shared" si="0"/>
        <v>Ontario60</v>
      </c>
      <c r="M52" s="152"/>
      <c r="N52" s="152">
        <v>361.25</v>
      </c>
    </row>
    <row r="53" spans="2:14">
      <c r="B53" s="30" t="s">
        <v>138</v>
      </c>
      <c r="C53" s="30">
        <v>70</v>
      </c>
      <c r="D53" s="30" t="str">
        <f t="shared" si="0"/>
        <v>Ontario70</v>
      </c>
      <c r="M53" s="152"/>
      <c r="N53" s="152">
        <v>354.42</v>
      </c>
    </row>
    <row r="54" spans="2:14">
      <c r="B54" s="30" t="s">
        <v>627</v>
      </c>
      <c r="C54" s="30">
        <v>20</v>
      </c>
      <c r="D54" s="30" t="str">
        <f t="shared" si="0"/>
        <v>Quebec20</v>
      </c>
      <c r="E54" s="30">
        <v>228</v>
      </c>
      <c r="F54" s="30">
        <v>260</v>
      </c>
      <c r="G54" s="30">
        <v>268</v>
      </c>
      <c r="H54" s="30">
        <v>270</v>
      </c>
      <c r="I54" s="30">
        <v>274</v>
      </c>
      <c r="J54" s="30">
        <v>324</v>
      </c>
      <c r="K54" s="30">
        <v>358</v>
      </c>
      <c r="L54" s="30">
        <v>285</v>
      </c>
      <c r="M54" s="30">
        <v>278</v>
      </c>
      <c r="N54" s="30">
        <v>264</v>
      </c>
    </row>
    <row r="55" spans="2:14">
      <c r="B55" s="30" t="s">
        <v>627</v>
      </c>
      <c r="C55" s="30">
        <v>25</v>
      </c>
      <c r="D55" s="30" t="str">
        <f t="shared" si="0"/>
        <v>Quebec25</v>
      </c>
      <c r="E55" s="30">
        <v>240</v>
      </c>
      <c r="F55" s="30">
        <v>279</v>
      </c>
      <c r="G55" s="30">
        <v>284</v>
      </c>
      <c r="H55" s="30">
        <v>290</v>
      </c>
      <c r="I55" s="30">
        <v>294</v>
      </c>
      <c r="J55" s="30">
        <v>315</v>
      </c>
      <c r="K55" s="30">
        <v>409</v>
      </c>
      <c r="L55" s="30">
        <v>296</v>
      </c>
      <c r="M55" s="30">
        <v>299</v>
      </c>
      <c r="N55" s="30">
        <v>287</v>
      </c>
    </row>
    <row r="56" spans="2:14">
      <c r="B56" s="30" t="s">
        <v>627</v>
      </c>
      <c r="C56" s="30">
        <v>30</v>
      </c>
      <c r="D56" s="30" t="str">
        <f t="shared" si="0"/>
        <v>Quebec30</v>
      </c>
      <c r="E56" s="30">
        <v>244</v>
      </c>
      <c r="F56" s="30">
        <v>306</v>
      </c>
      <c r="G56" s="30">
        <v>319</v>
      </c>
      <c r="H56" s="30">
        <v>327</v>
      </c>
      <c r="I56" s="30">
        <v>333</v>
      </c>
      <c r="J56" s="30">
        <v>346</v>
      </c>
      <c r="K56" s="30">
        <v>456</v>
      </c>
      <c r="L56" s="30">
        <v>331</v>
      </c>
      <c r="M56" s="30">
        <v>343</v>
      </c>
      <c r="N56" s="30">
        <v>307</v>
      </c>
    </row>
    <row r="57" spans="2:14">
      <c r="B57" s="30" t="s">
        <v>627</v>
      </c>
      <c r="C57" s="30">
        <v>32</v>
      </c>
      <c r="D57" s="30" t="str">
        <f t="shared" si="0"/>
        <v>Quebec32</v>
      </c>
      <c r="E57" s="30">
        <v>293</v>
      </c>
      <c r="F57" s="30">
        <v>332</v>
      </c>
      <c r="G57" s="30">
        <v>337</v>
      </c>
      <c r="H57" s="30">
        <v>338</v>
      </c>
      <c r="I57" s="30">
        <v>341</v>
      </c>
      <c r="J57" s="30">
        <v>390</v>
      </c>
      <c r="K57" s="30">
        <v>476</v>
      </c>
      <c r="L57" s="30">
        <v>355</v>
      </c>
      <c r="M57" s="30">
        <v>363</v>
      </c>
    </row>
    <row r="58" spans="2:14">
      <c r="B58" s="30" t="s">
        <v>627</v>
      </c>
      <c r="C58" s="30">
        <v>35</v>
      </c>
      <c r="D58" s="30" t="str">
        <f t="shared" si="0"/>
        <v>Quebec35</v>
      </c>
      <c r="E58" s="30">
        <v>225</v>
      </c>
      <c r="F58" s="30">
        <v>327</v>
      </c>
      <c r="G58" s="30">
        <v>353</v>
      </c>
      <c r="H58" s="30">
        <v>360</v>
      </c>
      <c r="I58" s="30">
        <v>372</v>
      </c>
      <c r="J58" s="30">
        <v>391</v>
      </c>
      <c r="K58" s="30">
        <v>513</v>
      </c>
      <c r="L58" s="30">
        <v>368</v>
      </c>
      <c r="M58" s="30">
        <v>393</v>
      </c>
      <c r="N58" s="30">
        <v>345</v>
      </c>
    </row>
    <row r="59" spans="2:14">
      <c r="B59" s="30" t="s">
        <v>627</v>
      </c>
      <c r="C59" s="30">
        <v>40</v>
      </c>
      <c r="D59" s="30" t="str">
        <f t="shared" si="0"/>
        <v>Quebec40</v>
      </c>
      <c r="E59" s="30">
        <v>259</v>
      </c>
      <c r="F59" s="30">
        <v>295</v>
      </c>
      <c r="G59" s="30">
        <v>314</v>
      </c>
      <c r="H59" s="30">
        <v>328</v>
      </c>
      <c r="I59" s="30">
        <v>372</v>
      </c>
      <c r="J59" s="30">
        <v>383</v>
      </c>
      <c r="K59" s="30">
        <v>460</v>
      </c>
      <c r="L59" s="30">
        <v>347</v>
      </c>
      <c r="M59" s="30">
        <v>397</v>
      </c>
      <c r="N59" s="30">
        <v>364</v>
      </c>
    </row>
    <row r="60" spans="2:14">
      <c r="B60" s="30" t="s">
        <v>627</v>
      </c>
      <c r="C60" s="30">
        <v>45</v>
      </c>
      <c r="D60" s="30" t="str">
        <f t="shared" si="0"/>
        <v>Quebec45</v>
      </c>
      <c r="E60" s="30">
        <v>353</v>
      </c>
      <c r="F60" s="30">
        <v>362</v>
      </c>
      <c r="G60" s="30">
        <v>376</v>
      </c>
      <c r="H60" s="30">
        <v>380</v>
      </c>
      <c r="I60" s="30">
        <v>381</v>
      </c>
      <c r="J60" s="30">
        <v>384</v>
      </c>
      <c r="K60" s="30">
        <v>444</v>
      </c>
      <c r="L60" s="30">
        <v>382</v>
      </c>
      <c r="M60" s="30">
        <v>414</v>
      </c>
      <c r="N60" s="30">
        <v>381</v>
      </c>
    </row>
    <row r="61" spans="2:14">
      <c r="B61" s="30" t="s">
        <v>627</v>
      </c>
      <c r="C61" s="30">
        <v>50</v>
      </c>
      <c r="D61" s="30" t="str">
        <f t="shared" si="0"/>
        <v>Quebec50</v>
      </c>
      <c r="E61" s="30">
        <v>325</v>
      </c>
      <c r="F61" s="30">
        <v>364</v>
      </c>
      <c r="G61" s="30">
        <v>383</v>
      </c>
      <c r="H61" s="30">
        <v>386</v>
      </c>
      <c r="I61" s="30">
        <v>430</v>
      </c>
      <c r="J61" s="30">
        <v>444</v>
      </c>
      <c r="K61" s="30">
        <v>452</v>
      </c>
      <c r="L61" s="30">
        <v>400</v>
      </c>
      <c r="M61" s="30">
        <v>411</v>
      </c>
      <c r="N61" s="30">
        <v>404</v>
      </c>
    </row>
    <row r="62" spans="2:14">
      <c r="B62" s="30" t="s">
        <v>627</v>
      </c>
      <c r="C62" s="30">
        <v>60</v>
      </c>
      <c r="D62" s="30" t="str">
        <f t="shared" si="0"/>
        <v>Quebec60</v>
      </c>
      <c r="M62" s="152">
        <v>444.71</v>
      </c>
      <c r="N62" s="152">
        <v>424.74</v>
      </c>
    </row>
    <row r="63" spans="2:14">
      <c r="B63" s="30" t="s">
        <v>627</v>
      </c>
      <c r="C63" s="30">
        <v>80</v>
      </c>
      <c r="D63" s="30" t="str">
        <f t="shared" si="0"/>
        <v>Quebec80</v>
      </c>
      <c r="M63" s="152"/>
      <c r="N63" s="152">
        <v>485.72</v>
      </c>
    </row>
    <row r="64" spans="2:14">
      <c r="B64" s="30" t="s">
        <v>464</v>
      </c>
      <c r="C64" s="30">
        <v>20</v>
      </c>
      <c r="D64" s="30" t="str">
        <f t="shared" si="0"/>
        <v>Atlantic20</v>
      </c>
      <c r="M64" s="152">
        <v>343.96</v>
      </c>
      <c r="N64" s="152">
        <v>336.63</v>
      </c>
    </row>
    <row r="65" spans="2:14">
      <c r="B65" s="30" t="s">
        <v>464</v>
      </c>
      <c r="C65" s="30">
        <v>25</v>
      </c>
      <c r="D65" s="30" t="str">
        <f t="shared" si="0"/>
        <v>Atlantic25</v>
      </c>
      <c r="E65" s="30">
        <v>295</v>
      </c>
      <c r="F65" s="30">
        <v>307</v>
      </c>
      <c r="G65" s="30">
        <v>318</v>
      </c>
      <c r="H65" s="30">
        <v>323</v>
      </c>
      <c r="I65" s="30">
        <v>324</v>
      </c>
      <c r="J65" s="30">
        <v>328</v>
      </c>
      <c r="K65" s="30">
        <v>338</v>
      </c>
      <c r="L65" s="30">
        <v>318</v>
      </c>
      <c r="M65" s="30">
        <v>361</v>
      </c>
      <c r="N65" s="30">
        <v>354</v>
      </c>
    </row>
    <row r="66" spans="2:14">
      <c r="B66" s="30" t="s">
        <v>464</v>
      </c>
      <c r="C66" s="30">
        <v>30</v>
      </c>
      <c r="D66" s="30" t="str">
        <f t="shared" si="0"/>
        <v>Atlantic30</v>
      </c>
      <c r="E66" s="30">
        <v>362</v>
      </c>
      <c r="F66" s="30">
        <v>364</v>
      </c>
      <c r="G66" s="30">
        <v>369</v>
      </c>
      <c r="H66" s="30">
        <v>371</v>
      </c>
      <c r="I66" s="30">
        <v>376</v>
      </c>
      <c r="J66" s="30">
        <v>383</v>
      </c>
      <c r="K66" s="30">
        <v>384</v>
      </c>
      <c r="L66" s="30">
        <v>373</v>
      </c>
      <c r="M66" s="30">
        <v>394</v>
      </c>
      <c r="N66" s="30">
        <v>379</v>
      </c>
    </row>
    <row r="67" spans="2:14">
      <c r="B67" s="30" t="s">
        <v>464</v>
      </c>
      <c r="C67" s="30">
        <v>32</v>
      </c>
      <c r="D67" s="30" t="str">
        <f t="shared" si="0"/>
        <v>Atlantic32</v>
      </c>
      <c r="M67" s="152">
        <v>438.78</v>
      </c>
      <c r="N67" s="152"/>
    </row>
    <row r="68" spans="2:14">
      <c r="B68" s="30" t="s">
        <v>464</v>
      </c>
      <c r="C68" s="30">
        <v>35</v>
      </c>
      <c r="D68" s="30" t="str">
        <f t="shared" si="0"/>
        <v>Atlantic35</v>
      </c>
      <c r="M68" s="152">
        <v>447.25</v>
      </c>
      <c r="N68" s="152">
        <v>422.25</v>
      </c>
    </row>
    <row r="69" spans="2:14">
      <c r="B69" s="30" t="s">
        <v>464</v>
      </c>
      <c r="C69" s="30">
        <v>40</v>
      </c>
      <c r="D69" s="30" t="str">
        <f t="shared" si="0"/>
        <v>Atlantic40</v>
      </c>
      <c r="M69" s="152">
        <v>474.19</v>
      </c>
      <c r="N69" s="152">
        <v>449.16</v>
      </c>
    </row>
    <row r="70" spans="2:14">
      <c r="B70" s="30" t="s">
        <v>464</v>
      </c>
      <c r="C70" s="30">
        <v>45</v>
      </c>
      <c r="D70" s="30" t="str">
        <f t="shared" si="0"/>
        <v>Atlantic45</v>
      </c>
      <c r="M70" s="152">
        <v>528.54999999999995</v>
      </c>
      <c r="N70" s="152">
        <v>501.86</v>
      </c>
    </row>
    <row r="71" spans="2:14">
      <c r="B71" s="30" t="s">
        <v>464</v>
      </c>
      <c r="C71" s="30">
        <v>50</v>
      </c>
      <c r="D71" s="30" t="str">
        <f t="shared" si="0"/>
        <v>Atlantic50</v>
      </c>
      <c r="M71" s="152">
        <v>551.01</v>
      </c>
      <c r="N71" s="152">
        <v>536.01</v>
      </c>
    </row>
    <row r="72" spans="2:14">
      <c r="B72" s="30" t="s">
        <v>464</v>
      </c>
      <c r="C72" s="30">
        <v>60</v>
      </c>
      <c r="D72" s="30" t="str">
        <f t="shared" si="0"/>
        <v>Atlantic60</v>
      </c>
      <c r="M72" s="152"/>
      <c r="N72" s="152">
        <v>580.21</v>
      </c>
    </row>
    <row r="75" spans="2:14">
      <c r="B75" s="39" t="s">
        <v>1457</v>
      </c>
      <c r="C75" s="24"/>
      <c r="D75" s="24"/>
      <c r="E75" s="24"/>
      <c r="F75" s="24"/>
      <c r="G75" s="24"/>
      <c r="H75" s="24"/>
      <c r="I75" s="24"/>
    </row>
    <row r="76" spans="2:14">
      <c r="B76" s="35" t="s">
        <v>1458</v>
      </c>
      <c r="C76" s="24"/>
      <c r="D76" s="24"/>
      <c r="E76" s="24"/>
      <c r="F76" s="24"/>
      <c r="G76" s="24"/>
      <c r="H76" s="24"/>
      <c r="I76" s="24"/>
    </row>
    <row r="77" spans="2:14">
      <c r="B77" s="35"/>
      <c r="C77" s="24"/>
      <c r="D77" s="24"/>
      <c r="E77" s="24"/>
      <c r="F77" s="24"/>
      <c r="G77" s="24"/>
      <c r="H77" s="24"/>
      <c r="I77" s="24"/>
    </row>
    <row r="78" spans="2:14">
      <c r="B78" s="39" t="s">
        <v>1459</v>
      </c>
      <c r="C78" s="24"/>
      <c r="D78" s="24"/>
      <c r="E78" s="24"/>
      <c r="F78" s="24"/>
      <c r="G78" s="24"/>
      <c r="H78" s="24"/>
      <c r="I78" s="24"/>
    </row>
    <row r="79" spans="2:14">
      <c r="B79" s="36" t="s">
        <v>1460</v>
      </c>
      <c r="C79" s="24"/>
      <c r="D79" s="24"/>
      <c r="E79" s="24"/>
      <c r="F79" s="24"/>
      <c r="G79" s="24"/>
      <c r="H79" s="24"/>
      <c r="I79" s="24"/>
    </row>
    <row r="80" spans="2:14">
      <c r="B80" s="36" t="s">
        <v>1461</v>
      </c>
      <c r="C80" s="24"/>
      <c r="D80" s="24"/>
      <c r="E80" s="24"/>
      <c r="F80" s="24"/>
      <c r="G80" s="24"/>
      <c r="H80" s="24"/>
      <c r="I80" s="24"/>
    </row>
    <row r="81" spans="2:9">
      <c r="B81" s="35" t="s">
        <v>1462</v>
      </c>
      <c r="C81" s="24"/>
      <c r="D81" s="24"/>
      <c r="E81" s="24"/>
      <c r="F81" s="24"/>
      <c r="G81" s="24"/>
      <c r="H81" s="24"/>
      <c r="I81" s="24"/>
    </row>
    <row r="82" spans="2:9">
      <c r="B82" s="35" t="s">
        <v>1463</v>
      </c>
      <c r="C82" s="24"/>
      <c r="D82" s="24"/>
      <c r="E82" s="24"/>
      <c r="F82" s="24"/>
      <c r="G82" s="24"/>
      <c r="H82" s="24"/>
      <c r="I82" s="24"/>
    </row>
    <row r="83" spans="2:9">
      <c r="B83" s="35" t="s">
        <v>1464</v>
      </c>
      <c r="C83" s="24"/>
      <c r="D83" s="24"/>
      <c r="E83" s="24"/>
      <c r="F83" s="24"/>
      <c r="G83" s="24"/>
      <c r="H83" s="24"/>
      <c r="I83" s="24"/>
    </row>
    <row r="84" spans="2:9">
      <c r="B84" s="35" t="s">
        <v>1465</v>
      </c>
      <c r="C84" s="24"/>
      <c r="D84" s="24"/>
      <c r="E84" s="24"/>
      <c r="F84" s="24"/>
      <c r="G84" s="24"/>
      <c r="H84" s="24"/>
      <c r="I84" s="24"/>
    </row>
    <row r="85" spans="2:9">
      <c r="B85" s="35" t="s">
        <v>1466</v>
      </c>
      <c r="C85" s="24"/>
      <c r="D85" s="24"/>
      <c r="E85" s="24"/>
      <c r="F85" s="24"/>
      <c r="G85" s="24"/>
      <c r="H85" s="24"/>
      <c r="I85" s="24"/>
    </row>
    <row r="86" spans="2:9">
      <c r="B86" s="35" t="s">
        <v>1467</v>
      </c>
      <c r="C86" s="24"/>
      <c r="D86" s="24"/>
      <c r="E86" s="24"/>
      <c r="F86" s="24"/>
      <c r="G86" s="24"/>
      <c r="H86" s="24"/>
      <c r="I86" s="24"/>
    </row>
    <row r="87" spans="2:9">
      <c r="B87" s="36"/>
      <c r="C87" s="24"/>
      <c r="D87" s="24"/>
      <c r="E87" s="24"/>
      <c r="F87" s="24"/>
      <c r="G87" s="24"/>
      <c r="H87" s="24"/>
      <c r="I87" s="24"/>
    </row>
    <row r="88" spans="2:9">
      <c r="B88" s="39" t="s">
        <v>1468</v>
      </c>
    </row>
    <row r="89" spans="2:9">
      <c r="B89" s="36" t="s">
        <v>1469</v>
      </c>
    </row>
    <row r="90" spans="2:9">
      <c r="B90" s="36" t="s">
        <v>1470</v>
      </c>
    </row>
    <row r="91" spans="2:9">
      <c r="B91" s="36" t="s">
        <v>1471</v>
      </c>
    </row>
    <row r="92" spans="2:9">
      <c r="B92" s="36" t="s">
        <v>1472</v>
      </c>
    </row>
    <row r="93" spans="2:9">
      <c r="B93" s="36" t="s">
        <v>1473</v>
      </c>
    </row>
    <row r="94" spans="2:9">
      <c r="B94" s="36" t="s">
        <v>1474</v>
      </c>
    </row>
    <row r="95" spans="2:9">
      <c r="B95" s="36" t="s">
        <v>1475</v>
      </c>
    </row>
  </sheetData>
  <sheetProtection algorithmName="SHA-512" hashValue="94kNQ8itIQ27MIrRjI0novLEHAm8Iah6u/IqWOr+4DTBb05KWJvXmg4/czw8bkcRF2RHIQ33K2MOP6iscdwMrQ==" saltValue="13yGvgk2bDhppyzTQcW1eQ==" spinCount="100000" sheet="1" selectLockedCells="1" selectUnlockedCells="1"/>
  <mergeCells count="2">
    <mergeCell ref="E6:L6"/>
    <mergeCell ref="M6:N6"/>
  </mergeCells>
  <pageMargins left="0.7" right="0.7" top="0.75" bottom="0.75" header="0.3" footer="0.3"/>
  <pageSetup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71469-28F6-45E3-B8F4-D58E8DF437AC}">
  <sheetPr codeName="Sheet10">
    <tabColor rgb="FF595959"/>
  </sheetPr>
  <dimension ref="B2:F13"/>
  <sheetViews>
    <sheetView zoomScale="70" zoomScaleNormal="70" workbookViewId="0">
      <pane ySplit="6" topLeftCell="A7" activePane="bottomLeft" state="frozen"/>
      <selection pane="bottomLeft" activeCell="E16" sqref="E16"/>
      <selection activeCell="E16" sqref="E16"/>
    </sheetView>
  </sheetViews>
  <sheetFormatPr defaultRowHeight="15"/>
  <cols>
    <col min="2" max="2" width="33.140625" style="27" customWidth="1"/>
    <col min="3" max="3" width="9.140625" style="28"/>
    <col min="4" max="4" width="20" style="28" customWidth="1"/>
    <col min="5" max="5" width="20" style="62" customWidth="1"/>
    <col min="6" max="6" width="138.42578125" style="29" customWidth="1"/>
  </cols>
  <sheetData>
    <row r="2" spans="2:6">
      <c r="B2" s="31" t="s">
        <v>200</v>
      </c>
      <c r="C2" s="30" t="s">
        <v>1476</v>
      </c>
    </row>
    <row r="3" spans="2:6">
      <c r="B3" s="31" t="s">
        <v>202</v>
      </c>
      <c r="C3" s="65" t="s">
        <v>1477</v>
      </c>
    </row>
    <row r="4" spans="2:6">
      <c r="B4" s="31" t="s">
        <v>203</v>
      </c>
      <c r="C4" s="64" t="s">
        <v>1478</v>
      </c>
    </row>
    <row r="6" spans="2:6" ht="17.25" customHeight="1">
      <c r="B6" s="66" t="s">
        <v>1479</v>
      </c>
      <c r="C6" s="67" t="s">
        <v>1480</v>
      </c>
      <c r="D6" s="67" t="s">
        <v>1481</v>
      </c>
      <c r="E6" s="67" t="s">
        <v>1482</v>
      </c>
      <c r="F6" s="68" t="s">
        <v>1483</v>
      </c>
    </row>
    <row r="7" spans="2:6" ht="69" customHeight="1">
      <c r="B7" s="25" t="s">
        <v>1484</v>
      </c>
      <c r="C7" s="26" t="s">
        <v>1485</v>
      </c>
      <c r="D7" s="26">
        <v>1.3</v>
      </c>
      <c r="E7" s="63" t="s">
        <v>1486</v>
      </c>
      <c r="F7" s="61" t="s">
        <v>1487</v>
      </c>
    </row>
    <row r="8" spans="2:6" ht="14.25" customHeight="1">
      <c r="B8" s="25"/>
      <c r="C8" s="26"/>
      <c r="D8" s="26"/>
      <c r="E8" s="64"/>
      <c r="F8" s="25"/>
    </row>
    <row r="9" spans="2:6" ht="14.25" customHeight="1">
      <c r="B9" s="25"/>
      <c r="C9" s="26"/>
      <c r="D9" s="26"/>
      <c r="E9" s="64"/>
      <c r="F9" s="25"/>
    </row>
    <row r="10" spans="2:6">
      <c r="B10" s="25"/>
      <c r="C10" s="26"/>
      <c r="D10" s="26"/>
      <c r="E10" s="64"/>
      <c r="F10" s="25"/>
    </row>
    <row r="11" spans="2:6">
      <c r="B11" s="25"/>
      <c r="C11" s="26"/>
      <c r="D11" s="26"/>
      <c r="E11" s="64"/>
      <c r="F11" s="25"/>
    </row>
    <row r="12" spans="2:6">
      <c r="B12" s="25"/>
      <c r="C12" s="26"/>
      <c r="D12" s="26"/>
      <c r="E12" s="64"/>
      <c r="F12" s="25"/>
    </row>
    <row r="13" spans="2:6">
      <c r="B13" s="25"/>
      <c r="C13" s="26"/>
      <c r="D13" s="26"/>
      <c r="E13" s="64"/>
      <c r="F13" s="25"/>
    </row>
  </sheetData>
  <sheetProtection algorithmName="SHA-512" hashValue="1tC9WY/zUZTFnDivKGYPuXzw5cFVY7usQV5PCknneIOqDVNEn3Wv0rCZZBqxYlsLxJNl8YfeWvCWJMLLHIjzHA==" saltValue="fkd3kDarp3DqMV4e0Vfl/A==" spinCount="100000" sheet="1" selectLockedCells="1" selectUnlockedCells="1"/>
  <hyperlinks>
    <hyperlink ref="E7" r:id="rId1" display="https://www.gsa.gov/system/files/Concrete - GSA IRA Low Embodied Carbon Requirements %28Dec. 2023%29_508.pdf" xr:uid="{28F342C0-5192-445D-84B7-F38770F2BBE1}"/>
  </hyperlinks>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0CD6A-CD0A-424D-9F63-1C6E81E09F66}">
  <sheetPr codeName="Sheet11">
    <tabColor rgb="FF595959"/>
  </sheetPr>
  <dimension ref="A2:FT125"/>
  <sheetViews>
    <sheetView topLeftCell="EZ1" zoomScale="70" zoomScaleNormal="70" workbookViewId="0">
      <selection activeCell="E16" sqref="E16"/>
    </sheetView>
  </sheetViews>
  <sheetFormatPr defaultRowHeight="15"/>
  <cols>
    <col min="1" max="1" width="9" style="35"/>
    <col min="2" max="2" width="40" style="35" customWidth="1"/>
    <col min="3" max="3" width="5" style="35" customWidth="1"/>
    <col min="4" max="4" width="38.42578125" style="35" customWidth="1"/>
    <col min="5" max="5" width="3.5703125" style="35" customWidth="1"/>
    <col min="6" max="6" width="27.5703125" style="35" customWidth="1"/>
    <col min="7" max="7" width="29" style="35" customWidth="1"/>
    <col min="8" max="8" width="27.5703125" style="35" customWidth="1"/>
    <col min="9" max="9" width="4.28515625" style="35" customWidth="1"/>
    <col min="10" max="10" width="19.85546875" style="35" customWidth="1"/>
    <col min="11" max="13" width="17" style="35" customWidth="1"/>
    <col min="14" max="14" width="17.7109375" style="35" customWidth="1"/>
    <col min="15" max="22" width="16.140625" style="35" customWidth="1"/>
    <col min="23" max="23" width="14.28515625" style="35" customWidth="1"/>
    <col min="24" max="24" width="9" style="35"/>
    <col min="25" max="25" width="27.7109375" style="35" customWidth="1"/>
    <col min="26" max="26" width="3.140625" style="35" customWidth="1"/>
    <col min="27" max="27" width="38.28515625" style="35" customWidth="1"/>
    <col min="28" max="28" width="41.42578125" style="35" customWidth="1"/>
    <col min="29" max="29" width="32" style="35" customWidth="1"/>
    <col min="30" max="30" width="35.140625" style="35" customWidth="1"/>
    <col min="31" max="36" width="12.7109375" style="35" bestFit="1" customWidth="1"/>
    <col min="37" max="40" width="13.42578125" style="35" bestFit="1" customWidth="1"/>
    <col min="41" max="41" width="55.140625" style="35" customWidth="1"/>
    <col min="42" max="44" width="13.42578125" style="35" bestFit="1" customWidth="1"/>
    <col min="45" max="47" width="9" style="35"/>
    <col min="48" max="48" width="30" customWidth="1"/>
    <col min="125" max="125" width="37" customWidth="1"/>
    <col min="126" max="126" width="14.5703125" customWidth="1"/>
    <col min="134" max="134" width="37.28515625" bestFit="1" customWidth="1"/>
    <col min="149" max="149" width="15" customWidth="1"/>
    <col min="162" max="162" width="9" style="162"/>
    <col min="164" max="164" width="35.7109375" bestFit="1" customWidth="1"/>
    <col min="165" max="165" width="9" customWidth="1"/>
    <col min="166" max="166" width="32.42578125" bestFit="1" customWidth="1"/>
    <col min="167" max="167" width="9" customWidth="1"/>
    <col min="168" max="168" width="27" customWidth="1"/>
    <col min="169" max="169" width="9" customWidth="1"/>
    <col min="170" max="170" width="32.5703125" customWidth="1"/>
    <col min="172" max="172" width="29.5703125" customWidth="1"/>
    <col min="174" max="174" width="27.7109375" customWidth="1"/>
    <col min="176" max="176" width="27.42578125" customWidth="1"/>
    <col min="178" max="178" width="26.42578125" customWidth="1"/>
  </cols>
  <sheetData>
    <row r="2" spans="2:176">
      <c r="B2" s="31" t="s">
        <v>200</v>
      </c>
      <c r="C2" s="30" t="s">
        <v>1488</v>
      </c>
      <c r="FG2" t="s">
        <v>1489</v>
      </c>
    </row>
    <row r="3" spans="2:176">
      <c r="B3" s="31" t="s">
        <v>202</v>
      </c>
      <c r="C3" s="65" t="s">
        <v>1490</v>
      </c>
    </row>
    <row r="4" spans="2:176">
      <c r="B4" s="31" t="s">
        <v>203</v>
      </c>
      <c r="C4" s="64" t="s">
        <v>1478</v>
      </c>
    </row>
    <row r="6" spans="2:176" ht="31.5" customHeight="1">
      <c r="B6" s="45" t="s">
        <v>1491</v>
      </c>
      <c r="D6" s="45" t="s">
        <v>1492</v>
      </c>
      <c r="F6" s="45" t="s">
        <v>1493</v>
      </c>
      <c r="H6" s="45" t="s">
        <v>121</v>
      </c>
      <c r="I6" s="37"/>
      <c r="J6" s="66" t="s">
        <v>1494</v>
      </c>
      <c r="K6" s="67" t="s">
        <v>1495</v>
      </c>
      <c r="L6" s="67" t="s">
        <v>1496</v>
      </c>
      <c r="M6" s="67" t="s">
        <v>1497</v>
      </c>
      <c r="N6" s="67" t="s">
        <v>1498</v>
      </c>
      <c r="O6" s="67" t="s">
        <v>1499</v>
      </c>
      <c r="P6" s="67" t="s">
        <v>1500</v>
      </c>
      <c r="Q6" s="67" t="s">
        <v>1501</v>
      </c>
      <c r="R6" s="67" t="s">
        <v>1502</v>
      </c>
      <c r="S6" s="67" t="s">
        <v>1503</v>
      </c>
      <c r="T6" s="67" t="s">
        <v>1504</v>
      </c>
      <c r="U6" s="67" t="s">
        <v>1505</v>
      </c>
      <c r="V6" s="67" t="s">
        <v>1506</v>
      </c>
      <c r="W6" s="68" t="s">
        <v>1507</v>
      </c>
      <c r="Y6" s="46" t="s">
        <v>1508</v>
      </c>
      <c r="AA6" s="46" t="str" cm="1">
        <f t="array" ref="AA6:EO6">TRANSPOSE(_xlfn.ANCHORARRAY(Y7))</f>
        <v>Ontario,20,No</v>
      </c>
      <c r="AB6" s="46" t="str">
        <v>Ontario,25,No</v>
      </c>
      <c r="AC6" s="46" t="str">
        <v>Ontario,30,No</v>
      </c>
      <c r="AD6" s="46" t="str">
        <v>Ontario,35,No</v>
      </c>
      <c r="AE6" s="46" t="str">
        <v>Ontario,40,No</v>
      </c>
      <c r="AF6" s="46" t="str">
        <v>Ontario,45,No</v>
      </c>
      <c r="AG6" s="46" t="str">
        <v>Ontario,50,No</v>
      </c>
      <c r="AH6" s="46" t="str">
        <v>Ontario,55,No</v>
      </c>
      <c r="AI6" s="46" t="str">
        <v>Ontario,60,No</v>
      </c>
      <c r="AJ6" s="46" t="str">
        <v>Ontario,70,No</v>
      </c>
      <c r="AK6" s="46" t="str">
        <v>Ontario,20,Yes</v>
      </c>
      <c r="AL6" s="46" t="str">
        <v>Ontario,25,Yes</v>
      </c>
      <c r="AM6" s="46" t="str">
        <v>Ontario,30,Yes</v>
      </c>
      <c r="AN6" s="46" t="str">
        <v>Ontario,32,Yes</v>
      </c>
      <c r="AO6" s="46" t="str">
        <v>Ontario,35,Yes</v>
      </c>
      <c r="AP6" s="46" t="str">
        <v>Ontario,40,Yes</v>
      </c>
      <c r="AQ6" s="46" t="str">
        <v>Ontario,45,Yes</v>
      </c>
      <c r="AR6" s="46" t="str">
        <v>Ontario,50,Yes</v>
      </c>
      <c r="AS6" s="46" t="str">
        <v>Atlantic,20,No</v>
      </c>
      <c r="AT6" s="46" t="str">
        <v>Atlantic,20,Yes</v>
      </c>
      <c r="AU6" s="46" t="str">
        <v>Atlantic,25,No</v>
      </c>
      <c r="AV6" s="46" t="str">
        <v>Atlantic,25,Yes</v>
      </c>
      <c r="AW6" s="46" t="str">
        <v>Atlantic,30,No</v>
      </c>
      <c r="AX6" s="46" t="str">
        <v>Atlantic,30,Yes</v>
      </c>
      <c r="AY6" s="46" t="str">
        <v>Atlantic,32,Yes</v>
      </c>
      <c r="AZ6" s="46" t="str">
        <v>Atlantic,35,No</v>
      </c>
      <c r="BA6" s="46" t="str">
        <v>Atlantic,35,Yes</v>
      </c>
      <c r="BB6" s="46" t="str">
        <v>Atlantic,40,No</v>
      </c>
      <c r="BC6" s="46" t="str">
        <v>Atlantic,40,Yes</v>
      </c>
      <c r="BD6" s="46" t="str">
        <v>Atlantic,45,No</v>
      </c>
      <c r="BE6" s="46" t="str">
        <v>Atlantic,45,Yes</v>
      </c>
      <c r="BF6" s="46" t="str">
        <v>Atlantic,50,No</v>
      </c>
      <c r="BG6" s="46" t="str">
        <v>Atlantic,50,Yes</v>
      </c>
      <c r="BH6" s="46" t="str">
        <v>Atlantic,60,No</v>
      </c>
      <c r="BI6" s="46" t="str">
        <v>Quebec,20,Yes</v>
      </c>
      <c r="BJ6" s="46" t="str">
        <v>Quebec,20,No</v>
      </c>
      <c r="BK6" s="46" t="str">
        <v>Quebec,25,No</v>
      </c>
      <c r="BL6" s="46" t="str">
        <v>Quebec,25,Yes</v>
      </c>
      <c r="BM6" s="46" t="str">
        <v>Quebec,30,Yes</v>
      </c>
      <c r="BN6" s="46" t="str">
        <v>Quebec,30,No</v>
      </c>
      <c r="BO6" s="46" t="str">
        <v>Quebec,32,Yes</v>
      </c>
      <c r="BP6" s="46" t="str">
        <v>Quebec,35,Yes</v>
      </c>
      <c r="BQ6" s="46" t="str">
        <v>Quebec,35,No</v>
      </c>
      <c r="BR6" s="46" t="str">
        <v>Quebec,40,No</v>
      </c>
      <c r="BS6" s="46" t="str">
        <v>Quebec,40,Yes</v>
      </c>
      <c r="BT6" s="46" t="str">
        <v>Quebec,45,No</v>
      </c>
      <c r="BU6" s="46" t="str">
        <v>Quebec,45,Yes</v>
      </c>
      <c r="BV6" s="46" t="str">
        <v>Quebec,50,Yes</v>
      </c>
      <c r="BW6" s="46" t="str">
        <v>Quebec,50,No</v>
      </c>
      <c r="BX6" s="46" t="str">
        <v>Quebec,60,No</v>
      </c>
      <c r="BY6" s="46" t="str">
        <v>Quebec,60,Yes</v>
      </c>
      <c r="BZ6" s="46" t="str">
        <v>Quebec,80,No</v>
      </c>
      <c r="CA6" s="46" t="str">
        <v>Manitoba,20,No</v>
      </c>
      <c r="CB6" s="46" t="str">
        <v>Manitoba,20,Yes</v>
      </c>
      <c r="CC6" s="46" t="str">
        <v>Manitoba,25,No</v>
      </c>
      <c r="CD6" s="46" t="str">
        <v>Manitoba,25,Yes</v>
      </c>
      <c r="CE6" s="46" t="str">
        <v>Manitoba,30,No</v>
      </c>
      <c r="CF6" s="46" t="str">
        <v>Manitoba,30,Yes</v>
      </c>
      <c r="CG6" s="46" t="str">
        <v>Manitoba,32,Yes</v>
      </c>
      <c r="CH6" s="46" t="str">
        <v>Manitoba,35,No</v>
      </c>
      <c r="CI6" s="46" t="str">
        <v>Manitoba,35,Yes</v>
      </c>
      <c r="CJ6" s="46" t="str">
        <v>Manitoba,40,No</v>
      </c>
      <c r="CK6" s="46" t="str">
        <v>Manitoba,40,Yes</v>
      </c>
      <c r="CL6" s="46" t="str">
        <v>Manitoba,45,No</v>
      </c>
      <c r="CM6" s="46" t="str">
        <v>Manitoba,45,Yes</v>
      </c>
      <c r="CN6" s="46" t="str">
        <v>Manitoba,50,No</v>
      </c>
      <c r="CO6" s="46" t="str">
        <v>Manitoba,50,Yes</v>
      </c>
      <c r="CP6" s="46" t="str">
        <v>Alberta,20,Yes</v>
      </c>
      <c r="CQ6" s="46" t="str">
        <v>Alberta,20,No</v>
      </c>
      <c r="CR6" s="46" t="str">
        <v>Alberta,25,Yes</v>
      </c>
      <c r="CS6" s="46" t="str">
        <v>Alberta,25,No</v>
      </c>
      <c r="CT6" s="46" t="str">
        <v>Alberta,30,Yes</v>
      </c>
      <c r="CU6" s="46" t="str">
        <v>Alberta,30,No</v>
      </c>
      <c r="CV6" s="46" t="str">
        <v>Alberta,32,Yes</v>
      </c>
      <c r="CW6" s="46" t="str">
        <v>Alberta,32,No</v>
      </c>
      <c r="CX6" s="46" t="str">
        <v>Alberta,35,Yes</v>
      </c>
      <c r="CY6" s="46" t="str">
        <v>Alberta,35,No</v>
      </c>
      <c r="CZ6" s="46" t="str">
        <v>Alberta,40,Yes</v>
      </c>
      <c r="DA6" s="46" t="str">
        <v>Alberta,45,No</v>
      </c>
      <c r="DB6" s="46" t="str">
        <v>Alberta,45,Yes</v>
      </c>
      <c r="DC6" s="46" t="str">
        <v>Alberta,50,Yes</v>
      </c>
      <c r="DD6" s="46" t="str">
        <v>Alberta,50,No</v>
      </c>
      <c r="DE6" s="46" t="str">
        <v>Alberta,55,No</v>
      </c>
      <c r="DF6" s="46" t="str">
        <v>British_Columbia,15,No</v>
      </c>
      <c r="DG6" s="46" t="str">
        <v>British_Columbia,20,Yes</v>
      </c>
      <c r="DH6" s="46" t="str">
        <v>British_Columbia,20,No</v>
      </c>
      <c r="DI6" s="46" t="str">
        <v>British_Columbia,25,Yes</v>
      </c>
      <c r="DJ6" s="46" t="str">
        <v>British_Columbia,25,No</v>
      </c>
      <c r="DK6" s="46" t="str">
        <v>British_Columbia,30,Yes</v>
      </c>
      <c r="DL6" s="46" t="str">
        <v>British_Columbia,30,No</v>
      </c>
      <c r="DM6" s="46" t="str">
        <v>British_Columbia,32,Yes</v>
      </c>
      <c r="DN6" s="46" t="str">
        <v>British_Columbia,32,No</v>
      </c>
      <c r="DO6" s="46" t="str">
        <v>British_Columbia,35,Yes</v>
      </c>
      <c r="DP6" s="46" t="str">
        <v>British_Columbia,35,No</v>
      </c>
      <c r="DQ6" s="46" t="str">
        <v>British_Columbia,40,Yes</v>
      </c>
      <c r="DR6" s="46" t="str">
        <v>British_Columbia,40,No</v>
      </c>
      <c r="DS6" s="46" t="str">
        <v>British_Columbia,45,Yes</v>
      </c>
      <c r="DT6" s="46" t="str">
        <v>British_Columbia,45,No</v>
      </c>
      <c r="DU6" s="46" t="str">
        <v>British_Columbia,50,Yes</v>
      </c>
      <c r="DV6" s="46" t="str">
        <v>British_Columbia,50,No</v>
      </c>
      <c r="DW6" s="46" t="str">
        <v>British_Columbia,55,Yes</v>
      </c>
      <c r="DX6" s="46" t="str">
        <v>British_Columbia,55,No</v>
      </c>
      <c r="DY6" s="46" t="str">
        <v>British_Columbia,60,Yes</v>
      </c>
      <c r="DZ6" s="46" t="str">
        <v>British_Columbia,60,No</v>
      </c>
      <c r="EA6" s="46" t="str">
        <v>Saskatchewan,25,Yes</v>
      </c>
      <c r="EB6" s="46" t="str">
        <v>Saskatchewan,25,No</v>
      </c>
      <c r="EC6" s="46" t="str">
        <v>Saskatchewan,30,No</v>
      </c>
      <c r="ED6" s="46" t="str">
        <v>Saskatchewan,30,Yes</v>
      </c>
      <c r="EE6" s="46" t="str">
        <v>Saskatchewan,32,Yes</v>
      </c>
      <c r="EF6" s="46" t="str">
        <v>Saskatchewan,32,No</v>
      </c>
      <c r="EG6" s="46" t="str">
        <v>Saskatchewan,35,No</v>
      </c>
      <c r="EH6" s="46" t="str">
        <v>Saskatchewan,35,Yes</v>
      </c>
      <c r="EI6" s="46" t="str">
        <v>Saskatchewan,40,No</v>
      </c>
      <c r="EJ6" s="46" t="str">
        <v>Saskatchewan,40,Yes</v>
      </c>
      <c r="EK6" s="46" t="str">
        <v>Saskatchewan,45,No</v>
      </c>
      <c r="EL6" s="46" t="str">
        <v>Saskatchewan,45,Yes</v>
      </c>
      <c r="EM6" s="46" t="str">
        <v>Saskatchewan,LCA Results Sask,NA</v>
      </c>
      <c r="EN6" s="46" t="str">
        <v>Saskatchewan,LCA Results Flowable Fill,NA</v>
      </c>
      <c r="EO6" t="str">
        <v>,,</v>
      </c>
      <c r="ES6" s="45" t="s">
        <v>1509</v>
      </c>
      <c r="FH6" s="45" t="s">
        <v>1510</v>
      </c>
      <c r="FJ6" s="161" t="s">
        <v>159</v>
      </c>
      <c r="FL6" s="161" t="s">
        <v>1511</v>
      </c>
      <c r="FN6" s="161" t="s">
        <v>1512</v>
      </c>
      <c r="FP6" s="161" t="s">
        <v>1513</v>
      </c>
      <c r="FR6" s="161" t="s">
        <v>1514</v>
      </c>
      <c r="FT6" s="161" t="s">
        <v>165</v>
      </c>
    </row>
    <row r="7" spans="2:176">
      <c r="B7" s="47" t="s">
        <v>142</v>
      </c>
      <c r="D7" s="47" t="s">
        <v>142</v>
      </c>
      <c r="F7" s="70" t="s">
        <v>78</v>
      </c>
      <c r="H7" s="70" t="s">
        <v>142</v>
      </c>
      <c r="J7" s="35">
        <v>20</v>
      </c>
      <c r="K7" s="35">
        <v>15</v>
      </c>
      <c r="L7" s="35">
        <v>20</v>
      </c>
      <c r="M7" s="35">
        <v>20</v>
      </c>
      <c r="N7" s="35">
        <v>25</v>
      </c>
      <c r="O7" s="35">
        <v>25</v>
      </c>
      <c r="P7" s="35">
        <v>20</v>
      </c>
      <c r="Q7" s="35">
        <v>20</v>
      </c>
      <c r="R7" s="35">
        <v>20</v>
      </c>
      <c r="S7" s="35">
        <v>20</v>
      </c>
      <c r="T7" s="35">
        <v>20</v>
      </c>
      <c r="U7" s="35">
        <v>20</v>
      </c>
      <c r="V7" s="35">
        <v>20</v>
      </c>
      <c r="W7" s="35">
        <v>20</v>
      </c>
      <c r="Y7" s="35" t="str" cm="1">
        <f t="array" ref="Y7:Y125">_xlfn.UNIQUE('CAC EPDs'!E8:E1500)</f>
        <v>Ontario,20,No</v>
      </c>
      <c r="AA7" s="35" t="str" cm="1">
        <f t="array" ref="AA7">IFERROR(INDEX('CAC EPDs'!$F$2:$F$1500,SMALL(IF('CAC EPDs'!$E$2:$E$1500=Lists!AA$6,ROW('CAC EPDs'!$E$2:$E$1500)),ROW(1:1))-1,1),"")</f>
        <v>Baseline 20 MPa concrete without air GU 10 SL</v>
      </c>
      <c r="AB7" s="35" t="str" cm="1">
        <f t="array" ref="AB7">IFERROR(INDEX('CAC EPDs'!$F$2:$F$1500,SMALL(IF('CAC EPDs'!$E$2:$E$1500=Lists!AB$6,ROW('CAC EPDs'!$E$2:$E$1500)),ROW(1:1))-1,1),"")</f>
        <v>Baseline 25 MPa concrete without air GU 10 SL</v>
      </c>
      <c r="AC7" s="35" t="str" cm="1">
        <f t="array" ref="AC7">IFERROR(INDEX('CAC EPDs'!$F$2:$F$1500,SMALL(IF('CAC EPDs'!$E$2:$E$1500=Lists!AC$6,ROW('CAC EPDs'!$E$2:$E$1500)),ROW(1:1))-1,1),"")</f>
        <v>Baseline 30 MPa concrete without air GU 15 SL</v>
      </c>
      <c r="AD7" s="35" t="str" cm="1">
        <f t="array" ref="AD7">IFERROR(INDEX('CAC EPDs'!$F$2:$F$1500,SMALL(IF('CAC EPDs'!$E$2:$E$1500=Lists!AD$6,ROW('CAC EPDs'!$E$2:$E$1500)),ROW(1:1))-1,1),"")</f>
        <v>Baseline 35 MPa concrete without air GU 15 SL</v>
      </c>
      <c r="AE7" s="35" t="str" cm="1">
        <f t="array" ref="AE7">IFERROR(INDEX('CAC EPDs'!$F$2:$F$1500,SMALL(IF('CAC EPDs'!$E$2:$E$1500=Lists!AE$6,ROW('CAC EPDs'!$E$2:$E$1500)),ROW(1:1))-1,1),"")</f>
        <v>Baseline 40 MPa concrete without air GU 15 SL</v>
      </c>
      <c r="AF7" s="35" t="str" cm="1">
        <f t="array" ref="AF7">IFERROR(INDEX('CAC EPDs'!$F$2:$F$1500,SMALL(IF('CAC EPDs'!$E$2:$E$1500=Lists!AF$6,ROW('CAC EPDs'!$E$2:$E$1500)),ROW(1:1))-1,1),"")</f>
        <v>Baseline 45 MPa concrete without air GU 15 SL</v>
      </c>
      <c r="AG7" s="35" t="str" cm="1">
        <f t="array" ref="AG7">IFERROR(INDEX('CAC EPDs'!$F$2:$F$1500,SMALL(IF('CAC EPDs'!$E$2:$E$1500=Lists!AG$6,ROW('CAC EPDs'!$E$2:$E$1500)),ROW(1:1))-1,1),"")</f>
        <v>Baseline 50 MPa concrete without air GUbSF 20 SL</v>
      </c>
      <c r="AH7" s="35" t="str" cm="1">
        <f t="array" ref="AH7">IFERROR(INDEX('CAC EPDs'!$F$2:$F$1500,SMALL(IF('CAC EPDs'!$E$2:$E$1500=Lists!AH$6,ROW('CAC EPDs'!$E$2:$E$1500)),ROW(1:1))-1,1),"")</f>
        <v>Baseline 55 MPa concrete without air GUbSF 20 SL</v>
      </c>
      <c r="AI7" s="35" t="str" cm="1">
        <f t="array" ref="AI7">IFERROR(INDEX('CAC EPDs'!$F$2:$F$1500,SMALL(IF('CAC EPDs'!$E$2:$E$1500=Lists!AI$6,ROW('CAC EPDs'!$E$2:$E$1500)),ROW(1:1))-1,1),"")</f>
        <v>Baseline 60 MPa concrete without air GUbSF 20 SL</v>
      </c>
      <c r="AJ7" s="35" t="str" cm="1">
        <f t="array" ref="AJ7">IFERROR(INDEX('CAC EPDs'!$F$2:$F$1500,SMALL(IF('CAC EPDs'!$E$2:$E$1500=Lists!AJ$6,ROW('CAC EPDs'!$E$2:$E$1500)),ROW(1:1))-1,1),"")</f>
        <v>Baseline 70 MPa concrete without air GUbSF 25 SL</v>
      </c>
      <c r="AK7" s="35" t="str" cm="1">
        <f t="array" ref="AK7">IFERROR(INDEX('CAC EPDs'!$F$2:$F$1500,SMALL(IF('CAC EPDs'!$E$2:$E$1500=Lists!AK$6,ROW('CAC EPDs'!$E$2:$E$1500)),ROW(1:1))-1,1),"")</f>
        <v>Baseline 20 MPa concrete with air &amp; 0.70 w/cm GU 10 SL</v>
      </c>
      <c r="AL7" s="35" t="str" cm="1">
        <f t="array" ref="AL7">IFERROR(INDEX('CAC EPDs'!$F$2:$F$1500,SMALL(IF('CAC EPDs'!$E$2:$E$1500=Lists!AL$6,ROW('CAC EPDs'!$E$2:$E$1500)),ROW(1:1))-1,1),"")</f>
        <v>Baseline 25 MPa concrete with air &amp; 0.55 w/cm (F-2) GU 10 SL</v>
      </c>
      <c r="AM7" s="35" t="str" cm="1">
        <f t="array" ref="AM7">IFERROR(INDEX('CAC EPDs'!$F$2:$F$1500,SMALL(IF('CAC EPDs'!$E$2:$E$1500=Lists!AM$6,ROW('CAC EPDs'!$E$2:$E$1500)),ROW(1:1))-1,1),"")</f>
        <v>Baseline 30 MPa concrete with air &amp; 0.50 w/cm (F-1) GU 10 SL</v>
      </c>
      <c r="AN7" s="35" t="str" cm="1">
        <f t="array" ref="AN7">IFERROR(INDEX('CAC EPDs'!$F$2:$F$1500,SMALL(IF('CAC EPDs'!$E$2:$E$1500=Lists!AN$6,ROW('CAC EPDs'!$E$2:$E$1500)),ROW(1:1))-1,1),"")</f>
        <v>Baseline 32 MPa concrete with air &amp; 0.45 w/cm (C-2) GU 10 SL</v>
      </c>
      <c r="AO7" s="35" t="str" cm="1">
        <f t="array" ref="AO7">IFERROR(INDEX('CAC EPDs'!$F$2:$F$1500,SMALL(IF('CAC EPDs'!$E$2:$E$1500=Lists!AO$6,ROW('CAC EPDs'!$E$2:$E$1500)),ROW(1:1))-1,1),"")</f>
        <v>Baseline 35 MPa concrete with air GU 15 SL</v>
      </c>
      <c r="AP7" s="35" t="str" cm="1">
        <f t="array" ref="AP7">IFERROR(INDEX('CAC EPDs'!$F$2:$F$1500,SMALL(IF('CAC EPDs'!$E$2:$E$1500=Lists!AP$6,ROW('CAC EPDs'!$E$2:$E$1500)),ROW(1:1))-1,1),"")</f>
        <v>Baseline 40 MPa concrete with air GU 15 SL</v>
      </c>
      <c r="AQ7" s="35" t="str" cm="1">
        <f t="array" ref="AQ7">IFERROR(INDEX('CAC EPDs'!$F$2:$F$1500,SMALL(IF('CAC EPDs'!$E$2:$E$1500=Lists!AQ$6,ROW('CAC EPDs'!$E$2:$E$1500)),ROW(1:1))-1,1),"")</f>
        <v>Baseline 45 MPa concrete with air GU 15 SL</v>
      </c>
      <c r="AR7" s="35" t="str" cm="1">
        <f t="array" ref="AR7">IFERROR(INDEX('CAC EPDs'!$F$2:$F$1500,SMALL(IF('CAC EPDs'!$E$2:$E$1500=Lists!AR$6,ROW('CAC EPDs'!$E$2:$E$1500)),ROW(1:1))-1,1),"")</f>
        <v>Baseline 50 MPa concrete with air GUbSF 20 SL</v>
      </c>
      <c r="AS7" s="35" t="str" cm="1">
        <f t="array" ref="AS7">IFERROR(INDEX('CAC EPDs'!$F$2:$F$1500,SMALL(IF('CAC EPDs'!$E$2:$E$1500=Lists!AS$6,ROW('CAC EPDs'!$E$2:$E$1500)),ROW(1:1))-1,1),"")</f>
        <v>Baseline 20 MPa concrete without air GU 10 FA</v>
      </c>
      <c r="AT7" s="35" t="str" cm="1">
        <f t="array" ref="AT7">IFERROR(INDEX('CAC EPDs'!$F$2:$F$1500,SMALL(IF('CAC EPDs'!$E$2:$E$1500=Lists!AT$6,ROW('CAC EPDs'!$E$2:$E$1500)),ROW(1:1))-1,1),"")</f>
        <v>Baseline 20 MPa concrete with air GU 10 FA</v>
      </c>
      <c r="AU7" s="35" t="str" cm="1">
        <f t="array" ref="AU7">IFERROR(INDEX('CAC EPDs'!$F$2:$F$1500,SMALL(IF('CAC EPDs'!$E$2:$E$1500=Lists!AU$6,ROW('CAC EPDs'!$E$2:$E$1500)),ROW(1:1))-1,1),"")</f>
        <v>Baseline 25 MPa concrete without air GU 10 FA</v>
      </c>
      <c r="AV7" s="35" t="str" cm="1">
        <f t="array" ref="AV7">IFERROR(INDEX('CAC EPDs'!$F$2:$F$1500,SMALL(IF('CAC EPDs'!$E$2:$E$1500=Lists!AV$6,ROW('CAC EPDs'!$E$2:$E$1500)),ROW(1:1))-1,1),"")</f>
        <v>Baseline 25 MPa concrete with air GU 10 FA</v>
      </c>
      <c r="AW7" s="35" t="str" cm="1">
        <f t="array" ref="AW7">IFERROR(INDEX('CAC EPDs'!$F$2:$F$1500,SMALL(IF('CAC EPDs'!$E$2:$E$1500=Lists!AW$6,ROW('CAC EPDs'!$E$2:$E$1500)),ROW(1:1))-1,1),"")</f>
        <v>Baseline 30 MPa concrete without air GU 10 FA</v>
      </c>
      <c r="AX7" s="35" t="str" cm="1">
        <f t="array" ref="AX7">IFERROR(INDEX('CAC EPDs'!$F$2:$F$1500,SMALL(IF('CAC EPDs'!$E$2:$E$1500=Lists!AX$6,ROW('CAC EPDs'!$E$2:$E$1500)),ROW(1:1))-1,1),"")</f>
        <v>Baseline 30 MPa concrete with air GU 10 FA</v>
      </c>
      <c r="AY7" s="35" t="str" cm="1">
        <f t="array" ref="AY7">IFERROR(INDEX('CAC EPDs'!$F$2:$F$1500,SMALL(IF('CAC EPDs'!$E$2:$E$1500=Lists!AY$6,ROW('CAC EPDs'!$E$2:$E$1500)),ROW(1:1))-1,1),"")</f>
        <v>Baseline 32 MPa concrete with air &amp; 0.45 w/cm (C-2) GU 10 FA</v>
      </c>
      <c r="AZ7" s="35" t="str" cm="1">
        <f t="array" ref="AZ7">IFERROR(INDEX('CAC EPDs'!$F$2:$F$1500,SMALL(IF('CAC EPDs'!$E$2:$E$1500=Lists!AZ$6,ROW('CAC EPDs'!$E$2:$E$1500)),ROW(1:1))-1,1),"")</f>
        <v>Baseline 35 MPa concrete without air GU 10 FA</v>
      </c>
      <c r="BA7" s="35" t="str" cm="1">
        <f t="array" ref="BA7">IFERROR(INDEX('CAC EPDs'!$F$2:$F$1500,SMALL(IF('CAC EPDs'!$E$2:$E$1500=Lists!BA$6,ROW('CAC EPDs'!$E$2:$E$1500)),ROW(1:1))-1,1),"")</f>
        <v>Baseline 35 MPa concrete with air GU 10 FA</v>
      </c>
      <c r="BB7" s="35" t="str" cm="1">
        <f t="array" ref="BB7">IFERROR(INDEX('CAC EPDs'!$F$2:$F$1500,SMALL(IF('CAC EPDs'!$E$2:$E$1500=Lists!BB$6,ROW('CAC EPDs'!$E$2:$E$1500)),ROW(1:1))-1,1),"")</f>
        <v>Baseline 40 MPa concrete without air GU 10 FA</v>
      </c>
      <c r="BC7" s="35" t="str" cm="1">
        <f t="array" ref="BC7">IFERROR(INDEX('CAC EPDs'!$F$2:$F$1500,SMALL(IF('CAC EPDs'!$E$2:$E$1500=Lists!BC$6,ROW('CAC EPDs'!$E$2:$E$1500)),ROW(1:1))-1,1),"")</f>
        <v>Baseline 40 MPa concrete with air GU 10 FA</v>
      </c>
      <c r="BD7" s="35" t="str" cm="1">
        <f t="array" ref="BD7">IFERROR(INDEX('CAC EPDs'!$F$2:$F$1500,SMALL(IF('CAC EPDs'!$E$2:$E$1500=Lists!BD$6,ROW('CAC EPDs'!$E$2:$E$1500)),ROW(1:1))-1,1),"")</f>
        <v>Baseline 45 MPa concrete without air GU 10 FA</v>
      </c>
      <c r="BE7" s="35" t="str" cm="1">
        <f t="array" ref="BE7">IFERROR(INDEX('CAC EPDs'!$F$2:$F$1500,SMALL(IF('CAC EPDs'!$E$2:$E$1500=Lists!BE$6,ROW('CAC EPDs'!$E$2:$E$1500)),ROW(1:1))-1,1),"")</f>
        <v>Baseline 45 MPa concrete with air GU 10 FA</v>
      </c>
      <c r="BF7" s="35" t="str" cm="1">
        <f t="array" ref="BF7">IFERROR(INDEX('CAC EPDs'!$F$2:$F$1500,SMALL(IF('CAC EPDs'!$E$2:$E$1500=Lists!BF$6,ROW('CAC EPDs'!$E$2:$E$1500)),ROW(1:1))-1,1),"")</f>
        <v>Baseline 50 MPa concrete without air GU 10 FA</v>
      </c>
      <c r="BG7" s="35" t="str" cm="1">
        <f t="array" ref="BG7">IFERROR(INDEX('CAC EPDs'!$F$2:$F$1500,SMALL(IF('CAC EPDs'!$E$2:$E$1500=Lists!BG$6,ROW('CAC EPDs'!$E$2:$E$1500)),ROW(1:1))-1,1),"")</f>
        <v>Baseline 50 MPa concrete with air GU 10 FA</v>
      </c>
      <c r="BH7" s="35" t="str" cm="1">
        <f t="array" ref="BH7">IFERROR(INDEX('CAC EPDs'!$F$2:$F$1500,SMALL(IF('CAC EPDs'!$E$2:$E$1500=Lists!BH$6,ROW('CAC EPDs'!$E$2:$E$1500)),ROW(1:1))-1,1),"")</f>
        <v>Baseline 60 MPa concrete without air GU 10 FA</v>
      </c>
      <c r="BI7" s="35" t="str" cm="1">
        <f t="array" ref="BI7">IFERROR(INDEX('CAC EPDs'!$F$2:$F$1500,SMALL(IF('CAC EPDs'!$E$2:$E$1500=Lists!BI$6,ROW('CAC EPDs'!$E$2:$E$1500)),ROW(1:1))-1,1),"")</f>
        <v>Baseline 20 MPa concrete with air</v>
      </c>
      <c r="BJ7" s="35" t="str" cm="1">
        <f t="array" ref="BJ7">IFERROR(INDEX('CAC EPDs'!$F$2:$F$1500,SMALL(IF('CAC EPDs'!$E$2:$E$1500=Lists!BJ$6,ROW('CAC EPDs'!$E$2:$E$1500)),ROW(1:1))-1,1),"")</f>
        <v>Baseline 20 MPa concrete without air (N)</v>
      </c>
      <c r="BK7" s="35" t="str" cm="1">
        <f t="array" ref="BK7">IFERROR(INDEX('CAC EPDs'!$F$2:$F$1500,SMALL(IF('CAC EPDs'!$E$2:$E$1500=Lists!BK$6,ROW('CAC EPDs'!$E$2:$E$1500)),ROW(1:1))-1,1),"")</f>
        <v>Baseline 25 MPa concrete without air (N)</v>
      </c>
      <c r="BL7" s="35" t="str" cm="1">
        <f t="array" ref="BL7">IFERROR(INDEX('CAC EPDs'!$F$2:$F$1500,SMALL(IF('CAC EPDs'!$E$2:$E$1500=Lists!BL$6,ROW('CAC EPDs'!$E$2:$E$1500)),ROW(1:1))-1,1),"")</f>
        <v>Baseline 25 MPa concrete with air (F-2)</v>
      </c>
      <c r="BM7" s="35" t="str" cm="1">
        <f t="array" ref="BM7">IFERROR(INDEX('CAC EPDs'!$F$2:$F$1500,SMALL(IF('CAC EPDs'!$E$2:$E$1500=Lists!BM$6,ROW('CAC EPDs'!$E$2:$E$1500)),ROW(1:1))-1,1),"")</f>
        <v>Baseline 30 MPa concrete with air (F-1)</v>
      </c>
      <c r="BN7" s="35" t="str" cm="1">
        <f t="array" ref="BN7">IFERROR(INDEX('CAC EPDs'!$F$2:$F$1500,SMALL(IF('CAC EPDs'!$E$2:$E$1500=Lists!BN$6,ROW('CAC EPDs'!$E$2:$E$1500)),ROW(1:1))-1,1),"")</f>
        <v>Baseline 30 MPa concrete without air (N-CF/C-4)</v>
      </c>
      <c r="BO7" s="35" t="str" cm="1">
        <f t="array" ref="BO7">IFERROR(INDEX('CAC EPDs'!$F$2:$F$1500,SMALL(IF('CAC EPDs'!$E$2:$E$1500=Lists!BO$6,ROW('CAC EPDs'!$E$2:$E$1500)),ROW(1:1))-1,1),"")</f>
        <v>Baseline 32 MPa concrete without air &amp; 0.45 w/cm ratio (C-2)</v>
      </c>
      <c r="BP7" s="35" t="str" cm="1">
        <f t="array" ref="BP7">IFERROR(INDEX('CAC EPDs'!$F$2:$F$1500,SMALL(IF('CAC EPDs'!$E$2:$E$1500=Lists!BP$6,ROW('CAC EPDs'!$E$2:$E$1500)),ROW(1:1))-1,1),"")</f>
        <v>Baseline 35 MPa concrete with air (C-2 and lower)</v>
      </c>
      <c r="BQ7" s="35" t="str" cm="1">
        <f t="array" ref="BQ7">IFERROR(INDEX('CAC EPDs'!$F$2:$F$1500,SMALL(IF('CAC EPDs'!$E$2:$E$1500=Lists!BQ$6,ROW('CAC EPDs'!$E$2:$E$1500)),ROW(1:1))-1,1),"")</f>
        <v>Baseline 35 MPa concrete without air (N)</v>
      </c>
      <c r="BR7" s="35" t="str" cm="1">
        <f t="array" ref="BR7">IFERROR(INDEX('CAC EPDs'!$F$2:$F$1500,SMALL(IF('CAC EPDs'!$E$2:$E$1500=Lists!BR$6,ROW('CAC EPDs'!$E$2:$E$1500)),ROW(1:1))-1,1),"")</f>
        <v>Baseline 40 MPa concrete without air (N)</v>
      </c>
      <c r="BS7" s="35" t="str" cm="1">
        <f t="array" ref="BS7">IFERROR(INDEX('CAC EPDs'!$F$2:$F$1500,SMALL(IF('CAC EPDs'!$E$2:$E$1500=Lists!BS$6,ROW('CAC EPDs'!$E$2:$E$1500)),ROW(1:1))-1,1),"")</f>
        <v>Baseline 40 MPa concrete with air (C-1)</v>
      </c>
      <c r="BT7" s="35" t="str" cm="1">
        <f t="array" ref="BT7">IFERROR(INDEX('CAC EPDs'!$F$2:$F$1500,SMALL(IF('CAC EPDs'!$E$2:$E$1500=Lists!BT$6,ROW('CAC EPDs'!$E$2:$E$1500)),ROW(1:1))-1,1),"")</f>
        <v>Baseline 45 MPa concrete without air (N)</v>
      </c>
      <c r="BU7" s="35" t="str" cm="1">
        <f t="array" ref="BU7">IFERROR(INDEX('CAC EPDs'!$F$2:$F$1500,SMALL(IF('CAC EPDs'!$E$2:$E$1500=Lists!BU$6,ROW('CAC EPDs'!$E$2:$E$1500)),ROW(1:1))-1,1),"")</f>
        <v>Baseline 45 MPa concrete with air (C-1)</v>
      </c>
      <c r="BV7" s="35" t="str" cm="1">
        <f t="array" ref="BV7">IFERROR(INDEX('CAC EPDs'!$F$2:$F$1500,SMALL(IF('CAC EPDs'!$E$2:$E$1500=Lists!BV$6,ROW('CAC EPDs'!$E$2:$E$1500)),ROW(1:1))-1,1),"")</f>
        <v>Baseline 50 MPa concrete with air (C-1)</v>
      </c>
      <c r="BW7" s="35" t="str" cm="1">
        <f t="array" ref="BW7">IFERROR(INDEX('CAC EPDs'!$F$2:$F$1500,SMALL(IF('CAC EPDs'!$E$2:$E$1500=Lists!BW$6,ROW('CAC EPDs'!$E$2:$E$1500)),ROW(1:1))-1,1),"")</f>
        <v>Baseline 50 MPa concrete without air (N)</v>
      </c>
      <c r="BX7" s="35" t="str" cm="1">
        <f t="array" ref="BX7">IFERROR(INDEX('CAC EPDs'!$F$2:$F$1500,SMALL(IF('CAC EPDs'!$E$2:$E$1500=Lists!BX$6,ROW('CAC EPDs'!$E$2:$E$1500)),ROW(1:1))-1,1),"")</f>
        <v>Baseline 60 MPa concrete without air (N)</v>
      </c>
      <c r="BY7" s="35" t="str" cm="1">
        <f t="array" ref="BY7">IFERROR(INDEX('CAC EPDs'!$F$2:$F$1500,SMALL(IF('CAC EPDs'!$E$2:$E$1500=Lists!BY$6,ROW('CAC EPDs'!$E$2:$E$1500)),ROW(1:1))-1,1),"")</f>
        <v>Baseline 60 MPa concrete with air (C-1)</v>
      </c>
      <c r="BZ7" s="35" t="str" cm="1">
        <f t="array" ref="BZ7">IFERROR(INDEX('CAC EPDs'!$F$2:$F$1500,SMALL(IF('CAC EPDs'!$E$2:$E$1500=Lists!BZ$6,ROW('CAC EPDs'!$E$2:$E$1500)),ROW(1:1))-1,1),"")</f>
        <v>Baseline 80 MPa concrete without air (N)</v>
      </c>
      <c r="CA7" s="35" t="str" cm="1">
        <f t="array" ref="CA7">IFERROR(INDEX('CAC EPDs'!$F$2:$F$1500,SMALL(IF('CAC EPDs'!$E$2:$E$1500=Lists!CA$6,ROW('CAC EPDs'!$E$2:$E$1500)),ROW(1:1))-1,1),"")</f>
        <v>Baseline 20 MPa concrete without air GU 20 FA</v>
      </c>
      <c r="CB7" s="35" t="str" cm="1">
        <f t="array" ref="CB7">IFERROR(INDEX('CAC EPDs'!$F$2:$F$1500,SMALL(IF('CAC EPDs'!$E$2:$E$1500=Lists!CB$6,ROW('CAC EPDs'!$E$2:$E$1500)),ROW(1:1))-1,1),"")</f>
        <v>Baseline 20 MPa concrete with air GU 20 FA</v>
      </c>
      <c r="CC7" s="35" t="str" cm="1">
        <f t="array" ref="CC7">IFERROR(INDEX('CAC EPDs'!$F$2:$F$1500,SMALL(IF('CAC EPDs'!$E$2:$E$1500=Lists!CC$6,ROW('CAC EPDs'!$E$2:$E$1500)),ROW(1:1))-1,1),"")</f>
        <v>Baseline 25 MPa concrete without air GU 20 FA</v>
      </c>
      <c r="CD7" s="35" t="str" cm="1">
        <f t="array" ref="CD7">IFERROR(INDEX('CAC EPDs'!$F$2:$F$1500,SMALL(IF('CAC EPDs'!$E$2:$E$1500=Lists!CD$6,ROW('CAC EPDs'!$E$2:$E$1500)),ROW(1:1))-1,1),"")</f>
        <v>Baseline 25 MPa concrete with air GU 20 FA</v>
      </c>
      <c r="CE7" s="35" t="str" cm="1">
        <f t="array" ref="CE7">IFERROR(INDEX('CAC EPDs'!$F$2:$F$1500,SMALL(IF('CAC EPDs'!$E$2:$E$1500=Lists!CE$6,ROW('CAC EPDs'!$E$2:$E$1500)),ROW(1:1))-1,1),"")</f>
        <v>Baseline 30 MPa concrete without air GU 20 FA</v>
      </c>
      <c r="CF7" s="35" t="str" cm="1">
        <f t="array" ref="CF7">IFERROR(INDEX('CAC EPDs'!$F$2:$F$1500,SMALL(IF('CAC EPDs'!$E$2:$E$1500=Lists!CF$6,ROW('CAC EPDs'!$E$2:$E$1500)),ROW(1:1))-1,1),"")</f>
        <v>Baseline 30 MPa concrete with air GU 20 FA</v>
      </c>
      <c r="CG7" s="35" t="str" cm="1">
        <f t="array" ref="CG7">IFERROR(INDEX('CAC EPDs'!$F$2:$F$1500,SMALL(IF('CAC EPDs'!$E$2:$E$1500=Lists!CG$6,ROW('CAC EPDs'!$E$2:$E$1500)),ROW(1:1))-1,1),"")</f>
        <v>Baseline 32 MPa concrete with air &amp; 0.45 w/cm (C-2, S-2) GU 20 FA</v>
      </c>
      <c r="CH7" s="35" t="str" cm="1">
        <f t="array" ref="CH7">IFERROR(INDEX('CAC EPDs'!$F$2:$F$1500,SMALL(IF('CAC EPDs'!$E$2:$E$1500=Lists!CH$6,ROW('CAC EPDs'!$E$2:$E$1500)),ROW(1:1))-1,1),"")</f>
        <v>Baseline 35 MPa concrete without air GU 20 FA</v>
      </c>
      <c r="CI7" s="35" t="str" cm="1">
        <f t="array" ref="CI7">IFERROR(INDEX('CAC EPDs'!$F$2:$F$1500,SMALL(IF('CAC EPDs'!$E$2:$E$1500=Lists!CI$6,ROW('CAC EPDs'!$E$2:$E$1500)),ROW(1:1))-1,1),"")</f>
        <v>Baseline 35 MPa concrete with air GU 20 FA</v>
      </c>
      <c r="CJ7" s="35" t="str" cm="1">
        <f t="array" ref="CJ7">IFERROR(INDEX('CAC EPDs'!$F$2:$F$1500,SMALL(IF('CAC EPDs'!$E$2:$E$1500=Lists!CJ$6,ROW('CAC EPDs'!$E$2:$E$1500)),ROW(1:1))-1,1),"")</f>
        <v>Baseline 40 MPa concrete without air GU 20 FA</v>
      </c>
      <c r="CK7" s="35" t="str" cm="1">
        <f t="array" ref="CK7">IFERROR(INDEX('CAC EPDs'!$F$2:$F$1500,SMALL(IF('CAC EPDs'!$E$2:$E$1500=Lists!CK$6,ROW('CAC EPDs'!$E$2:$E$1500)),ROW(1:1))-1,1),"")</f>
        <v>Baseline 40 MPa concrete with air GU 20 FA</v>
      </c>
      <c r="CL7" s="35" t="str" cm="1">
        <f t="array" ref="CL7">IFERROR(INDEX('CAC EPDs'!$F$2:$F$1500,SMALL(IF('CAC EPDs'!$E$2:$E$1500=Lists!CL$6,ROW('CAC EPDs'!$E$2:$E$1500)),ROW(1:1))-1,1),"")</f>
        <v>Baseline 45 MPa concrete without air GU 20 FA</v>
      </c>
      <c r="CM7" s="35" t="str" cm="1">
        <f t="array" ref="CM7">IFERROR(INDEX('CAC EPDs'!$F$2:$F$1500,SMALL(IF('CAC EPDs'!$E$2:$E$1500=Lists!CM$6,ROW('CAC EPDs'!$E$2:$E$1500)),ROW(1:1))-1,1),"")</f>
        <v>Baseline 45 MPa concrete with air GU 20 FA</v>
      </c>
      <c r="CN7" s="35" t="str" cm="1">
        <f t="array" ref="CN7">IFERROR(INDEX('CAC EPDs'!$F$2:$F$1500,SMALL(IF('CAC EPDs'!$E$2:$E$1500=Lists!CN$6,ROW('CAC EPDs'!$E$2:$E$1500)),ROW(1:1))-1,1),"")</f>
        <v>Baseline 50 MPa concrete without air GU 20 FA</v>
      </c>
      <c r="CO7" s="35" t="str" cm="1">
        <f t="array" ref="CO7">IFERROR(INDEX('CAC EPDs'!$F$2:$F$1500,SMALL(IF('CAC EPDs'!$E$2:$E$1500=Lists!CO$6,ROW('CAC EPDs'!$E$2:$E$1500)),ROW(1:1))-1,1),"")</f>
        <v>Baseline 50 MPa concrete with air GU 20 FA</v>
      </c>
      <c r="CP7" s="35" t="str" cm="1">
        <f t="array" ref="CP7">IFERROR(INDEX('CAC EPDs'!$F$2:$F$1500,SMALL(IF('CAC EPDs'!$E$2:$E$1500=Lists!CP$6,ROW('CAC EPDs'!$E$2:$E$1500)),ROW(1:1))-1,1),"")</f>
        <v>Baseline 20 MPa concrete with air GU/HS 10 FA</v>
      </c>
      <c r="CQ7" s="35" t="str" cm="1">
        <f t="array" ref="CQ7">IFERROR(INDEX('CAC EPDs'!$F$2:$F$1500,SMALL(IF('CAC EPDs'!$E$2:$E$1500=Lists!CQ$6,ROW('CAC EPDs'!$E$2:$E$1500)),ROW(1:1))-1,1),"")</f>
        <v>Baseline 20 MPa concrete without air GU/HS 10 FA</v>
      </c>
      <c r="CR7" s="35" t="str" cm="1">
        <f t="array" ref="CR7">IFERROR(INDEX('CAC EPDs'!$F$2:$F$1500,SMALL(IF('CAC EPDs'!$E$2:$E$1500=Lists!CR$6,ROW('CAC EPDs'!$E$2:$E$1500)),ROW(1:1))-1,1),"")</f>
        <v>Baseline 25 MPa concrete with air GU/HS 10 FA</v>
      </c>
      <c r="CS7" s="35" t="str" cm="1">
        <f t="array" ref="CS7">IFERROR(INDEX('CAC EPDs'!$F$2:$F$1500,SMALL(IF('CAC EPDs'!$E$2:$E$1500=Lists!CS$6,ROW('CAC EPDs'!$E$2:$E$1500)),ROW(1:1))-1,1),"")</f>
        <v>Baseline 25 MPa concrete without air &amp; 0.55 w/cm ratio (N-CF) GU/HS 10</v>
      </c>
      <c r="CT7" s="35" t="str" cm="1">
        <f t="array" ref="CT7">IFERROR(INDEX('CAC EPDs'!$F$2:$F$1500,SMALL(IF('CAC EPDs'!$E$2:$E$1500=Lists!CT$6,ROW('CAC EPDs'!$E$2:$E$1500)),ROW(1:1))-1,1),"")</f>
        <v>Baseline 30 MPa concrete with air GU/HS 10 FA</v>
      </c>
      <c r="CU7" s="35" t="str" cm="1">
        <f t="array" ref="CU7">IFERROR(INDEX('CAC EPDs'!$F$2:$F$1500,SMALL(IF('CAC EPDs'!$E$2:$E$1500=Lists!CU$6,ROW('CAC EPDs'!$E$2:$E$1500)),ROW(1:1))-1,1),"")</f>
        <v>Baseline 30 MPa concrete without air GU/HS 10 FA</v>
      </c>
      <c r="CV7" s="35" t="str" cm="1">
        <f t="array" ref="CV7">IFERROR(INDEX('CAC EPDs'!$F$2:$F$1500,SMALL(IF('CAC EPDs'!$E$2:$E$1500=Lists!CV$6,ROW('CAC EPDs'!$E$2:$E$1500)),ROW(1:1))-1,1),"")</f>
        <v>Baseline 32 MPa concrete with air &amp; 0.45 w/cm (C-2, S-2) GU 10 FA</v>
      </c>
      <c r="CW7" s="35" t="str" cm="1">
        <f t="array" ref="CW7">IFERROR(INDEX('CAC EPDs'!$F$2:$F$1500,SMALL(IF('CAC EPDs'!$E$2:$E$1500=Lists!CW$6,ROW('CAC EPDs'!$E$2:$E$1500)),ROW(1:1))-1,1),"")</f>
        <v>Baseline 32 MPa concrete without air (S-2 with no F/T) GU/HS 20 FA</v>
      </c>
      <c r="CX7" s="35" t="str" cm="1">
        <f t="array" ref="CX7">IFERROR(INDEX('CAC EPDs'!$F$2:$F$1500,SMALL(IF('CAC EPDs'!$E$2:$E$1500=Lists!CX$6,ROW('CAC EPDs'!$E$2:$E$1500)),ROW(1:1))-1,1),"")</f>
        <v>Baseline 35 MPa concrete with air GU/HS 15 FA</v>
      </c>
      <c r="CY7" s="35" t="str" cm="1">
        <f t="array" ref="CY7">IFERROR(INDEX('CAC EPDs'!$F$2:$F$1500,SMALL(IF('CAC EPDs'!$E$2:$E$1500=Lists!CY$6,ROW('CAC EPDs'!$E$2:$E$1500)),ROW(1:1))-1,1),"")</f>
        <v>Baseline 35 MPa concrete without air (S-1 with no F/T) GU/HS 20 FA</v>
      </c>
      <c r="CZ7" s="35" t="str" cm="1">
        <f t="array" ref="CZ7">IFERROR(INDEX('CAC EPDs'!$F$2:$F$1500,SMALL(IF('CAC EPDs'!$E$2:$E$1500=Lists!CZ$6,ROW('CAC EPDs'!$E$2:$E$1500)),ROW(1:1))-1,1),"")</f>
        <v>Baseline 40 MPa concrete with air GU/HS 15 FA</v>
      </c>
      <c r="DA7" s="35" t="str" cm="1">
        <f t="array" ref="DA7">IFERROR(INDEX('CAC EPDs'!$F$2:$F$1500,SMALL(IF('CAC EPDs'!$E$2:$E$1500=Lists!DA$6,ROW('CAC EPDs'!$E$2:$E$1500)),ROW(1:1))-1,1),"")</f>
        <v>Baseline 45 MPa concrete without air GU/HS 15 FA</v>
      </c>
      <c r="DB7" s="35" t="str" cm="1">
        <f t="array" ref="DB7">IFERROR(INDEX('CAC EPDs'!$F$2:$F$1500,SMALL(IF('CAC EPDs'!$E$2:$E$1500=Lists!DB$6,ROW('CAC EPDs'!$E$2:$E$1500)),ROW(1:1))-1,1),"")</f>
        <v>Baseline 45 MPa concrete with air GU/HS 15 FA</v>
      </c>
      <c r="DC7" s="35" t="str" cm="1">
        <f t="array" ref="DC7">IFERROR(INDEX('CAC EPDs'!$F$2:$F$1500,SMALL(IF('CAC EPDs'!$E$2:$E$1500=Lists!DC$6,ROW('CAC EPDs'!$E$2:$E$1500)),ROW(1:1))-1,1),"")</f>
        <v>Baseline 50 MPa concrete with air GU/HS 15 FA</v>
      </c>
      <c r="DD7" s="35" t="str" cm="1">
        <f t="array" ref="DD7">IFERROR(INDEX('CAC EPDs'!$F$2:$F$1500,SMALL(IF('CAC EPDs'!$E$2:$E$1500=Lists!DD$6,ROW('CAC EPDs'!$E$2:$E$1500)),ROW(1:1))-1,1),"")</f>
        <v>Baseline 50 MPa concrete without air GU/HS 15 FA</v>
      </c>
      <c r="DE7" s="35" t="str" cm="1">
        <f t="array" ref="DE7">IFERROR(INDEX('CAC EPDs'!$F$2:$F$1500,SMALL(IF('CAC EPDs'!$E$2:$E$1500=Lists!DE$6,ROW('CAC EPDs'!$E$2:$E$1500)),ROW(1:1))-1,1),"")</f>
        <v>Baseline 55 MPa concrete without air GU/HS 15 FA</v>
      </c>
      <c r="DF7" s="35" t="str" cm="1">
        <f t="array" ref="DF7">IFERROR(INDEX('CAC EPDs'!$F$2:$F$1500,SMALL(IF('CAC EPDs'!$E$2:$E$1500=Lists!DF$6,ROW('CAC EPDs'!$E$2:$E$1500)),ROW(1:1))-1,1),"")</f>
        <v>Baseline 15 MPa concrete without air (N) GU 30 SCM</v>
      </c>
      <c r="DG7" s="35" t="str" cm="1">
        <f t="array" ref="DG7">IFERROR(INDEX('CAC EPDs'!$F$2:$F$1500,SMALL(IF('CAC EPDs'!$E$2:$E$1500=Lists!DG$6,ROW('CAC EPDs'!$E$2:$E$1500)),ROW(1:1))-1,1),"")</f>
        <v>Baseline 20 MPa concrete with air (N) GU 20 SCM</v>
      </c>
      <c r="DH7" s="35" t="str" cm="1">
        <f t="array" ref="DH7">IFERROR(INDEX('CAC EPDs'!$F$2:$F$1500,SMALL(IF('CAC EPDs'!$E$2:$E$1500=Lists!DH$6,ROW('CAC EPDs'!$E$2:$E$1500)),ROW(1:1))-1,1),"")</f>
        <v>Baseline 20 MPa concrete without air (N) GU 20 SCM</v>
      </c>
      <c r="DI7" s="35" t="str" cm="1">
        <f t="array" ref="DI7">IFERROR(INDEX('CAC EPDs'!$F$2:$F$1500,SMALL(IF('CAC EPDs'!$E$2:$E$1500=Lists!DI$6,ROW('CAC EPDs'!$E$2:$E$1500)),ROW(1:1))-1,1),"")</f>
        <v>Baseline 25 MPa concrete with air (F-2) GU 20 SCM</v>
      </c>
      <c r="DJ7" s="35" t="str" cm="1">
        <f t="array" ref="DJ7">IFERROR(INDEX('CAC EPDs'!$F$2:$F$1500,SMALL(IF('CAC EPDs'!$E$2:$E$1500=Lists!DJ$6,ROW('CAC EPDs'!$E$2:$E$1500)),ROW(1:1))-1,1),"")</f>
        <v>Baseline 25 MPa concrete without air (N) GU 20 SCM</v>
      </c>
      <c r="DK7" s="35" t="str" cm="1">
        <f t="array" ref="DK7">IFERROR(INDEX('CAC EPDs'!$F$2:$F$1500,SMALL(IF('CAC EPDs'!$E$2:$E$1500=Lists!DK$6,ROW('CAC EPDs'!$E$2:$E$1500)),ROW(1:1))-1,1),"")</f>
        <v>Baseline 30 MPa concrete with air (F-2) GU 20 SCM</v>
      </c>
      <c r="DL7" s="35" t="str" cm="1">
        <f t="array" ref="DL7">IFERROR(INDEX('CAC EPDs'!$F$2:$F$1500,SMALL(IF('CAC EPDs'!$E$2:$E$1500=Lists!DL$6,ROW('CAC EPDs'!$E$2:$E$1500)),ROW(1:1))-1,1),"")</f>
        <v>Baseline 30 MPa concrete without air (N) GU 20 SCM</v>
      </c>
      <c r="DM7" s="35" t="str" cm="1">
        <f t="array" ref="DM7">IFERROR(INDEX('CAC EPDs'!$F$2:$F$1500,SMALL(IF('CAC EPDs'!$E$2:$E$1500=Lists!DM$6,ROW('CAC EPDs'!$E$2:$E$1500)),ROW(1:1))-1,1),"")</f>
        <v>Baseline 32 MPa concrete with air (C-2) GU 20 SCM</v>
      </c>
      <c r="DN7" s="35" t="str" cm="1">
        <f t="array" ref="DN7">IFERROR(INDEX('CAC EPDs'!$F$2:$F$1500,SMALL(IF('CAC EPDs'!$E$2:$E$1500=Lists!DN$6,ROW('CAC EPDs'!$E$2:$E$1500)),ROW(1:1))-1,1),"")</f>
        <v>Baseline 32 MPa concrete without air (N) GU 20 SCM</v>
      </c>
      <c r="DO7" s="35" t="str" cm="1">
        <f t="array" ref="DO7">IFERROR(INDEX('CAC EPDs'!$F$2:$F$1500,SMALL(IF('CAC EPDs'!$E$2:$E$1500=Lists!DO$6,ROW('CAC EPDs'!$E$2:$E$1500)),ROW(1:1))-1,1),"")</f>
        <v>Baseline 35 MPa concrete with air (F-2) GU 20 SCM</v>
      </c>
      <c r="DP7" s="35" t="str" cm="1">
        <f t="array" ref="DP7">IFERROR(INDEX('CAC EPDs'!$F$2:$F$1500,SMALL(IF('CAC EPDs'!$E$2:$E$1500=Lists!DP$6,ROW('CAC EPDs'!$E$2:$E$1500)),ROW(1:1))-1,1),"")</f>
        <v>Baseline 35 MPa concrete without air (N) GU 20 SCM</v>
      </c>
      <c r="DQ7" s="35" t="str" cm="1">
        <f t="array" ref="DQ7">IFERROR(INDEX('CAC EPDs'!$F$2:$F$1500,SMALL(IF('CAC EPDs'!$E$2:$E$1500=Lists!DQ$6,ROW('CAC EPDs'!$E$2:$E$1500)),ROW(1:1))-1,1),"")</f>
        <v>Baseline 40 MPa concrete with air (C-1) GU 20 SCM</v>
      </c>
      <c r="DR7" s="35" t="str" cm="1">
        <f t="array" ref="DR7">IFERROR(INDEX('CAC EPDs'!$F$2:$F$1500,SMALL(IF('CAC EPDs'!$E$2:$E$1500=Lists!DR$6,ROW('CAC EPDs'!$E$2:$E$1500)),ROW(1:1))-1,1),"")</f>
        <v>Baseline 40 MPa concrete without air (N) GU 20 SCM</v>
      </c>
      <c r="DS7" s="35" t="str" cm="1">
        <f t="array" ref="DS7">IFERROR(INDEX('CAC EPDs'!$F$2:$F$1500,SMALL(IF('CAC EPDs'!$E$2:$E$1500=Lists!DS$6,ROW('CAC EPDs'!$E$2:$E$1500)),ROW(1:1))-1,1),"")</f>
        <v>Baseline 45 MPa concrete with air (C-1) GU 25 SCM</v>
      </c>
      <c r="DT7" s="35" t="str" cm="1">
        <f t="array" ref="DT7">IFERROR(INDEX('CAC EPDs'!$F$2:$F$1500,SMALL(IF('CAC EPDs'!$E$2:$E$1500=Lists!DT$6,ROW('CAC EPDs'!$E$2:$E$1500)),ROW(1:1))-1,1),"")</f>
        <v>Baseline 45 MPa concrete without air (N) GU 25 SCM</v>
      </c>
      <c r="DU7" s="35" t="str" cm="1">
        <f t="array" ref="DU7">IFERROR(INDEX('CAC EPDs'!$F$2:$F$1500,SMALL(IF('CAC EPDs'!$E$2:$E$1500=Lists!DU$6,ROW('CAC EPDs'!$E$2:$E$1500)),ROW(1:1))-1,1),"")</f>
        <v>Baseline 50 MPa concrete with air (C-XL) GU 30 SCM</v>
      </c>
      <c r="DV7" s="35" t="str" cm="1">
        <f t="array" ref="DV7">IFERROR(INDEX('CAC EPDs'!$F$2:$F$1500,SMALL(IF('CAC EPDs'!$E$2:$E$1500=Lists!DV$6,ROW('CAC EPDs'!$E$2:$E$1500)),ROW(1:1))-1,1),"")</f>
        <v>Baseline 50 MPa concrete without air (N) GU 25 SCM</v>
      </c>
      <c r="DW7" s="35" t="str" cm="1">
        <f t="array" ref="DW7">IFERROR(INDEX('CAC EPDs'!$F$2:$F$1500,SMALL(IF('CAC EPDs'!$E$2:$E$1500=Lists!DW$6,ROW('CAC EPDs'!$E$2:$E$1500)),ROW(1:1))-1,1),"")</f>
        <v>Baseline 55 MPa concrete with air (C-XL) GU 25 SCM</v>
      </c>
      <c r="DX7" s="35" t="str" cm="1">
        <f t="array" ref="DX7">IFERROR(INDEX('CAC EPDs'!$F$2:$F$1500,SMALL(IF('CAC EPDs'!$E$2:$E$1500=Lists!DX$6,ROW('CAC EPDs'!$E$2:$E$1500)),ROW(1:1))-1,1),"")</f>
        <v>Baseline 55 MPa concrete without air (N) GU 25 SCM</v>
      </c>
      <c r="DY7" s="35" t="str" cm="1">
        <f t="array" ref="DY7">IFERROR(INDEX('CAC EPDs'!$F$2:$F$1500,SMALL(IF('CAC EPDs'!$E$2:$E$1500=Lists!DY$6,ROW('CAC EPDs'!$E$2:$E$1500)),ROW(1:1))-1,1),"")</f>
        <v>Baseline 60 MPa concrete with air (C-1) GU 25 SCM</v>
      </c>
      <c r="DZ7" s="35" t="str" cm="1">
        <f t="array" ref="DZ7">IFERROR(INDEX('CAC EPDs'!$F$2:$F$1500,SMALL(IF('CAC EPDs'!$E$2:$E$1500=Lists!DZ$6,ROW('CAC EPDs'!$E$2:$E$1500)),ROW(1:1))-1,1),"")</f>
        <v>Baseline 60 MPa concrete without air (N) GU 25 SCM</v>
      </c>
      <c r="EA7" s="35" t="str" cm="1">
        <f t="array" ref="EA7">IFERROR(INDEX('CAC EPDs'!$F$2:$F$1500,SMALL(IF('CAC EPDs'!$E$2:$E$1500=Lists!EA$6,ROW('CAC EPDs'!$E$2:$E$1500)),ROW(1:1))-1,1),"")</f>
        <v>Baseline 25 MPa concrete with air GU 15 FA</v>
      </c>
      <c r="EB7" s="35" t="str" cm="1">
        <f t="array" ref="EB7">IFERROR(INDEX('CAC EPDs'!$F$2:$F$1500,SMALL(IF('CAC EPDs'!$E$2:$E$1500=Lists!EB$6,ROW('CAC EPDs'!$E$2:$E$1500)),ROW(1:1))-1,1),"")</f>
        <v>Baseline 25 MPa concrete without air GU 15 FA</v>
      </c>
      <c r="EC7" s="35" t="str" cm="1">
        <f t="array" ref="EC7">IFERROR(INDEX('CAC EPDs'!$F$2:$F$1500,SMALL(IF('CAC EPDs'!$E$2:$E$1500=Lists!EC$6,ROW('CAC EPDs'!$E$2:$E$1500)),ROW(1:1))-1,1),"")</f>
        <v>Baseline 30 MPa concrete without air GU 15 FA</v>
      </c>
      <c r="ED7" s="35" t="str" cm="1">
        <f t="array" ref="ED7">IFERROR(INDEX('CAC EPDs'!$F$2:$F$1500,SMALL(IF('CAC EPDs'!$E$2:$E$1500=Lists!ED$6,ROW('CAC EPDs'!$E$2:$E$1500)),ROW(1:1))-1,1),"")</f>
        <v>Baseline 30 MPa concrete with air GU 15 FA</v>
      </c>
      <c r="EE7" s="35" t="str" cm="1">
        <f t="array" ref="EE7">IFERROR(INDEX('CAC EPDs'!$F$2:$F$1500,SMALL(IF('CAC EPDs'!$E$2:$E$1500=Lists!EE$6,ROW('CAC EPDs'!$E$2:$E$1500)),ROW(1:1))-1,1),"")</f>
        <v>Baseline 32 MPa concrete with air &amp; 0.45 w/cm (C-2) GU 15 FA</v>
      </c>
      <c r="EF7" s="35" t="str" cm="1">
        <f t="array" ref="EF7">IFERROR(INDEX('CAC EPDs'!$F$2:$F$1500,SMALL(IF('CAC EPDs'!$E$2:$E$1500=Lists!EF$6,ROW('CAC EPDs'!$E$2:$E$1500)),ROW(1:1))-1,1),"")</f>
        <v>Baseline 32 MPa concrete without air GU 15 FA</v>
      </c>
      <c r="EG7" s="35" t="str" cm="1">
        <f t="array" ref="EG7">IFERROR(INDEX('CAC EPDs'!$F$2:$F$1500,SMALL(IF('CAC EPDs'!$E$2:$E$1500=Lists!EG$6,ROW('CAC EPDs'!$E$2:$E$1500)),ROW(1:1))-1,1),"")</f>
        <v>Baseline 35 MPa concrete without air GU 15 FA</v>
      </c>
      <c r="EH7" s="35" t="str" cm="1">
        <f t="array" ref="EH7">IFERROR(INDEX('CAC EPDs'!$F$2:$F$1500,SMALL(IF('CAC EPDs'!$E$2:$E$1500=Lists!EH$6,ROW('CAC EPDs'!$E$2:$E$1500)),ROW(1:1))-1,1),"")</f>
        <v>Baseline 35 MPa concrete with air &amp; 0.40 w/cm (C-1) GU 15 FA</v>
      </c>
      <c r="EI7" s="35" t="str" cm="1">
        <f t="array" ref="EI7">IFERROR(INDEX('CAC EPDs'!$F$2:$F$1500,SMALL(IF('CAC EPDs'!$E$2:$E$1500=Lists!EI$6,ROW('CAC EPDs'!$E$2:$E$1500)),ROW(1:1))-1,1),"")</f>
        <v>Baseline 40 MPa concrete without air GU 15 FA</v>
      </c>
      <c r="EJ7" s="35" t="str" cm="1">
        <f t="array" ref="EJ7">IFERROR(INDEX('CAC EPDs'!$F$2:$F$1500,SMALL(IF('CAC EPDs'!$E$2:$E$1500=Lists!EJ$6,ROW('CAC EPDs'!$E$2:$E$1500)),ROW(1:1))-1,1),"")</f>
        <v>Baseline 40 MPa concrete with air GU 15 FA</v>
      </c>
      <c r="EK7" s="35" t="str" cm="1">
        <f t="array" ref="EK7">IFERROR(INDEX('CAC EPDs'!$F$2:$F$1500,SMALL(IF('CAC EPDs'!$E$2:$E$1500=Lists!EK$6,ROW('CAC EPDs'!$E$2:$E$1500)),ROW(1:1))-1,1),"")</f>
        <v>Baseline 45 MPa concrete without air GU 15 FA</v>
      </c>
      <c r="EL7" s="35" t="str" cm="1">
        <f t="array" ref="EL7">IFERROR(INDEX('CAC EPDs'!$F$2:$F$1500,SMALL(IF('CAC EPDs'!$E$2:$E$1500=Lists!EL$6,ROW('CAC EPDs'!$E$2:$E$1500)),ROW(1:1))-1,1),"")</f>
        <v>Baseline 45 MPa concrete with air GU 15 FA</v>
      </c>
      <c r="EM7" s="35" t="str" cm="1">
        <f t="array" ref="EM7">IFERROR(INDEX('CAC EPDs'!$F$2:$F$1500,SMALL(IF('CAC EPDs'!$E$2:$E$1500=Lists!EM$6,ROW('CAC EPDs'!$E$2:$E$1500)),ROW(1:1))-1,1),"")</f>
        <v>Baseline Sask C2 GU 15 FA</v>
      </c>
      <c r="EN7" s="35" t="str" cm="1">
        <f t="array" ref="EN7">IFERROR(INDEX('CAC EPDs'!$F$2:$F$1500,SMALL(IF('CAC EPDs'!$E$2:$E$1500=Lists!EN$6,ROW('CAC EPDs'!$E$2:$E$1500)),ROW(1:1))-1,1),"")</f>
        <v>Baseline Flowable Fill (MHI U-Fill) GU 25 FA</v>
      </c>
      <c r="ES7" t="s">
        <v>1515</v>
      </c>
      <c r="FH7" s="70" t="s">
        <v>176</v>
      </c>
      <c r="FJ7" s="163" t="s">
        <v>177</v>
      </c>
      <c r="FL7" s="163" t="s">
        <v>142</v>
      </c>
      <c r="FN7" s="163" t="s">
        <v>179</v>
      </c>
      <c r="FP7" s="163" t="s">
        <v>1516</v>
      </c>
      <c r="FR7" s="163" t="s">
        <v>1517</v>
      </c>
      <c r="FT7" s="163" t="s">
        <v>180</v>
      </c>
    </row>
    <row r="8" spans="2:176">
      <c r="B8" s="48" t="s">
        <v>83</v>
      </c>
      <c r="D8" s="48" t="s">
        <v>83</v>
      </c>
      <c r="F8" s="35" t="str" cm="1">
        <f t="array" ref="F8:F14">_xlfn.UNIQUE('CAC EPDs'!B11:B1440)</f>
        <v>Ontario</v>
      </c>
      <c r="H8" s="47" t="s">
        <v>83</v>
      </c>
      <c r="J8" s="35">
        <v>25</v>
      </c>
      <c r="K8" s="35">
        <v>20</v>
      </c>
      <c r="L8" s="35">
        <v>25</v>
      </c>
      <c r="M8" s="35">
        <v>25</v>
      </c>
      <c r="N8" s="35">
        <v>30</v>
      </c>
      <c r="O8" s="35">
        <v>30</v>
      </c>
      <c r="P8" s="35">
        <v>25</v>
      </c>
      <c r="Q8" s="35">
        <v>25</v>
      </c>
      <c r="R8" s="35">
        <v>25</v>
      </c>
      <c r="S8" s="35">
        <v>25</v>
      </c>
      <c r="T8" s="35">
        <v>25</v>
      </c>
      <c r="U8" s="35">
        <v>25</v>
      </c>
      <c r="V8" s="35">
        <v>25</v>
      </c>
      <c r="W8" s="35">
        <v>25</v>
      </c>
      <c r="Y8" s="35" t="str">
        <v>Ontario,25,No</v>
      </c>
      <c r="AA8" s="35" t="str" cm="1">
        <f t="array" ref="AA8">IFERROR(INDEX('CAC EPDs'!$F$2:$F$1500,SMALL(IF('CAC EPDs'!$E$2:$E$1500=Lists!AA$6,ROW('CAC EPDs'!$E$2:$E$1500)),ROW(2:2))-1,1),"")</f>
        <v>20 MPa concrete without air GU</v>
      </c>
      <c r="AB8" s="35" t="str" cm="1">
        <f t="array" ref="AB8">IFERROR(INDEX('CAC EPDs'!$F$2:$F$1500,SMALL(IF('CAC EPDs'!$E$2:$E$1500=Lists!AB$6,ROW('CAC EPDs'!$E$2:$E$1500)),ROW(2:2))-1,1),"")</f>
        <v>25 MPa concrete without air GU</v>
      </c>
      <c r="AC8" s="35" t="str" cm="1">
        <f t="array" ref="AC8">IFERROR(INDEX('CAC EPDs'!$F$2:$F$1500,SMALL(IF('CAC EPDs'!$E$2:$E$1500=Lists!AC$6,ROW('CAC EPDs'!$E$2:$E$1500)),ROW(2:2))-1,1),"")</f>
        <v>30 MPa concrete without air GU</v>
      </c>
      <c r="AD8" s="35" t="str" cm="1">
        <f t="array" ref="AD8">IFERROR(INDEX('CAC EPDs'!$F$2:$F$1500,SMALL(IF('CAC EPDs'!$E$2:$E$1500=Lists!AD$6,ROW('CAC EPDs'!$E$2:$E$1500)),ROW(2:2))-1,1),"")</f>
        <v>35 MPa concrete without air GU</v>
      </c>
      <c r="AE8" s="35" t="str" cm="1">
        <f t="array" ref="AE8">IFERROR(INDEX('CAC EPDs'!$F$2:$F$1500,SMALL(IF('CAC EPDs'!$E$2:$E$1500=Lists!AE$6,ROW('CAC EPDs'!$E$2:$E$1500)),ROW(2:2))-1,1),"")</f>
        <v>40 MPa concrete without air GU</v>
      </c>
      <c r="AF8" s="35" t="str" cm="1">
        <f t="array" ref="AF8">IFERROR(INDEX('CAC EPDs'!$F$2:$F$1500,SMALL(IF('CAC EPDs'!$E$2:$E$1500=Lists!AF$6,ROW('CAC EPDs'!$E$2:$E$1500)),ROW(2:2))-1,1),"")</f>
        <v>45 MPa concrete without air GU</v>
      </c>
      <c r="AG8" s="35" t="str" cm="1">
        <f t="array" ref="AG8">IFERROR(INDEX('CAC EPDs'!$F$2:$F$1500,SMALL(IF('CAC EPDs'!$E$2:$E$1500=Lists!AG$6,ROW('CAC EPDs'!$E$2:$E$1500)),ROW(2:2))-1,1),"")</f>
        <v xml:space="preserve">50 MPa concrete without air </v>
      </c>
      <c r="AH8" s="35" t="str" cm="1">
        <f t="array" ref="AH8">IFERROR(INDEX('CAC EPDs'!$F$2:$F$1500,SMALL(IF('CAC EPDs'!$E$2:$E$1500=Lists!AH$6,ROW('CAC EPDs'!$E$2:$E$1500)),ROW(2:2))-1,1),"")</f>
        <v xml:space="preserve">55 MPa concrete without air </v>
      </c>
      <c r="AI8" s="35" t="str" cm="1">
        <f t="array" ref="AI8">IFERROR(INDEX('CAC EPDs'!$F$2:$F$1500,SMALL(IF('CAC EPDs'!$E$2:$E$1500=Lists!AI$6,ROW('CAC EPDs'!$E$2:$E$1500)),ROW(2:2))-1,1),"")</f>
        <v xml:space="preserve">60 MPa concrete without air </v>
      </c>
      <c r="AJ8" s="35" t="str" cm="1">
        <f t="array" ref="AJ8">IFERROR(INDEX('CAC EPDs'!$F$2:$F$1500,SMALL(IF('CAC EPDs'!$E$2:$E$1500=Lists!AJ$6,ROW('CAC EPDs'!$E$2:$E$1500)),ROW(2:2))-1,1),"")</f>
        <v xml:space="preserve">70 MPa concrete without air </v>
      </c>
      <c r="AK8" s="35" t="str" cm="1">
        <f t="array" ref="AK8">IFERROR(INDEX('CAC EPDs'!$F$2:$F$1500,SMALL(IF('CAC EPDs'!$E$2:$E$1500=Lists!AK$6,ROW('CAC EPDs'!$E$2:$E$1500)),ROW(2:2))-1,1),"")</f>
        <v>20 MPa concrete with air &amp; 0.70 w/cm GU</v>
      </c>
      <c r="AL8" s="35" t="str" cm="1">
        <f t="array" ref="AL8">IFERROR(INDEX('CAC EPDs'!$F$2:$F$1500,SMALL(IF('CAC EPDs'!$E$2:$E$1500=Lists!AL$6,ROW('CAC EPDs'!$E$2:$E$1500)),ROW(2:2))-1,1),"")</f>
        <v>25 MPa concrete with air &amp; 0.55 w/cm (F-2) GU</v>
      </c>
      <c r="AM8" s="35" t="str" cm="1">
        <f t="array" ref="AM8">IFERROR(INDEX('CAC EPDs'!$F$2:$F$1500,SMALL(IF('CAC EPDs'!$E$2:$E$1500=Lists!AM$6,ROW('CAC EPDs'!$E$2:$E$1500)),ROW(2:2))-1,1),"")</f>
        <v>30 MPa concrete with air &amp; 0.50 w/cm (F-1) GU</v>
      </c>
      <c r="AN8" s="35" t="str" cm="1">
        <f t="array" ref="AN8">IFERROR(INDEX('CAC EPDs'!$F$2:$F$1500,SMALL(IF('CAC EPDs'!$E$2:$E$1500=Lists!AN$6,ROW('CAC EPDs'!$E$2:$E$1500)),ROW(2:2))-1,1),"")</f>
        <v>32 MPa concrete with air &amp; 0.45 w/cm (C-2) GU</v>
      </c>
      <c r="AO8" s="35" t="str" cm="1">
        <f t="array" ref="AO8">IFERROR(INDEX('CAC EPDs'!$F$2:$F$1500,SMALL(IF('CAC EPDs'!$E$2:$E$1500=Lists!AO$6,ROW('CAC EPDs'!$E$2:$E$1500)),ROW(2:2))-1,1),"")</f>
        <v>35 MPa concrete with air GU</v>
      </c>
      <c r="AP8" s="35" t="str" cm="1">
        <f t="array" ref="AP8">IFERROR(INDEX('CAC EPDs'!$F$2:$F$1500,SMALL(IF('CAC EPDs'!$E$2:$E$1500=Lists!AP$6,ROW('CAC EPDs'!$E$2:$E$1500)),ROW(2:2))-1,1),"")</f>
        <v>40 MPa concrete with air GU</v>
      </c>
      <c r="AQ8" s="35" t="str" cm="1">
        <f t="array" ref="AQ8">IFERROR(INDEX('CAC EPDs'!$F$2:$F$1500,SMALL(IF('CAC EPDs'!$E$2:$E$1500=Lists!AQ$6,ROW('CAC EPDs'!$E$2:$E$1500)),ROW(2:2))-1,1),"")</f>
        <v>45 MPa concrete with air GU</v>
      </c>
      <c r="AR8" s="35" t="str" cm="1">
        <f t="array" ref="AR8">IFERROR(INDEX('CAC EPDs'!$F$2:$F$1500,SMALL(IF('CAC EPDs'!$E$2:$E$1500=Lists!AR$6,ROW('CAC EPDs'!$E$2:$E$1500)),ROW(2:2))-1,1),"")</f>
        <v xml:space="preserve">50 MPa concrete with air </v>
      </c>
      <c r="AS8" s="35" t="str" cm="1">
        <f t="array" ref="AS8">IFERROR(INDEX('CAC EPDs'!$F$2:$F$1500,SMALL(IF('CAC EPDs'!$E$2:$E$1500=Lists!AS$6,ROW('CAC EPDs'!$E$2:$E$1500)),ROW(2:2))-1,1),"")</f>
        <v>20 MPa concrete without air GU</v>
      </c>
      <c r="AT8" s="35" t="str" cm="1">
        <f t="array" ref="AT8">IFERROR(INDEX('CAC EPDs'!$F$2:$F$1500,SMALL(IF('CAC EPDs'!$E$2:$E$1500=Lists!AT$6,ROW('CAC EPDs'!$E$2:$E$1500)),ROW(2:2))-1,1),"")</f>
        <v>20 MPa concrete with air GU</v>
      </c>
      <c r="AU8" s="35" t="str" cm="1">
        <f t="array" ref="AU8">IFERROR(INDEX('CAC EPDs'!$F$2:$F$1500,SMALL(IF('CAC EPDs'!$E$2:$E$1500=Lists!AU$6,ROW('CAC EPDs'!$E$2:$E$1500)),ROW(2:2))-1,1),"")</f>
        <v>25 MPa concrete without air GU</v>
      </c>
      <c r="AV8" s="35" t="str" cm="1">
        <f t="array" ref="AV8">IFERROR(INDEX('CAC EPDs'!$F$2:$F$1500,SMALL(IF('CAC EPDs'!$E$2:$E$1500=Lists!AV$6,ROW('CAC EPDs'!$E$2:$E$1500)),ROW(2:2))-1,1),"")</f>
        <v>25 MPa concrete with air GU</v>
      </c>
      <c r="AW8" s="35" t="str" cm="1">
        <f t="array" ref="AW8">IFERROR(INDEX('CAC EPDs'!$F$2:$F$1500,SMALL(IF('CAC EPDs'!$E$2:$E$1500=Lists!AW$6,ROW('CAC EPDs'!$E$2:$E$1500)),ROW(2:2))-1,1),"")</f>
        <v>30 MPa concrete without air GU</v>
      </c>
      <c r="AX8" s="35" t="str" cm="1">
        <f t="array" ref="AX8">IFERROR(INDEX('CAC EPDs'!$F$2:$F$1500,SMALL(IF('CAC EPDs'!$E$2:$E$1500=Lists!AX$6,ROW('CAC EPDs'!$E$2:$E$1500)),ROW(2:2))-1,1),"")</f>
        <v>30 MPa concrete with air GU</v>
      </c>
      <c r="AY8" s="35" t="str" cm="1">
        <f t="array" ref="AY8">IFERROR(INDEX('CAC EPDs'!$F$2:$F$1500,SMALL(IF('CAC EPDs'!$E$2:$E$1500=Lists!AY$6,ROW('CAC EPDs'!$E$2:$E$1500)),ROW(2:2))-1,1),"")</f>
        <v>32 MPa concrete with air &amp; 0.45 w/cm (C-2) GU</v>
      </c>
      <c r="AZ8" s="35" t="str" cm="1">
        <f t="array" ref="AZ8">IFERROR(INDEX('CAC EPDs'!$F$2:$F$1500,SMALL(IF('CAC EPDs'!$E$2:$E$1500=Lists!AZ$6,ROW('CAC EPDs'!$E$2:$E$1500)),ROW(2:2))-1,1),"")</f>
        <v>35 MPa concrete without air GU</v>
      </c>
      <c r="BA8" s="35" t="str" cm="1">
        <f t="array" ref="BA8">IFERROR(INDEX('CAC EPDs'!$F$2:$F$1500,SMALL(IF('CAC EPDs'!$E$2:$E$1500=Lists!BA$6,ROW('CAC EPDs'!$E$2:$E$1500)),ROW(2:2))-1,1),"")</f>
        <v>35 MPa concrete with air GU</v>
      </c>
      <c r="BB8" s="35" t="str" cm="1">
        <f t="array" ref="BB8">IFERROR(INDEX('CAC EPDs'!$F$2:$F$1500,SMALL(IF('CAC EPDs'!$E$2:$E$1500=Lists!BB$6,ROW('CAC EPDs'!$E$2:$E$1500)),ROW(2:2))-1,1),"")</f>
        <v>40 MPa concrete without air GU</v>
      </c>
      <c r="BC8" s="35" t="str" cm="1">
        <f t="array" ref="BC8">IFERROR(INDEX('CAC EPDs'!$F$2:$F$1500,SMALL(IF('CAC EPDs'!$E$2:$E$1500=Lists!BC$6,ROW('CAC EPDs'!$E$2:$E$1500)),ROW(2:2))-1,1),"")</f>
        <v>40 MPa concrete with air GU</v>
      </c>
      <c r="BD8" s="35" t="str" cm="1">
        <f t="array" ref="BD8">IFERROR(INDEX('CAC EPDs'!$F$2:$F$1500,SMALL(IF('CAC EPDs'!$E$2:$E$1500=Lists!BD$6,ROW('CAC EPDs'!$E$2:$E$1500)),ROW(2:2))-1,1),"")</f>
        <v>45 MPa concrete without air GU</v>
      </c>
      <c r="BE8" s="35" t="str" cm="1">
        <f t="array" ref="BE8">IFERROR(INDEX('CAC EPDs'!$F$2:$F$1500,SMALL(IF('CAC EPDs'!$E$2:$E$1500=Lists!BE$6,ROW('CAC EPDs'!$E$2:$E$1500)),ROW(2:2))-1,1),"")</f>
        <v>45 MPa concrete with air GU</v>
      </c>
      <c r="BF8" s="35" t="str" cm="1">
        <f t="array" ref="BF8">IFERROR(INDEX('CAC EPDs'!$F$2:$F$1500,SMALL(IF('CAC EPDs'!$E$2:$E$1500=Lists!BF$6,ROW('CAC EPDs'!$E$2:$E$1500)),ROW(2:2))-1,1),"")</f>
        <v>50 MPa concrete without air GU</v>
      </c>
      <c r="BG8" s="35" t="str" cm="1">
        <f t="array" ref="BG8">IFERROR(INDEX('CAC EPDs'!$F$2:$F$1500,SMALL(IF('CAC EPDs'!$E$2:$E$1500=Lists!BG$6,ROW('CAC EPDs'!$E$2:$E$1500)),ROW(2:2))-1,1),"")</f>
        <v>50 MPa concrete with air GU</v>
      </c>
      <c r="BH8" s="35" t="str" cm="1">
        <f t="array" ref="BH8">IFERROR(INDEX('CAC EPDs'!$F$2:$F$1500,SMALL(IF('CAC EPDs'!$E$2:$E$1500=Lists!BH$6,ROW('CAC EPDs'!$E$2:$E$1500)),ROW(2:2))-1,1),"")</f>
        <v>60 MPa concrete without air GU</v>
      </c>
      <c r="BI8" s="35" t="str" cm="1">
        <f t="array" ref="BI8">IFERROR(INDEX('CAC EPDs'!$F$2:$F$1500,SMALL(IF('CAC EPDs'!$E$2:$E$1500=Lists!BI$6,ROW('CAC EPDs'!$E$2:$E$1500)),ROW(2:2))-1,1),"")</f>
        <v>20 MPa concrete with air GU</v>
      </c>
      <c r="BJ8" s="35" t="str" cm="1">
        <f t="array" ref="BJ8">IFERROR(INDEX('CAC EPDs'!$F$2:$F$1500,SMALL(IF('CAC EPDs'!$E$2:$E$1500=Lists!BJ$6,ROW('CAC EPDs'!$E$2:$E$1500)),ROW(2:2))-1,1),"")</f>
        <v>20 MPa concrete without air (N) GU</v>
      </c>
      <c r="BK8" s="35" t="str" cm="1">
        <f t="array" ref="BK8">IFERROR(INDEX('CAC EPDs'!$F$2:$F$1500,SMALL(IF('CAC EPDs'!$E$2:$E$1500=Lists!BK$6,ROW('CAC EPDs'!$E$2:$E$1500)),ROW(2:2))-1,1),"")</f>
        <v>25 MPa concrete without air (N) GU</v>
      </c>
      <c r="BL8" s="35" t="str" cm="1">
        <f t="array" ref="BL8">IFERROR(INDEX('CAC EPDs'!$F$2:$F$1500,SMALL(IF('CAC EPDs'!$E$2:$E$1500=Lists!BL$6,ROW('CAC EPDs'!$E$2:$E$1500)),ROW(2:2))-1,1),"")</f>
        <v>25 MPa concrete with air (F-2) GU</v>
      </c>
      <c r="BM8" s="35" t="str" cm="1">
        <f t="array" ref="BM8">IFERROR(INDEX('CAC EPDs'!$F$2:$F$1500,SMALL(IF('CAC EPDs'!$E$2:$E$1500=Lists!BM$6,ROW('CAC EPDs'!$E$2:$E$1500)),ROW(2:2))-1,1),"")</f>
        <v>30 MPa concrete with air (F-1) GU</v>
      </c>
      <c r="BN8" s="35" t="str" cm="1">
        <f t="array" ref="BN8">IFERROR(INDEX('CAC EPDs'!$F$2:$F$1500,SMALL(IF('CAC EPDs'!$E$2:$E$1500=Lists!BN$6,ROW('CAC EPDs'!$E$2:$E$1500)),ROW(2:2))-1,1),"")</f>
        <v>30 MPa concrete without air (N-CF/C-4) GU</v>
      </c>
      <c r="BO8" s="35" t="str" cm="1">
        <f t="array" ref="BO8">IFERROR(INDEX('CAC EPDs'!$F$2:$F$1500,SMALL(IF('CAC EPDs'!$E$2:$E$1500=Lists!BO$6,ROW('CAC EPDs'!$E$2:$E$1500)),ROW(2:2))-1,1),"")</f>
        <v>32 MPa concrete without air &amp; 0.45 w/cm ratio (C-2) GU</v>
      </c>
      <c r="BP8" s="35" t="str" cm="1">
        <f t="array" ref="BP8">IFERROR(INDEX('CAC EPDs'!$F$2:$F$1500,SMALL(IF('CAC EPDs'!$E$2:$E$1500=Lists!BP$6,ROW('CAC EPDs'!$E$2:$E$1500)),ROW(2:2))-1,1),"")</f>
        <v>35 MPa concrete with air (C-2 and lower) GU</v>
      </c>
      <c r="BQ8" s="35" t="str" cm="1">
        <f t="array" ref="BQ8">IFERROR(INDEX('CAC EPDs'!$F$2:$F$1500,SMALL(IF('CAC EPDs'!$E$2:$E$1500=Lists!BQ$6,ROW('CAC EPDs'!$E$2:$E$1500)),ROW(2:2))-1,1),"")</f>
        <v>35 MPa concrete without air (N) GU</v>
      </c>
      <c r="BR8" s="35" t="str" cm="1">
        <f t="array" ref="BR8">IFERROR(INDEX('CAC EPDs'!$F$2:$F$1500,SMALL(IF('CAC EPDs'!$E$2:$E$1500=Lists!BR$6,ROW('CAC EPDs'!$E$2:$E$1500)),ROW(2:2))-1,1),"")</f>
        <v>40 MPa concrete without air (N) GU</v>
      </c>
      <c r="BS8" s="35" t="str" cm="1">
        <f t="array" ref="BS8">IFERROR(INDEX('CAC EPDs'!$F$2:$F$1500,SMALL(IF('CAC EPDs'!$E$2:$E$1500=Lists!BS$6,ROW('CAC EPDs'!$E$2:$E$1500)),ROW(2:2))-1,1),"")</f>
        <v>40 MPa concrete with air (C-1) GU/GUb-8SF</v>
      </c>
      <c r="BT8" s="35" t="str" cm="1">
        <f t="array" ref="BT8">IFERROR(INDEX('CAC EPDs'!$F$2:$F$1500,SMALL(IF('CAC EPDs'!$E$2:$E$1500=Lists!BT$6,ROW('CAC EPDs'!$E$2:$E$1500)),ROW(2:2))-1,1),"")</f>
        <v>45 MPa concrete without air (N) GU</v>
      </c>
      <c r="BU8" s="35" t="str" cm="1">
        <f t="array" ref="BU8">IFERROR(INDEX('CAC EPDs'!$F$2:$F$1500,SMALL(IF('CAC EPDs'!$E$2:$E$1500=Lists!BU$6,ROW('CAC EPDs'!$E$2:$E$1500)),ROW(2:2))-1,1),"")</f>
        <v>45 MPa concrete with air (C-1) GU/GUb-8SF</v>
      </c>
      <c r="BV8" s="35" t="str" cm="1">
        <f t="array" ref="BV8">IFERROR(INDEX('CAC EPDs'!$F$2:$F$1500,SMALL(IF('CAC EPDs'!$E$2:$E$1500=Lists!BV$6,ROW('CAC EPDs'!$E$2:$E$1500)),ROW(2:2))-1,1),"")</f>
        <v>50 MPa concrete with air (C-1) GU/GUb-8SF</v>
      </c>
      <c r="BW8" s="35" t="str" cm="1">
        <f t="array" ref="BW8">IFERROR(INDEX('CAC EPDs'!$F$2:$F$1500,SMALL(IF('CAC EPDs'!$E$2:$E$1500=Lists!BW$6,ROW('CAC EPDs'!$E$2:$E$1500)),ROW(2:2))-1,1),"")</f>
        <v>50 MPa concrete without air (N) GU</v>
      </c>
      <c r="BX8" s="35" t="str" cm="1">
        <f t="array" ref="BX8">IFERROR(INDEX('CAC EPDs'!$F$2:$F$1500,SMALL(IF('CAC EPDs'!$E$2:$E$1500=Lists!BX$6,ROW('CAC EPDs'!$E$2:$E$1500)),ROW(2:2))-1,1),"")</f>
        <v>60 MPa concrete without air (N) GU</v>
      </c>
      <c r="BY8" s="35" t="str" cm="1">
        <f t="array" ref="BY8">IFERROR(INDEX('CAC EPDs'!$F$2:$F$1500,SMALL(IF('CAC EPDs'!$E$2:$E$1500=Lists!BY$6,ROW('CAC EPDs'!$E$2:$E$1500)),ROW(2:2))-1,1),"")</f>
        <v>60 MPa concrete with air (C-1) GU/GUb-8SF</v>
      </c>
      <c r="BZ8" s="35" t="str" cm="1">
        <f t="array" ref="BZ8">IFERROR(INDEX('CAC EPDs'!$F$2:$F$1500,SMALL(IF('CAC EPDs'!$E$2:$E$1500=Lists!BZ$6,ROW('CAC EPDs'!$E$2:$E$1500)),ROW(2:2))-1,1),"")</f>
        <v>80 MPa concrete without air (N) GU</v>
      </c>
      <c r="CA8" s="35" t="str" cm="1">
        <f t="array" ref="CA8">IFERROR(INDEX('CAC EPDs'!$F$2:$F$1500,SMALL(IF('CAC EPDs'!$E$2:$E$1500=Lists!CA$6,ROW('CAC EPDs'!$E$2:$E$1500)),ROW(2:2))-1,1),"")</f>
        <v>20 MPa concrete without air GU</v>
      </c>
      <c r="CB8" s="35" t="str" cm="1">
        <f t="array" ref="CB8">IFERROR(INDEX('CAC EPDs'!$F$2:$F$1500,SMALL(IF('CAC EPDs'!$E$2:$E$1500=Lists!CB$6,ROW('CAC EPDs'!$E$2:$E$1500)),ROW(2:2))-1,1),"")</f>
        <v>20 MPa concrete with air GU</v>
      </c>
      <c r="CC8" s="35" t="str" cm="1">
        <f t="array" ref="CC8">IFERROR(INDEX('CAC EPDs'!$F$2:$F$1500,SMALL(IF('CAC EPDs'!$E$2:$E$1500=Lists!CC$6,ROW('CAC EPDs'!$E$2:$E$1500)),ROW(2:2))-1,1),"")</f>
        <v>25 MPa concrete without air GU</v>
      </c>
      <c r="CD8" s="35" t="str" cm="1">
        <f t="array" ref="CD8">IFERROR(INDEX('CAC EPDs'!$F$2:$F$1500,SMALL(IF('CAC EPDs'!$E$2:$E$1500=Lists!CD$6,ROW('CAC EPDs'!$E$2:$E$1500)),ROW(2:2))-1,1),"")</f>
        <v>25 MPa concrete with air GU</v>
      </c>
      <c r="CE8" s="35" t="str" cm="1">
        <f t="array" ref="CE8">IFERROR(INDEX('CAC EPDs'!$F$2:$F$1500,SMALL(IF('CAC EPDs'!$E$2:$E$1500=Lists!CE$6,ROW('CAC EPDs'!$E$2:$E$1500)),ROW(2:2))-1,1),"")</f>
        <v>30 MPa concrete without air GU</v>
      </c>
      <c r="CF8" s="35" t="str" cm="1">
        <f t="array" ref="CF8">IFERROR(INDEX('CAC EPDs'!$F$2:$F$1500,SMALL(IF('CAC EPDs'!$E$2:$E$1500=Lists!CF$6,ROW('CAC EPDs'!$E$2:$E$1500)),ROW(2:2))-1,1),"")</f>
        <v>30 MPa concrete with air GU</v>
      </c>
      <c r="CG8" s="35" t="str" cm="1">
        <f t="array" ref="CG8">IFERROR(INDEX('CAC EPDs'!$F$2:$F$1500,SMALL(IF('CAC EPDs'!$E$2:$E$1500=Lists!CG$6,ROW('CAC EPDs'!$E$2:$E$1500)),ROW(2:2))-1,1),"")</f>
        <v>32 MPa concrete with air &amp; 0.45 w/cm (C-2, S-2) GU</v>
      </c>
      <c r="CH8" s="35" t="str" cm="1">
        <f t="array" ref="CH8">IFERROR(INDEX('CAC EPDs'!$F$2:$F$1500,SMALL(IF('CAC EPDs'!$E$2:$E$1500=Lists!CH$6,ROW('CAC EPDs'!$E$2:$E$1500)),ROW(2:2))-1,1),"")</f>
        <v>35 MPa concrete without air GU</v>
      </c>
      <c r="CI8" s="35" t="str" cm="1">
        <f t="array" ref="CI8">IFERROR(INDEX('CAC EPDs'!$F$2:$F$1500,SMALL(IF('CAC EPDs'!$E$2:$E$1500=Lists!CI$6,ROW('CAC EPDs'!$E$2:$E$1500)),ROW(2:2))-1,1),"")</f>
        <v>35 MPa concrete with air GU</v>
      </c>
      <c r="CJ8" s="35" t="str" cm="1">
        <f t="array" ref="CJ8">IFERROR(INDEX('CAC EPDs'!$F$2:$F$1500,SMALL(IF('CAC EPDs'!$E$2:$E$1500=Lists!CJ$6,ROW('CAC EPDs'!$E$2:$E$1500)),ROW(2:2))-1,1),"")</f>
        <v>40 MPa concrete without air GU</v>
      </c>
      <c r="CK8" s="35" t="str" cm="1">
        <f t="array" ref="CK8">IFERROR(INDEX('CAC EPDs'!$F$2:$F$1500,SMALL(IF('CAC EPDs'!$E$2:$E$1500=Lists!CK$6,ROW('CAC EPDs'!$E$2:$E$1500)),ROW(2:2))-1,1),"")</f>
        <v>40 MPa concrete with air GU</v>
      </c>
      <c r="CL8" s="35" t="str" cm="1">
        <f t="array" ref="CL8">IFERROR(INDEX('CAC EPDs'!$F$2:$F$1500,SMALL(IF('CAC EPDs'!$E$2:$E$1500=Lists!CL$6,ROW('CAC EPDs'!$E$2:$E$1500)),ROW(2:2))-1,1),"")</f>
        <v>45 MPa concrete without air GU</v>
      </c>
      <c r="CM8" s="35" t="str" cm="1">
        <f t="array" ref="CM8">IFERROR(INDEX('CAC EPDs'!$F$2:$F$1500,SMALL(IF('CAC EPDs'!$E$2:$E$1500=Lists!CM$6,ROW('CAC EPDs'!$E$2:$E$1500)),ROW(2:2))-1,1),"")</f>
        <v>45 MPa concrete with air GU</v>
      </c>
      <c r="CN8" s="35" t="str" cm="1">
        <f t="array" ref="CN8">IFERROR(INDEX('CAC EPDs'!$F$2:$F$1500,SMALL(IF('CAC EPDs'!$E$2:$E$1500=Lists!CN$6,ROW('CAC EPDs'!$E$2:$E$1500)),ROW(2:2))-1,1),"")</f>
        <v>50 MPa concrete without air GU</v>
      </c>
      <c r="CO8" s="35" t="str" cm="1">
        <f t="array" ref="CO8">IFERROR(INDEX('CAC EPDs'!$F$2:$F$1500,SMALL(IF('CAC EPDs'!$E$2:$E$1500=Lists!CO$6,ROW('CAC EPDs'!$E$2:$E$1500)),ROW(2:2))-1,1),"")</f>
        <v>50 MPa concrete with air GU</v>
      </c>
      <c r="CP8" s="35" t="str" cm="1">
        <f t="array" ref="CP8">IFERROR(INDEX('CAC EPDs'!$F$2:$F$1500,SMALL(IF('CAC EPDs'!$E$2:$E$1500=Lists!CP$6,ROW('CAC EPDs'!$E$2:$E$1500)),ROW(2:2))-1,1),"")</f>
        <v>20 MPa concrete with air GU/HS</v>
      </c>
      <c r="CQ8" s="35" t="str" cm="1">
        <f t="array" ref="CQ8">IFERROR(INDEX('CAC EPDs'!$F$2:$F$1500,SMALL(IF('CAC EPDs'!$E$2:$E$1500=Lists!CQ$6,ROW('CAC EPDs'!$E$2:$E$1500)),ROW(2:2))-1,1),"")</f>
        <v>20 MPa concrete without air GU/HS</v>
      </c>
      <c r="CR8" s="35" t="str" cm="1">
        <f t="array" ref="CR8">IFERROR(INDEX('CAC EPDs'!$F$2:$F$1500,SMALL(IF('CAC EPDs'!$E$2:$E$1500=Lists!CR$6,ROW('CAC EPDs'!$E$2:$E$1500)),ROW(2:2))-1,1),"")</f>
        <v>25 MPa concrete with air GU/HS</v>
      </c>
      <c r="CS8" s="35" t="str" cm="1">
        <f t="array" ref="CS8">IFERROR(INDEX('CAC EPDs'!$F$2:$F$1500,SMALL(IF('CAC EPDs'!$E$2:$E$1500=Lists!CS$6,ROW('CAC EPDs'!$E$2:$E$1500)),ROW(2:2))-1,1),"")</f>
        <v>25 MPa concrete without air &amp; 0.55 w/cm ratio (N-CF) GU/HS</v>
      </c>
      <c r="CT8" s="35" t="str" cm="1">
        <f t="array" ref="CT8">IFERROR(INDEX('CAC EPDs'!$F$2:$F$1500,SMALL(IF('CAC EPDs'!$E$2:$E$1500=Lists!CT$6,ROW('CAC EPDs'!$E$2:$E$1500)),ROW(2:2))-1,1),"")</f>
        <v>30 MPa concrete with air GU/HS</v>
      </c>
      <c r="CU8" s="35" t="str" cm="1">
        <f t="array" ref="CU8">IFERROR(INDEX('CAC EPDs'!$F$2:$F$1500,SMALL(IF('CAC EPDs'!$E$2:$E$1500=Lists!CU$6,ROW('CAC EPDs'!$E$2:$E$1500)),ROW(2:2))-1,1),"")</f>
        <v>30 MPa concrete without air GU/HS</v>
      </c>
      <c r="CV8" s="35" t="str" cm="1">
        <f t="array" ref="CV8">IFERROR(INDEX('CAC EPDs'!$F$2:$F$1500,SMALL(IF('CAC EPDs'!$E$2:$E$1500=Lists!CV$6,ROW('CAC EPDs'!$E$2:$E$1500)),ROW(2:2))-1,1),"")</f>
        <v>32 MPa concrete with air &amp; 0.45 w/cm (C-2) GU/HS</v>
      </c>
      <c r="CW8" s="35" t="str" cm="1">
        <f t="array" ref="CW8">IFERROR(INDEX('CAC EPDs'!$F$2:$F$1500,SMALL(IF('CAC EPDs'!$E$2:$E$1500=Lists!CW$6,ROW('CAC EPDs'!$E$2:$E$1500)),ROW(2:2))-1,1),"")</f>
        <v>32 MPa concrete without air (S-2 with no F/T) GU/HS</v>
      </c>
      <c r="CX8" s="35" t="str" cm="1">
        <f t="array" ref="CX8">IFERROR(INDEX('CAC EPDs'!$F$2:$F$1500,SMALL(IF('CAC EPDs'!$E$2:$E$1500=Lists!CX$6,ROW('CAC EPDs'!$E$2:$E$1500)),ROW(2:2))-1,1),"")</f>
        <v>35 MPa concrete with air GU/HS</v>
      </c>
      <c r="CY8" s="35" t="str" cm="1">
        <f t="array" ref="CY8">IFERROR(INDEX('CAC EPDs'!$F$2:$F$1500,SMALL(IF('CAC EPDs'!$E$2:$E$1500=Lists!CY$6,ROW('CAC EPDs'!$E$2:$E$1500)),ROW(2:2))-1,1),"")</f>
        <v>35 MPa concrete without air (S-1 with no F/T) GU/HS</v>
      </c>
      <c r="CZ8" s="35" t="str" cm="1">
        <f t="array" ref="CZ8">IFERROR(INDEX('CAC EPDs'!$F$2:$F$1500,SMALL(IF('CAC EPDs'!$E$2:$E$1500=Lists!CZ$6,ROW('CAC EPDs'!$E$2:$E$1500)),ROW(2:2))-1,1),"")</f>
        <v>40 MPa concrete with air GU/HS</v>
      </c>
      <c r="DA8" s="35" t="str" cm="1">
        <f t="array" ref="DA8">IFERROR(INDEX('CAC EPDs'!$F$2:$F$1500,SMALL(IF('CAC EPDs'!$E$2:$E$1500=Lists!DA$6,ROW('CAC EPDs'!$E$2:$E$1500)),ROW(2:2))-1,1),"")</f>
        <v>45 MPa concrete without air GU/HS</v>
      </c>
      <c r="DB8" s="35" t="str" cm="1">
        <f t="array" ref="DB8">IFERROR(INDEX('CAC EPDs'!$F$2:$F$1500,SMALL(IF('CAC EPDs'!$E$2:$E$1500=Lists!DB$6,ROW('CAC EPDs'!$E$2:$E$1500)),ROW(2:2))-1,1),"")</f>
        <v>45 MPa concrete with air GU/HS</v>
      </c>
      <c r="DC8" s="35" t="str" cm="1">
        <f t="array" ref="DC8">IFERROR(INDEX('CAC EPDs'!$F$2:$F$1500,SMALL(IF('CAC EPDs'!$E$2:$E$1500=Lists!DC$6,ROW('CAC EPDs'!$E$2:$E$1500)),ROW(2:2))-1,1),"")</f>
        <v>50 MPa concrete with air GU/HS</v>
      </c>
      <c r="DD8" s="35" t="str" cm="1">
        <f t="array" ref="DD8">IFERROR(INDEX('CAC EPDs'!$F$2:$F$1500,SMALL(IF('CAC EPDs'!$E$2:$E$1500=Lists!DD$6,ROW('CAC EPDs'!$E$2:$E$1500)),ROW(2:2))-1,1),"")</f>
        <v>50 MPa concrete without air GU/HS</v>
      </c>
      <c r="DE8" s="35" t="str" cm="1">
        <f t="array" ref="DE8">IFERROR(INDEX('CAC EPDs'!$F$2:$F$1500,SMALL(IF('CAC EPDs'!$E$2:$E$1500=Lists!DE$6,ROW('CAC EPDs'!$E$2:$E$1500)),ROW(2:2))-1,1),"")</f>
        <v>55 MPa concrete without air GU/HS</v>
      </c>
      <c r="DF8" s="35" t="str" cm="1">
        <f t="array" ref="DF8">IFERROR(INDEX('CAC EPDs'!$F$2:$F$1500,SMALL(IF('CAC EPDs'!$E$2:$E$1500=Lists!DF$6,ROW('CAC EPDs'!$E$2:$E$1500)),ROW(2:2))-1,1),"")</f>
        <v>15 MPa concrete without air (N) GU</v>
      </c>
      <c r="DG8" s="35" t="str" cm="1">
        <f t="array" ref="DG8">IFERROR(INDEX('CAC EPDs'!$F$2:$F$1500,SMALL(IF('CAC EPDs'!$E$2:$E$1500=Lists!DG$6,ROW('CAC EPDs'!$E$2:$E$1500)),ROW(2:2))-1,1),"")</f>
        <v>20 MPa concrete with air (N) GU</v>
      </c>
      <c r="DH8" s="35" t="str" cm="1">
        <f t="array" ref="DH8">IFERROR(INDEX('CAC EPDs'!$F$2:$F$1500,SMALL(IF('CAC EPDs'!$E$2:$E$1500=Lists!DH$6,ROW('CAC EPDs'!$E$2:$E$1500)),ROW(2:2))-1,1),"")</f>
        <v>20 MPa concrete without air (N) GU</v>
      </c>
      <c r="DI8" s="35" t="str" cm="1">
        <f t="array" ref="DI8">IFERROR(INDEX('CAC EPDs'!$F$2:$F$1500,SMALL(IF('CAC EPDs'!$E$2:$E$1500=Lists!DI$6,ROW('CAC EPDs'!$E$2:$E$1500)),ROW(2:2))-1,1),"")</f>
        <v>25 MPa concrete with air (F-2) GU</v>
      </c>
      <c r="DJ8" s="35" t="str" cm="1">
        <f t="array" ref="DJ8">IFERROR(INDEX('CAC EPDs'!$F$2:$F$1500,SMALL(IF('CAC EPDs'!$E$2:$E$1500=Lists!DJ$6,ROW('CAC EPDs'!$E$2:$E$1500)),ROW(2:2))-1,1),"")</f>
        <v>25 MPa concrete without air (N) GU</v>
      </c>
      <c r="DK8" s="35" t="str" cm="1">
        <f t="array" ref="DK8">IFERROR(INDEX('CAC EPDs'!$F$2:$F$1500,SMALL(IF('CAC EPDs'!$E$2:$E$1500=Lists!DK$6,ROW('CAC EPDs'!$E$2:$E$1500)),ROW(2:2))-1,1),"")</f>
        <v>30 MPa concrete with air (F-2) GU</v>
      </c>
      <c r="DL8" s="35" t="str" cm="1">
        <f t="array" ref="DL8">IFERROR(INDEX('CAC EPDs'!$F$2:$F$1500,SMALL(IF('CAC EPDs'!$E$2:$E$1500=Lists!DL$6,ROW('CAC EPDs'!$E$2:$E$1500)),ROW(2:2))-1,1),"")</f>
        <v>30 MPa concrete without air (N) GU</v>
      </c>
      <c r="DM8" s="35" t="str" cm="1">
        <f t="array" ref="DM8">IFERROR(INDEX('CAC EPDs'!$F$2:$F$1500,SMALL(IF('CAC EPDs'!$E$2:$E$1500=Lists!DM$6,ROW('CAC EPDs'!$E$2:$E$1500)),ROW(2:2))-1,1),"")</f>
        <v>32 MPa concrete with air (C-2) GU</v>
      </c>
      <c r="DN8" s="35" t="str" cm="1">
        <f t="array" ref="DN8">IFERROR(INDEX('CAC EPDs'!$F$2:$F$1500,SMALL(IF('CAC EPDs'!$E$2:$E$1500=Lists!DN$6,ROW('CAC EPDs'!$E$2:$E$1500)),ROW(2:2))-1,1),"")</f>
        <v>32 MPa concrete without air (N) GU</v>
      </c>
      <c r="DO8" s="35" t="str" cm="1">
        <f t="array" ref="DO8">IFERROR(INDEX('CAC EPDs'!$F$2:$F$1500,SMALL(IF('CAC EPDs'!$E$2:$E$1500=Lists!DO$6,ROW('CAC EPDs'!$E$2:$E$1500)),ROW(2:2))-1,1),"")</f>
        <v>35 MPa concrete with air (F-2) GU</v>
      </c>
      <c r="DP8" s="35" t="str" cm="1">
        <f t="array" ref="DP8">IFERROR(INDEX('CAC EPDs'!$F$2:$F$1500,SMALL(IF('CAC EPDs'!$E$2:$E$1500=Lists!DP$6,ROW('CAC EPDs'!$E$2:$E$1500)),ROW(2:2))-1,1),"")</f>
        <v>35 MPa concrete without air (N) GU</v>
      </c>
      <c r="DQ8" s="35" t="str" cm="1">
        <f t="array" ref="DQ8">IFERROR(INDEX('CAC EPDs'!$F$2:$F$1500,SMALL(IF('CAC EPDs'!$E$2:$E$1500=Lists!DQ$6,ROW('CAC EPDs'!$E$2:$E$1500)),ROW(2:2))-1,1),"")</f>
        <v>40 MPa concrete with air (C-1) GU</v>
      </c>
      <c r="DR8" s="35" t="str" cm="1">
        <f t="array" ref="DR8">IFERROR(INDEX('CAC EPDs'!$F$2:$F$1500,SMALL(IF('CAC EPDs'!$E$2:$E$1500=Lists!DR$6,ROW('CAC EPDs'!$E$2:$E$1500)),ROW(2:2))-1,1),"")</f>
        <v>40 MPa concrete without air (N) GU</v>
      </c>
      <c r="DS8" s="35" t="str" cm="1">
        <f t="array" ref="DS8">IFERROR(INDEX('CAC EPDs'!$F$2:$F$1500,SMALL(IF('CAC EPDs'!$E$2:$E$1500=Lists!DS$6,ROW('CAC EPDs'!$E$2:$E$1500)),ROW(2:2))-1,1),"")</f>
        <v>45 MPa concrete with air (C-1) GU</v>
      </c>
      <c r="DT8" s="35" t="str" cm="1">
        <f t="array" ref="DT8">IFERROR(INDEX('CAC EPDs'!$F$2:$F$1500,SMALL(IF('CAC EPDs'!$E$2:$E$1500=Lists!DT$6,ROW('CAC EPDs'!$E$2:$E$1500)),ROW(2:2))-1,1),"")</f>
        <v>45 MPa concrete without air (N) GU</v>
      </c>
      <c r="DU8" s="35" t="str" cm="1">
        <f t="array" ref="DU8">IFERROR(INDEX('CAC EPDs'!$F$2:$F$1500,SMALL(IF('CAC EPDs'!$E$2:$E$1500=Lists!DU$6,ROW('CAC EPDs'!$E$2:$E$1500)),ROW(2:2))-1,1),"")</f>
        <v>50 MPa concrete with air (C-XL) GU</v>
      </c>
      <c r="DV8" s="35" t="str" cm="1">
        <f t="array" ref="DV8">IFERROR(INDEX('CAC EPDs'!$F$2:$F$1500,SMALL(IF('CAC EPDs'!$E$2:$E$1500=Lists!DV$6,ROW('CAC EPDs'!$E$2:$E$1500)),ROW(2:2))-1,1),"")</f>
        <v>50 MPa concrete without air (N) GU</v>
      </c>
      <c r="DW8" s="35" t="str" cm="1">
        <f t="array" ref="DW8">IFERROR(INDEX('CAC EPDs'!$F$2:$F$1500,SMALL(IF('CAC EPDs'!$E$2:$E$1500=Lists!DW$6,ROW('CAC EPDs'!$E$2:$E$1500)),ROW(2:2))-1,1),"")</f>
        <v>55 MPa concrete with air (C-XL) GU</v>
      </c>
      <c r="DX8" s="35" t="str" cm="1">
        <f t="array" ref="DX8">IFERROR(INDEX('CAC EPDs'!$F$2:$F$1500,SMALL(IF('CAC EPDs'!$E$2:$E$1500=Lists!DX$6,ROW('CAC EPDs'!$E$2:$E$1500)),ROW(2:2))-1,1),"")</f>
        <v>55 MPa concrete without air (N) GU</v>
      </c>
      <c r="DY8" s="35" t="str" cm="1">
        <f t="array" ref="DY8">IFERROR(INDEX('CAC EPDs'!$F$2:$F$1500,SMALL(IF('CAC EPDs'!$E$2:$E$1500=Lists!DY$6,ROW('CAC EPDs'!$E$2:$E$1500)),ROW(2:2))-1,1),"")</f>
        <v>60 MPa concrete with air (C-1) GU</v>
      </c>
      <c r="DZ8" s="35" t="str" cm="1">
        <f t="array" ref="DZ8">IFERROR(INDEX('CAC EPDs'!$F$2:$F$1500,SMALL(IF('CAC EPDs'!$E$2:$E$1500=Lists!DZ$6,ROW('CAC EPDs'!$E$2:$E$1500)),ROW(2:2))-1,1),"")</f>
        <v>60 MPa concrete without air (N) GU</v>
      </c>
      <c r="EA8" s="35" t="str" cm="1">
        <f t="array" ref="EA8">IFERROR(INDEX('CAC EPDs'!$F$2:$F$1500,SMALL(IF('CAC EPDs'!$E$2:$E$1500=Lists!EA$6,ROW('CAC EPDs'!$E$2:$E$1500)),ROW(2:2))-1,1),"")</f>
        <v>25 MPa concrete with air GU</v>
      </c>
      <c r="EB8" s="35" t="str" cm="1">
        <f t="array" ref="EB8">IFERROR(INDEX('CAC EPDs'!$F$2:$F$1500,SMALL(IF('CAC EPDs'!$E$2:$E$1500=Lists!EB$6,ROW('CAC EPDs'!$E$2:$E$1500)),ROW(2:2))-1,1),"")</f>
        <v>25 MPa concrete without air GU</v>
      </c>
      <c r="EC8" s="35" t="str" cm="1">
        <f t="array" ref="EC8">IFERROR(INDEX('CAC EPDs'!$F$2:$F$1500,SMALL(IF('CAC EPDs'!$E$2:$E$1500=Lists!EC$6,ROW('CAC EPDs'!$E$2:$E$1500)),ROW(2:2))-1,1),"")</f>
        <v>30 MPa concrete without air GU</v>
      </c>
      <c r="ED8" s="35" t="str" cm="1">
        <f t="array" ref="ED8">IFERROR(INDEX('CAC EPDs'!$F$2:$F$1500,SMALL(IF('CAC EPDs'!$E$2:$E$1500=Lists!ED$6,ROW('CAC EPDs'!$E$2:$E$1500)),ROW(2:2))-1,1),"")</f>
        <v>30 MPa concrete with air GU</v>
      </c>
      <c r="EE8" s="35" t="str" cm="1">
        <f t="array" ref="EE8">IFERROR(INDEX('CAC EPDs'!$F$2:$F$1500,SMALL(IF('CAC EPDs'!$E$2:$E$1500=Lists!EE$6,ROW('CAC EPDs'!$E$2:$E$1500)),ROW(2:2))-1,1),"")</f>
        <v>32 MPa concrete with air &amp; 0.45 w/cm (C-2) GU</v>
      </c>
      <c r="EF8" s="35" t="str" cm="1">
        <f t="array" ref="EF8">IFERROR(INDEX('CAC EPDs'!$F$2:$F$1500,SMALL(IF('CAC EPDs'!$E$2:$E$1500=Lists!EF$6,ROW('CAC EPDs'!$E$2:$E$1500)),ROW(2:2))-1,1),"")</f>
        <v>32 MPa concrete without air GU</v>
      </c>
      <c r="EG8" s="35" t="str" cm="1">
        <f t="array" ref="EG8">IFERROR(INDEX('CAC EPDs'!$F$2:$F$1500,SMALL(IF('CAC EPDs'!$E$2:$E$1500=Lists!EG$6,ROW('CAC EPDs'!$E$2:$E$1500)),ROW(2:2))-1,1),"")</f>
        <v>35 MPa concrete without air GU</v>
      </c>
      <c r="EH8" s="35" t="str" cm="1">
        <f t="array" ref="EH8">IFERROR(INDEX('CAC EPDs'!$F$2:$F$1500,SMALL(IF('CAC EPDs'!$E$2:$E$1500=Lists!EH$6,ROW('CAC EPDs'!$E$2:$E$1500)),ROW(2:2))-1,1),"")</f>
        <v>35 MPa concrete with air &amp; 0.40 w/cm (C-1) GU</v>
      </c>
      <c r="EI8" s="35" t="str" cm="1">
        <f t="array" ref="EI8">IFERROR(INDEX('CAC EPDs'!$F$2:$F$1500,SMALL(IF('CAC EPDs'!$E$2:$E$1500=Lists!EI$6,ROW('CAC EPDs'!$E$2:$E$1500)),ROW(2:2))-1,1),"")</f>
        <v>40 MPa concrete without air GU</v>
      </c>
      <c r="EJ8" s="35" t="str" cm="1">
        <f t="array" ref="EJ8">IFERROR(INDEX('CAC EPDs'!$F$2:$F$1500,SMALL(IF('CAC EPDs'!$E$2:$E$1500=Lists!EJ$6,ROW('CAC EPDs'!$E$2:$E$1500)),ROW(2:2))-1,1),"")</f>
        <v>40 MPa concrete with air GU</v>
      </c>
      <c r="EK8" s="35" t="str" cm="1">
        <f t="array" ref="EK8">IFERROR(INDEX('CAC EPDs'!$F$2:$F$1500,SMALL(IF('CAC EPDs'!$E$2:$E$1500=Lists!EK$6,ROW('CAC EPDs'!$E$2:$E$1500)),ROW(2:2))-1,1),"")</f>
        <v>45 MPa concrete without air GU</v>
      </c>
      <c r="EL8" s="35" t="str" cm="1">
        <f t="array" ref="EL8">IFERROR(INDEX('CAC EPDs'!$F$2:$F$1500,SMALL(IF('CAC EPDs'!$E$2:$E$1500=Lists!EL$6,ROW('CAC EPDs'!$E$2:$E$1500)),ROW(2:2))-1,1),"")</f>
        <v>45 MPa concrete with air GU</v>
      </c>
      <c r="EM8" s="35" t="str" cm="1">
        <f t="array" ref="EM8">IFERROR(INDEX('CAC EPDs'!$F$2:$F$1500,SMALL(IF('CAC EPDs'!$E$2:$E$1500=Lists!EM$6,ROW('CAC EPDs'!$E$2:$E$1500)),ROW(2:2))-1,1),"")</f>
        <v>Sask C2 GU</v>
      </c>
      <c r="EN8" s="35" t="str" cm="1">
        <f t="array" ref="EN8">IFERROR(INDEX('CAC EPDs'!$F$2:$F$1500,SMALL(IF('CAC EPDs'!$E$2:$E$1500=Lists!EN$6,ROW('CAC EPDs'!$E$2:$E$1500)),ROW(2:2))-1,1),"")</f>
        <v>Flowable Fill (MHI U-Fill) GU</v>
      </c>
      <c r="ES8" t="s">
        <v>1518</v>
      </c>
      <c r="FH8" s="47" t="s">
        <v>186</v>
      </c>
      <c r="FJ8" s="163" t="s">
        <v>181</v>
      </c>
      <c r="FL8" s="164" t="s">
        <v>83</v>
      </c>
      <c r="FN8" s="164" t="s">
        <v>188</v>
      </c>
      <c r="FP8" s="164" t="s">
        <v>1519</v>
      </c>
      <c r="FR8" s="163" t="s">
        <v>1520</v>
      </c>
      <c r="FT8" s="164" t="s">
        <v>183</v>
      </c>
    </row>
    <row r="9" spans="2:176">
      <c r="F9" s="35" t="str">
        <v>Atlantic</v>
      </c>
      <c r="H9" s="48" t="s">
        <v>1415</v>
      </c>
      <c r="J9" s="35">
        <v>30</v>
      </c>
      <c r="K9" s="35">
        <v>25</v>
      </c>
      <c r="L9" s="35">
        <v>30</v>
      </c>
      <c r="M9" s="35">
        <v>30</v>
      </c>
      <c r="N9" s="35">
        <v>32</v>
      </c>
      <c r="O9" s="35">
        <v>32</v>
      </c>
      <c r="P9" s="35">
        <v>30</v>
      </c>
      <c r="Q9" s="35">
        <v>30</v>
      </c>
      <c r="R9" s="35">
        <v>30</v>
      </c>
      <c r="S9" s="35">
        <v>30</v>
      </c>
      <c r="T9" s="35">
        <v>30</v>
      </c>
      <c r="U9" s="35">
        <v>30</v>
      </c>
      <c r="V9" s="35">
        <v>30</v>
      </c>
      <c r="W9" s="35">
        <v>30</v>
      </c>
      <c r="Y9" s="35" t="str">
        <v>Ontario,30,No</v>
      </c>
      <c r="AA9" s="35" t="str" cm="1">
        <f t="array" ref="AA9">IFERROR(INDEX('CAC EPDs'!$F$2:$F$1500,SMALL(IF('CAC EPDs'!$E$2:$E$1500=Lists!AA$6,ROW('CAC EPDs'!$E$2:$E$1500)),ROW(3:3))-1,1),"")</f>
        <v>20 MPa concrete without air GU 15 SL</v>
      </c>
      <c r="AB9" s="35" t="str" cm="1">
        <f t="array" ref="AB9">IFERROR(INDEX('CAC EPDs'!$F$2:$F$1500,SMALL(IF('CAC EPDs'!$E$2:$E$1500=Lists!AB$6,ROW('CAC EPDs'!$E$2:$E$1500)),ROW(3:3))-1,1),"")</f>
        <v>25 MPa concrete without air GU 15 SL</v>
      </c>
      <c r="AC9" s="35" t="str" cm="1">
        <f t="array" ref="AC9">IFERROR(INDEX('CAC EPDs'!$F$2:$F$1500,SMALL(IF('CAC EPDs'!$E$2:$E$1500=Lists!AC$6,ROW('CAC EPDs'!$E$2:$E$1500)),ROW(3:3))-1,1),"")</f>
        <v>30 MPa concrete without air GU 15 SL</v>
      </c>
      <c r="AD9" s="35" t="str" cm="1">
        <f t="array" ref="AD9">IFERROR(INDEX('CAC EPDs'!$F$2:$F$1500,SMALL(IF('CAC EPDs'!$E$2:$E$1500=Lists!AD$6,ROW('CAC EPDs'!$E$2:$E$1500)),ROW(3:3))-1,1),"")</f>
        <v>35 MPa concrete without air GU 15 SL</v>
      </c>
      <c r="AE9" s="35" t="str" cm="1">
        <f t="array" ref="AE9">IFERROR(INDEX('CAC EPDs'!$F$2:$F$1500,SMALL(IF('CAC EPDs'!$E$2:$E$1500=Lists!AE$6,ROW('CAC EPDs'!$E$2:$E$1500)),ROW(3:3))-1,1),"")</f>
        <v>40 MPa concrete without air GU 15 SL</v>
      </c>
      <c r="AF9" s="35" t="str" cm="1">
        <f t="array" ref="AF9">IFERROR(INDEX('CAC EPDs'!$F$2:$F$1500,SMALL(IF('CAC EPDs'!$E$2:$E$1500=Lists!AF$6,ROW('CAC EPDs'!$E$2:$E$1500)),ROW(3:3))-1,1),"")</f>
        <v>45 MPa concrete without air GU 15 SL</v>
      </c>
      <c r="AG9" s="35" t="str" cm="1">
        <f t="array" ref="AG9">IFERROR(INDEX('CAC EPDs'!$F$2:$F$1500,SMALL(IF('CAC EPDs'!$E$2:$E$1500=Lists!AG$6,ROW('CAC EPDs'!$E$2:$E$1500)),ROW(3:3))-1,1),"")</f>
        <v>50 MPa concrete without air GUbSF 15 SL</v>
      </c>
      <c r="AH9" s="35" t="str" cm="1">
        <f t="array" ref="AH9">IFERROR(INDEX('CAC EPDs'!$F$2:$F$1500,SMALL(IF('CAC EPDs'!$E$2:$E$1500=Lists!AH$6,ROW('CAC EPDs'!$E$2:$E$1500)),ROW(3:3))-1,1),"")</f>
        <v>55 MPa concrete without air GUbSF 15 SL</v>
      </c>
      <c r="AI9" s="35" t="str" cm="1">
        <f t="array" ref="AI9">IFERROR(INDEX('CAC EPDs'!$F$2:$F$1500,SMALL(IF('CAC EPDs'!$E$2:$E$1500=Lists!AI$6,ROW('CAC EPDs'!$E$2:$E$1500)),ROW(3:3))-1,1),"")</f>
        <v>60 MPa concrete without air GUbSF 15 SL</v>
      </c>
      <c r="AJ9" s="35" t="str" cm="1">
        <f t="array" ref="AJ9">IFERROR(INDEX('CAC EPDs'!$F$2:$F$1500,SMALL(IF('CAC EPDs'!$E$2:$E$1500=Lists!AJ$6,ROW('CAC EPDs'!$E$2:$E$1500)),ROW(3:3))-1,1),"")</f>
        <v>70 MPa concrete without air GUbSF 15 SL</v>
      </c>
      <c r="AK9" s="35" t="str" cm="1">
        <f t="array" ref="AK9">IFERROR(INDEX('CAC EPDs'!$F$2:$F$1500,SMALL(IF('CAC EPDs'!$E$2:$E$1500=Lists!AK$6,ROW('CAC EPDs'!$E$2:$E$1500)),ROW(3:3))-1,1),"")</f>
        <v>20 MPa concrete with air &amp; 0.70 w/cm GU 15 SL</v>
      </c>
      <c r="AL9" s="35" t="str" cm="1">
        <f t="array" ref="AL9">IFERROR(INDEX('CAC EPDs'!$F$2:$F$1500,SMALL(IF('CAC EPDs'!$E$2:$E$1500=Lists!AL$6,ROW('CAC EPDs'!$E$2:$E$1500)),ROW(3:3))-1,1),"")</f>
        <v>25 MPa concrete with air &amp; 0.55 w/cm (F-2) GU 15 SL</v>
      </c>
      <c r="AM9" s="35" t="str" cm="1">
        <f t="array" ref="AM9">IFERROR(INDEX('CAC EPDs'!$F$2:$F$1500,SMALL(IF('CAC EPDs'!$E$2:$E$1500=Lists!AM$6,ROW('CAC EPDs'!$E$2:$E$1500)),ROW(3:3))-1,1),"")</f>
        <v>30 MPa concrete with air &amp; 0.50 w/cm (F-1) GU 15 SL</v>
      </c>
      <c r="AN9" s="35" t="str" cm="1">
        <f t="array" ref="AN9">IFERROR(INDEX('CAC EPDs'!$F$2:$F$1500,SMALL(IF('CAC EPDs'!$E$2:$E$1500=Lists!AN$6,ROW('CAC EPDs'!$E$2:$E$1500)),ROW(3:3))-1,1),"")</f>
        <v>32 MPa concrete with air &amp; 0.45 w/cm (C-2) GU 15 SL</v>
      </c>
      <c r="AO9" s="35" t="str" cm="1">
        <f t="array" ref="AO9">IFERROR(INDEX('CAC EPDs'!$F$2:$F$1500,SMALL(IF('CAC EPDs'!$E$2:$E$1500=Lists!AO$6,ROW('CAC EPDs'!$E$2:$E$1500)),ROW(3:3))-1,1),"")</f>
        <v>35 MPa concrete with air GU 25 SL</v>
      </c>
      <c r="AP9" s="35" t="str" cm="1">
        <f t="array" ref="AP9">IFERROR(INDEX('CAC EPDs'!$F$2:$F$1500,SMALL(IF('CAC EPDs'!$E$2:$E$1500=Lists!AP$6,ROW('CAC EPDs'!$E$2:$E$1500)),ROW(3:3))-1,1),"")</f>
        <v>40 MPa concrete with air GU 25 SL</v>
      </c>
      <c r="AQ9" s="35" t="str" cm="1">
        <f t="array" ref="AQ9">IFERROR(INDEX('CAC EPDs'!$F$2:$F$1500,SMALL(IF('CAC EPDs'!$E$2:$E$1500=Lists!AQ$6,ROW('CAC EPDs'!$E$2:$E$1500)),ROW(3:3))-1,1),"")</f>
        <v>45 MPa concrete with air GU 25 SL</v>
      </c>
      <c r="AR9" s="35" t="str" cm="1">
        <f t="array" ref="AR9">IFERROR(INDEX('CAC EPDs'!$F$2:$F$1500,SMALL(IF('CAC EPDs'!$E$2:$E$1500=Lists!AR$6,ROW('CAC EPDs'!$E$2:$E$1500)),ROW(3:3))-1,1),"")</f>
        <v>50 MPa concrete with air GUbSF 15 SL</v>
      </c>
      <c r="AS9" s="35" t="str" cm="1">
        <f t="array" ref="AS9">IFERROR(INDEX('CAC EPDs'!$F$2:$F$1500,SMALL(IF('CAC EPDs'!$E$2:$E$1500=Lists!AS$6,ROW('CAC EPDs'!$E$2:$E$1500)),ROW(3:3))-1,1),"")</f>
        <v>20 MPa concrete without air GU 20 FA</v>
      </c>
      <c r="AT9" s="35" t="str" cm="1">
        <f t="array" ref="AT9">IFERROR(INDEX('CAC EPDs'!$F$2:$F$1500,SMALL(IF('CAC EPDs'!$E$2:$E$1500=Lists!AT$6,ROW('CAC EPDs'!$E$2:$E$1500)),ROW(3:3))-1,1),"")</f>
        <v>20 MPa concrete with air GU 20 FA</v>
      </c>
      <c r="AU9" s="35" t="str" cm="1">
        <f t="array" ref="AU9">IFERROR(INDEX('CAC EPDs'!$F$2:$F$1500,SMALL(IF('CAC EPDs'!$E$2:$E$1500=Lists!AU$6,ROW('CAC EPDs'!$E$2:$E$1500)),ROW(3:3))-1,1),"")</f>
        <v>25 MPa concrete without air GU 20 FA</v>
      </c>
      <c r="AV9" s="35" t="str" cm="1">
        <f t="array" ref="AV9">IFERROR(INDEX('CAC EPDs'!$F$2:$F$1500,SMALL(IF('CAC EPDs'!$E$2:$E$1500=Lists!AV$6,ROW('CAC EPDs'!$E$2:$E$1500)),ROW(3:3))-1,1),"")</f>
        <v>25 MPa concrete with air GU 20 FA</v>
      </c>
      <c r="AW9" s="35" t="str" cm="1">
        <f t="array" ref="AW9">IFERROR(INDEX('CAC EPDs'!$F$2:$F$1500,SMALL(IF('CAC EPDs'!$E$2:$E$1500=Lists!AW$6,ROW('CAC EPDs'!$E$2:$E$1500)),ROW(3:3))-1,1),"")</f>
        <v>30 MPa concrete without air GU 20 FA</v>
      </c>
      <c r="AX9" s="35" t="str" cm="1">
        <f t="array" ref="AX9">IFERROR(INDEX('CAC EPDs'!$F$2:$F$1500,SMALL(IF('CAC EPDs'!$E$2:$E$1500=Lists!AX$6,ROW('CAC EPDs'!$E$2:$E$1500)),ROW(3:3))-1,1),"")</f>
        <v>30 MPa concrete with air GU 20 FA</v>
      </c>
      <c r="AY9" s="35" t="str" cm="1">
        <f t="array" ref="AY9">IFERROR(INDEX('CAC EPDs'!$F$2:$F$1500,SMALL(IF('CAC EPDs'!$E$2:$E$1500=Lists!AY$6,ROW('CAC EPDs'!$E$2:$E$1500)),ROW(3:3))-1,1),"")</f>
        <v>32 MPa concrete with air &amp; 0.45 w/cm (C-2) GU 20 FA</v>
      </c>
      <c r="AZ9" s="35" t="str" cm="1">
        <f t="array" ref="AZ9">IFERROR(INDEX('CAC EPDs'!$F$2:$F$1500,SMALL(IF('CAC EPDs'!$E$2:$E$1500=Lists!AZ$6,ROW('CAC EPDs'!$E$2:$E$1500)),ROW(3:3))-1,1),"")</f>
        <v>35 MPa concrete without air GU 20 FA</v>
      </c>
      <c r="BA9" s="35" t="str" cm="1">
        <f t="array" ref="BA9">IFERROR(INDEX('CAC EPDs'!$F$2:$F$1500,SMALL(IF('CAC EPDs'!$E$2:$E$1500=Lists!BA$6,ROW('CAC EPDs'!$E$2:$E$1500)),ROW(3:3))-1,1),"")</f>
        <v>35 MPa concrete with air GU 20 FA</v>
      </c>
      <c r="BB9" s="35" t="str" cm="1">
        <f t="array" ref="BB9">IFERROR(INDEX('CAC EPDs'!$F$2:$F$1500,SMALL(IF('CAC EPDs'!$E$2:$E$1500=Lists!BB$6,ROW('CAC EPDs'!$E$2:$E$1500)),ROW(3:3))-1,1),"")</f>
        <v>40 MPa concrete without air GU 20 FA</v>
      </c>
      <c r="BC9" s="35" t="str" cm="1">
        <f t="array" ref="BC9">IFERROR(INDEX('CAC EPDs'!$F$2:$F$1500,SMALL(IF('CAC EPDs'!$E$2:$E$1500=Lists!BC$6,ROW('CAC EPDs'!$E$2:$E$1500)),ROW(3:3))-1,1),"")</f>
        <v>40 MPa concrete with air GU 20 FA</v>
      </c>
      <c r="BD9" s="35" t="str" cm="1">
        <f t="array" ref="BD9">IFERROR(INDEX('CAC EPDs'!$F$2:$F$1500,SMALL(IF('CAC EPDs'!$E$2:$E$1500=Lists!BD$6,ROW('CAC EPDs'!$E$2:$E$1500)),ROW(3:3))-1,1),"")</f>
        <v>45 MPa concrete without air GU 20 FA</v>
      </c>
      <c r="BE9" s="35" t="str" cm="1">
        <f t="array" ref="BE9">IFERROR(INDEX('CAC EPDs'!$F$2:$F$1500,SMALL(IF('CAC EPDs'!$E$2:$E$1500=Lists!BE$6,ROW('CAC EPDs'!$E$2:$E$1500)),ROW(3:3))-1,1),"")</f>
        <v>45 MPa concrete with air GU 20 FA</v>
      </c>
      <c r="BF9" s="35" t="str" cm="1">
        <f t="array" ref="BF9">IFERROR(INDEX('CAC EPDs'!$F$2:$F$1500,SMALL(IF('CAC EPDs'!$E$2:$E$1500=Lists!BF$6,ROW('CAC EPDs'!$E$2:$E$1500)),ROW(3:3))-1,1),"")</f>
        <v>50 MPa concrete without air GU 20 FA</v>
      </c>
      <c r="BG9" s="35" t="str" cm="1">
        <f t="array" ref="BG9">IFERROR(INDEX('CAC EPDs'!$F$2:$F$1500,SMALL(IF('CAC EPDs'!$E$2:$E$1500=Lists!BG$6,ROW('CAC EPDs'!$E$2:$E$1500)),ROW(3:3))-1,1),"")</f>
        <v>50 MPa concrete with air GU 20 FA</v>
      </c>
      <c r="BH9" s="35" t="str" cm="1">
        <f t="array" ref="BH9">IFERROR(INDEX('CAC EPDs'!$F$2:$F$1500,SMALL(IF('CAC EPDs'!$E$2:$E$1500=Lists!BH$6,ROW('CAC EPDs'!$E$2:$E$1500)),ROW(3:3))-1,1),"")</f>
        <v>60 MPa concrete without air GU 20 FA</v>
      </c>
      <c r="BI9" s="35" t="str" cm="1">
        <f t="array" ref="BI9">IFERROR(INDEX('CAC EPDs'!$F$2:$F$1500,SMALL(IF('CAC EPDs'!$E$2:$E$1500=Lists!BI$6,ROW('CAC EPDs'!$E$2:$E$1500)),ROW(3:3))-1,1),"")</f>
        <v>20 MPa concrete with air GU 10 SL</v>
      </c>
      <c r="BJ9" s="35" t="str" cm="1">
        <f t="array" ref="BJ9">IFERROR(INDEX('CAC EPDs'!$F$2:$F$1500,SMALL(IF('CAC EPDs'!$E$2:$E$1500=Lists!BJ$6,ROW('CAC EPDs'!$E$2:$E$1500)),ROW(3:3))-1,1),"")</f>
        <v>20 MPa concrete without air (N) GU 10 SL</v>
      </c>
      <c r="BK9" s="35" t="str" cm="1">
        <f t="array" ref="BK9">IFERROR(INDEX('CAC EPDs'!$F$2:$F$1500,SMALL(IF('CAC EPDs'!$E$2:$E$1500=Lists!BK$6,ROW('CAC EPDs'!$E$2:$E$1500)),ROW(3:3))-1,1),"")</f>
        <v>25 MPa concrete without air (N) GU 10 SL</v>
      </c>
      <c r="BL9" s="35" t="str" cm="1">
        <f t="array" ref="BL9">IFERROR(INDEX('CAC EPDs'!$F$2:$F$1500,SMALL(IF('CAC EPDs'!$E$2:$E$1500=Lists!BL$6,ROW('CAC EPDs'!$E$2:$E$1500)),ROW(3:3))-1,1),"")</f>
        <v>25 MPa concrete with air (F-2) GU 10 SL</v>
      </c>
      <c r="BM9" s="35" t="str" cm="1">
        <f t="array" ref="BM9">IFERROR(INDEX('CAC EPDs'!$F$2:$F$1500,SMALL(IF('CAC EPDs'!$E$2:$E$1500=Lists!BM$6,ROW('CAC EPDs'!$E$2:$E$1500)),ROW(3:3))-1,1),"")</f>
        <v>30 MPa concrete with air (F-1) GU 10 SL</v>
      </c>
      <c r="BN9" s="35" t="str" cm="1">
        <f t="array" ref="BN9">IFERROR(INDEX('CAC EPDs'!$F$2:$F$1500,SMALL(IF('CAC EPDs'!$E$2:$E$1500=Lists!BN$6,ROW('CAC EPDs'!$E$2:$E$1500)),ROW(3:3))-1,1),"")</f>
        <v>30 MPa concrete without air (N-CF/C-4) GU 10 SL</v>
      </c>
      <c r="BO9" s="35" t="str" cm="1">
        <f t="array" ref="BO9">IFERROR(INDEX('CAC EPDs'!$F$2:$F$1500,SMALL(IF('CAC EPDs'!$E$2:$E$1500=Lists!BO$6,ROW('CAC EPDs'!$E$2:$E$1500)),ROW(3:3))-1,1),"")</f>
        <v>32 MPa concrete without air &amp; 0.45 w/cm ratio (C-2) GU 10 SL</v>
      </c>
      <c r="BP9" s="35" t="str" cm="1">
        <f t="array" ref="BP9">IFERROR(INDEX('CAC EPDs'!$F$2:$F$1500,SMALL(IF('CAC EPDs'!$E$2:$E$1500=Lists!BP$6,ROW('CAC EPDs'!$E$2:$E$1500)),ROW(3:3))-1,1),"")</f>
        <v>35 MPa concrete with air (C-2 and lower) GUL</v>
      </c>
      <c r="BQ9" s="35" t="str" cm="1">
        <f t="array" ref="BQ9">IFERROR(INDEX('CAC EPDs'!$F$2:$F$1500,SMALL(IF('CAC EPDs'!$E$2:$E$1500=Lists!BQ$6,ROW('CAC EPDs'!$E$2:$E$1500)),ROW(3:3))-1,1),"")</f>
        <v>35 MPa concrete without air (N) GUL</v>
      </c>
      <c r="BR9" s="35" t="str" cm="1">
        <f t="array" ref="BR9">IFERROR(INDEX('CAC EPDs'!$F$2:$F$1500,SMALL(IF('CAC EPDs'!$E$2:$E$1500=Lists!BR$6,ROW('CAC EPDs'!$E$2:$E$1500)),ROW(3:3))-1,1),"")</f>
        <v>40 MPa concrete without air (N) GUL</v>
      </c>
      <c r="BS9" s="35" t="str" cm="1">
        <f t="array" ref="BS9">IFERROR(INDEX('CAC EPDs'!$F$2:$F$1500,SMALL(IF('CAC EPDs'!$E$2:$E$1500=Lists!BS$6,ROW('CAC EPDs'!$E$2:$E$1500)),ROW(3:3))-1,1),"")</f>
        <v>40 MPa concrete with air (C-1) GUL/GUb-8SF</v>
      </c>
      <c r="BT9" s="35" t="str" cm="1">
        <f t="array" ref="BT9">IFERROR(INDEX('CAC EPDs'!$F$2:$F$1500,SMALL(IF('CAC EPDs'!$E$2:$E$1500=Lists!BT$6,ROW('CAC EPDs'!$E$2:$E$1500)),ROW(3:3))-1,1),"")</f>
        <v>45 MPa concrete without air (N) GUL</v>
      </c>
      <c r="BU9" s="35" t="str" cm="1">
        <f t="array" ref="BU9">IFERROR(INDEX('CAC EPDs'!$F$2:$F$1500,SMALL(IF('CAC EPDs'!$E$2:$E$1500=Lists!BU$6,ROW('CAC EPDs'!$E$2:$E$1500)),ROW(3:3))-1,1),"")</f>
        <v>45 MPa concrete with air (C-1) GUL/GUb-8SF</v>
      </c>
      <c r="BV9" s="35" t="str" cm="1">
        <f t="array" ref="BV9">IFERROR(INDEX('CAC EPDs'!$F$2:$F$1500,SMALL(IF('CAC EPDs'!$E$2:$E$1500=Lists!BV$6,ROW('CAC EPDs'!$E$2:$E$1500)),ROW(3:3))-1,1),"")</f>
        <v>50 MPa concrete with air (C-1) GUL/GUb-8SF</v>
      </c>
      <c r="BW9" s="35" t="str" cm="1">
        <f t="array" ref="BW9">IFERROR(INDEX('CAC EPDs'!$F$2:$F$1500,SMALL(IF('CAC EPDs'!$E$2:$E$1500=Lists!BW$6,ROW('CAC EPDs'!$E$2:$E$1500)),ROW(3:3))-1,1),"")</f>
        <v>50 MPa concrete without air (N) GUL</v>
      </c>
      <c r="BX9" s="35" t="str" cm="1">
        <f t="array" ref="BX9">IFERROR(INDEX('CAC EPDs'!$F$2:$F$1500,SMALL(IF('CAC EPDs'!$E$2:$E$1500=Lists!BX$6,ROW('CAC EPDs'!$E$2:$E$1500)),ROW(3:3))-1,1),"")</f>
        <v>60 MPa concrete without air (N) GUL</v>
      </c>
      <c r="BY9" s="35" t="str" cm="1">
        <f t="array" ref="BY9">IFERROR(INDEX('CAC EPDs'!$F$2:$F$1500,SMALL(IF('CAC EPDs'!$E$2:$E$1500=Lists!BY$6,ROW('CAC EPDs'!$E$2:$E$1500)),ROW(3:3))-1,1),"")</f>
        <v>60 MPa concrete with air (C-1) GUL/GUb-8SF</v>
      </c>
      <c r="BZ9" s="35" t="str" cm="1">
        <f t="array" ref="BZ9">IFERROR(INDEX('CAC EPDs'!$F$2:$F$1500,SMALL(IF('CAC EPDs'!$E$2:$E$1500=Lists!BZ$6,ROW('CAC EPDs'!$E$2:$E$1500)),ROW(3:3))-1,1),"")</f>
        <v>80 MPa concrete without air (N) GUL</v>
      </c>
      <c r="CA9" s="35" t="str" cm="1">
        <f t="array" ref="CA9">IFERROR(INDEX('CAC EPDs'!$F$2:$F$1500,SMALL(IF('CAC EPDs'!$E$2:$E$1500=Lists!CA$6,ROW('CAC EPDs'!$E$2:$E$1500)),ROW(3:3))-1,1),"")</f>
        <v>20 MPa concrete without air GU 10 FA</v>
      </c>
      <c r="CB9" s="35" t="str" cm="1">
        <f t="array" ref="CB9">IFERROR(INDEX('CAC EPDs'!$F$2:$F$1500,SMALL(IF('CAC EPDs'!$E$2:$E$1500=Lists!CB$6,ROW('CAC EPDs'!$E$2:$E$1500)),ROW(3:3))-1,1),"")</f>
        <v>20 MPa concrete with air GU 10 FA</v>
      </c>
      <c r="CC9" s="35" t="str" cm="1">
        <f t="array" ref="CC9">IFERROR(INDEX('CAC EPDs'!$F$2:$F$1500,SMALL(IF('CAC EPDs'!$E$2:$E$1500=Lists!CC$6,ROW('CAC EPDs'!$E$2:$E$1500)),ROW(3:3))-1,1),"")</f>
        <v>25 MPa concrete without air GU 10 FA</v>
      </c>
      <c r="CD9" s="35" t="str" cm="1">
        <f t="array" ref="CD9">IFERROR(INDEX('CAC EPDs'!$F$2:$F$1500,SMALL(IF('CAC EPDs'!$E$2:$E$1500=Lists!CD$6,ROW('CAC EPDs'!$E$2:$E$1500)),ROW(3:3))-1,1),"")</f>
        <v>25 MPa concrete with air GU 10 FA</v>
      </c>
      <c r="CE9" s="35" t="str" cm="1">
        <f t="array" ref="CE9">IFERROR(INDEX('CAC EPDs'!$F$2:$F$1500,SMALL(IF('CAC EPDs'!$E$2:$E$1500=Lists!CE$6,ROW('CAC EPDs'!$E$2:$E$1500)),ROW(3:3))-1,1),"")</f>
        <v>30 MPa concrete without air GU 10 FA</v>
      </c>
      <c r="CF9" s="35" t="str" cm="1">
        <f t="array" ref="CF9">IFERROR(INDEX('CAC EPDs'!$F$2:$F$1500,SMALL(IF('CAC EPDs'!$E$2:$E$1500=Lists!CF$6,ROW('CAC EPDs'!$E$2:$E$1500)),ROW(3:3))-1,1),"")</f>
        <v>30 MPa concrete with air GU 10 FA</v>
      </c>
      <c r="CG9" s="35" t="str" cm="1">
        <f t="array" ref="CG9">IFERROR(INDEX('CAC EPDs'!$F$2:$F$1500,SMALL(IF('CAC EPDs'!$E$2:$E$1500=Lists!CG$6,ROW('CAC EPDs'!$E$2:$E$1500)),ROW(3:3))-1,1),"")</f>
        <v>32 MPa concrete with air &amp; 0.45 w/cm (C-2, S-2) GU 10 FA</v>
      </c>
      <c r="CH9" s="35" t="str" cm="1">
        <f t="array" ref="CH9">IFERROR(INDEX('CAC EPDs'!$F$2:$F$1500,SMALL(IF('CAC EPDs'!$E$2:$E$1500=Lists!CH$6,ROW('CAC EPDs'!$E$2:$E$1500)),ROW(3:3))-1,1),"")</f>
        <v>35 MPa concrete without air GU 10 FA</v>
      </c>
      <c r="CI9" s="35" t="str" cm="1">
        <f t="array" ref="CI9">IFERROR(INDEX('CAC EPDs'!$F$2:$F$1500,SMALL(IF('CAC EPDs'!$E$2:$E$1500=Lists!CI$6,ROW('CAC EPDs'!$E$2:$E$1500)),ROW(3:3))-1,1),"")</f>
        <v>35 MPa concrete with air GU 10 FA</v>
      </c>
      <c r="CJ9" s="35" t="str" cm="1">
        <f t="array" ref="CJ9">IFERROR(INDEX('CAC EPDs'!$F$2:$F$1500,SMALL(IF('CAC EPDs'!$E$2:$E$1500=Lists!CJ$6,ROW('CAC EPDs'!$E$2:$E$1500)),ROW(3:3))-1,1),"")</f>
        <v>40 MPa concrete without air GU 10 FA</v>
      </c>
      <c r="CK9" s="35" t="str" cm="1">
        <f t="array" ref="CK9">IFERROR(INDEX('CAC EPDs'!$F$2:$F$1500,SMALL(IF('CAC EPDs'!$E$2:$E$1500=Lists!CK$6,ROW('CAC EPDs'!$E$2:$E$1500)),ROW(3:3))-1,1),"")</f>
        <v>40 MPa concrete with air GU 10 FA</v>
      </c>
      <c r="CL9" s="35" t="str" cm="1">
        <f t="array" ref="CL9">IFERROR(INDEX('CAC EPDs'!$F$2:$F$1500,SMALL(IF('CAC EPDs'!$E$2:$E$1500=Lists!CL$6,ROW('CAC EPDs'!$E$2:$E$1500)),ROW(3:3))-1,1),"")</f>
        <v>45 MPa concrete without air GU 10 FA</v>
      </c>
      <c r="CM9" s="35" t="str" cm="1">
        <f t="array" ref="CM9">IFERROR(INDEX('CAC EPDs'!$F$2:$F$1500,SMALL(IF('CAC EPDs'!$E$2:$E$1500=Lists!CM$6,ROW('CAC EPDs'!$E$2:$E$1500)),ROW(3:3))-1,1),"")</f>
        <v>45 MPa concrete with air GU 10 FA</v>
      </c>
      <c r="CN9" s="35" t="str" cm="1">
        <f t="array" ref="CN9">IFERROR(INDEX('CAC EPDs'!$F$2:$F$1500,SMALL(IF('CAC EPDs'!$E$2:$E$1500=Lists!CN$6,ROW('CAC EPDs'!$E$2:$E$1500)),ROW(3:3))-1,1),"")</f>
        <v>50 MPa concrete without air GU 10 FA</v>
      </c>
      <c r="CO9" s="35" t="str" cm="1">
        <f t="array" ref="CO9">IFERROR(INDEX('CAC EPDs'!$F$2:$F$1500,SMALL(IF('CAC EPDs'!$E$2:$E$1500=Lists!CO$6,ROW('CAC EPDs'!$E$2:$E$1500)),ROW(3:3))-1,1),"")</f>
        <v>50 MPa concrete with air GU 10 FA</v>
      </c>
      <c r="CP9" s="35" t="str" cm="1">
        <f t="array" ref="CP9">IFERROR(INDEX('CAC EPDs'!$F$2:$F$1500,SMALL(IF('CAC EPDs'!$E$2:$E$1500=Lists!CP$6,ROW('CAC EPDs'!$E$2:$E$1500)),ROW(3:3))-1,1),"")</f>
        <v>20 MPa concrete with air GU/HS 20 FA</v>
      </c>
      <c r="CQ9" s="35" t="str" cm="1">
        <f t="array" ref="CQ9">IFERROR(INDEX('CAC EPDs'!$F$2:$F$1500,SMALL(IF('CAC EPDs'!$E$2:$E$1500=Lists!CQ$6,ROW('CAC EPDs'!$E$2:$E$1500)),ROW(3:3))-1,1),"")</f>
        <v>20 MPa concrete without air GU/HS 20 FA</v>
      </c>
      <c r="CR9" s="35" t="str" cm="1">
        <f t="array" ref="CR9">IFERROR(INDEX('CAC EPDs'!$F$2:$F$1500,SMALL(IF('CAC EPDs'!$E$2:$E$1500=Lists!CR$6,ROW('CAC EPDs'!$E$2:$E$1500)),ROW(3:3))-1,1),"")</f>
        <v>25 MPa concrete with air GU/HS 20 FA</v>
      </c>
      <c r="CS9" s="35" t="str" cm="1">
        <f t="array" ref="CS9">IFERROR(INDEX('CAC EPDs'!$F$2:$F$1500,SMALL(IF('CAC EPDs'!$E$2:$E$1500=Lists!CS$6,ROW('CAC EPDs'!$E$2:$E$1500)),ROW(3:3))-1,1),"")</f>
        <v>25 MPa concrete without air &amp; 0.55 w/cm ratio (N-CF) GU/HS 20 FA</v>
      </c>
      <c r="CT9" s="35" t="str" cm="1">
        <f t="array" ref="CT9">IFERROR(INDEX('CAC EPDs'!$F$2:$F$1500,SMALL(IF('CAC EPDs'!$E$2:$E$1500=Lists!CT$6,ROW('CAC EPDs'!$E$2:$E$1500)),ROW(3:3))-1,1),"")</f>
        <v>30 MPa concrete with air GU/HS 20 FA</v>
      </c>
      <c r="CU9" s="35" t="str" cm="1">
        <f t="array" ref="CU9">IFERROR(INDEX('CAC EPDs'!$F$2:$F$1500,SMALL(IF('CAC EPDs'!$E$2:$E$1500=Lists!CU$6,ROW('CAC EPDs'!$E$2:$E$1500)),ROW(3:3))-1,1),"")</f>
        <v>30 MPa concrete without air GU/HS 20 FA</v>
      </c>
      <c r="CV9" s="35" t="str" cm="1">
        <f t="array" ref="CV9">IFERROR(INDEX('CAC EPDs'!$F$2:$F$1500,SMALL(IF('CAC EPDs'!$E$2:$E$1500=Lists!CV$6,ROW('CAC EPDs'!$E$2:$E$1500)),ROW(3:3))-1,1),"")</f>
        <v>32 MPa concrete with air &amp; 0.45 w/cm (C-2) GU/HS 20 FA</v>
      </c>
      <c r="CW9" s="35" t="str" cm="1">
        <f t="array" ref="CW9">IFERROR(INDEX('CAC EPDs'!$F$2:$F$1500,SMALL(IF('CAC EPDs'!$E$2:$E$1500=Lists!CW$6,ROW('CAC EPDs'!$E$2:$E$1500)),ROW(3:3))-1,1),"")</f>
        <v>32 MPa concrete without air (S-2 with no F/T) GU/HS 10 FA</v>
      </c>
      <c r="CX9" s="35" t="str" cm="1">
        <f t="array" ref="CX9">IFERROR(INDEX('CAC EPDs'!$F$2:$F$1500,SMALL(IF('CAC EPDs'!$E$2:$E$1500=Lists!CX$6,ROW('CAC EPDs'!$E$2:$E$1500)),ROW(3:3))-1,1),"")</f>
        <v>35 MPa concrete with air GU/HS 10 FA</v>
      </c>
      <c r="CY9" s="35" t="str" cm="1">
        <f t="array" ref="CY9">IFERROR(INDEX('CAC EPDs'!$F$2:$F$1500,SMALL(IF('CAC EPDs'!$E$2:$E$1500=Lists!CY$6,ROW('CAC EPDs'!$E$2:$E$1500)),ROW(3:3))-1,1),"")</f>
        <v>35 MPa concrete without air (S-1 with no F/T) GU/HS 10 FA</v>
      </c>
      <c r="CZ9" s="35" t="str" cm="1">
        <f t="array" ref="CZ9">IFERROR(INDEX('CAC EPDs'!$F$2:$F$1500,SMALL(IF('CAC EPDs'!$E$2:$E$1500=Lists!CZ$6,ROW('CAC EPDs'!$E$2:$E$1500)),ROW(3:3))-1,1),"")</f>
        <v>40 MPa concrete with air GU/HS 10 FA</v>
      </c>
      <c r="DA9" s="35" t="str" cm="1">
        <f t="array" ref="DA9">IFERROR(INDEX('CAC EPDs'!$F$2:$F$1500,SMALL(IF('CAC EPDs'!$E$2:$E$1500=Lists!DA$6,ROW('CAC EPDs'!$E$2:$E$1500)),ROW(3:3))-1,1),"")</f>
        <v>45 MPa concrete without air GU/HS 10 FA</v>
      </c>
      <c r="DB9" s="35" t="str" cm="1">
        <f t="array" ref="DB9">IFERROR(INDEX('CAC EPDs'!$F$2:$F$1500,SMALL(IF('CAC EPDs'!$E$2:$E$1500=Lists!DB$6,ROW('CAC EPDs'!$E$2:$E$1500)),ROW(3:3))-1,1),"")</f>
        <v>45 MPa concrete with air GU/HS 10 FA</v>
      </c>
      <c r="DC9" s="35" t="str" cm="1">
        <f t="array" ref="DC9">IFERROR(INDEX('CAC EPDs'!$F$2:$F$1500,SMALL(IF('CAC EPDs'!$E$2:$E$1500=Lists!DC$6,ROW('CAC EPDs'!$E$2:$E$1500)),ROW(3:3))-1,1),"")</f>
        <v>50 MPa concrete with air GU/HS 10 FA</v>
      </c>
      <c r="DD9" s="35" t="str" cm="1">
        <f t="array" ref="DD9">IFERROR(INDEX('CAC EPDs'!$F$2:$F$1500,SMALL(IF('CAC EPDs'!$E$2:$E$1500=Lists!DD$6,ROW('CAC EPDs'!$E$2:$E$1500)),ROW(3:3))-1,1),"")</f>
        <v>50 MPa concrete without air GU/HS 10 FA</v>
      </c>
      <c r="DE9" s="35" t="str" cm="1">
        <f t="array" ref="DE9">IFERROR(INDEX('CAC EPDs'!$F$2:$F$1500,SMALL(IF('CAC EPDs'!$E$2:$E$1500=Lists!DE$6,ROW('CAC EPDs'!$E$2:$E$1500)),ROW(3:3))-1,1),"")</f>
        <v>55 MPa concrete without air GU/HS 10 FA</v>
      </c>
      <c r="DF9" s="35" t="str" cm="1">
        <f t="array" ref="DF9">IFERROR(INDEX('CAC EPDs'!$F$2:$F$1500,SMALL(IF('CAC EPDs'!$E$2:$E$1500=Lists!DF$6,ROW('CAC EPDs'!$E$2:$E$1500)),ROW(3:3))-1,1),"")</f>
        <v>15 MPa concrete without air (N) GU 15 SCM</v>
      </c>
      <c r="DG9" s="35" t="str" cm="1">
        <f t="array" ref="DG9">IFERROR(INDEX('CAC EPDs'!$F$2:$F$1500,SMALL(IF('CAC EPDs'!$E$2:$E$1500=Lists!DG$6,ROW('CAC EPDs'!$E$2:$E$1500)),ROW(3:3))-1,1),"")</f>
        <v>20 MPa concrete with air (N) GU 15 SCM</v>
      </c>
      <c r="DH9" s="35" t="str" cm="1">
        <f t="array" ref="DH9">IFERROR(INDEX('CAC EPDs'!$F$2:$F$1500,SMALL(IF('CAC EPDs'!$E$2:$E$1500=Lists!DH$6,ROW('CAC EPDs'!$E$2:$E$1500)),ROW(3:3))-1,1),"")</f>
        <v>20 MPa concrete without air (N) GU 15 SCM</v>
      </c>
      <c r="DI9" s="35" t="str" cm="1">
        <f t="array" ref="DI9">IFERROR(INDEX('CAC EPDs'!$F$2:$F$1500,SMALL(IF('CAC EPDs'!$E$2:$E$1500=Lists!DI$6,ROW('CAC EPDs'!$E$2:$E$1500)),ROW(3:3))-1,1),"")</f>
        <v>25 MPa concrete with air (F-2) GU 15 SCM</v>
      </c>
      <c r="DJ9" s="35" t="str" cm="1">
        <f t="array" ref="DJ9">IFERROR(INDEX('CAC EPDs'!$F$2:$F$1500,SMALL(IF('CAC EPDs'!$E$2:$E$1500=Lists!DJ$6,ROW('CAC EPDs'!$E$2:$E$1500)),ROW(3:3))-1,1),"")</f>
        <v>25 MPa concrete without air (N) GU 15 SCM</v>
      </c>
      <c r="DK9" s="35" t="str" cm="1">
        <f t="array" ref="DK9">IFERROR(INDEX('CAC EPDs'!$F$2:$F$1500,SMALL(IF('CAC EPDs'!$E$2:$E$1500=Lists!DK$6,ROW('CAC EPDs'!$E$2:$E$1500)),ROW(3:3))-1,1),"")</f>
        <v>30 MPa concrete with air (F-2) GU 15 SCM</v>
      </c>
      <c r="DL9" s="35" t="str" cm="1">
        <f t="array" ref="DL9">IFERROR(INDEX('CAC EPDs'!$F$2:$F$1500,SMALL(IF('CAC EPDs'!$E$2:$E$1500=Lists!DL$6,ROW('CAC EPDs'!$E$2:$E$1500)),ROW(3:3))-1,1),"")</f>
        <v>30 MPa concrete without air (N) GU 15 SCM</v>
      </c>
      <c r="DM9" s="35" t="str" cm="1">
        <f t="array" ref="DM9">IFERROR(INDEX('CAC EPDs'!$F$2:$F$1500,SMALL(IF('CAC EPDs'!$E$2:$E$1500=Lists!DM$6,ROW('CAC EPDs'!$E$2:$E$1500)),ROW(3:3))-1,1),"")</f>
        <v>32 MPa concrete with air (C-2) GU 15 SCM</v>
      </c>
      <c r="DN9" s="35" t="str" cm="1">
        <f t="array" ref="DN9">IFERROR(INDEX('CAC EPDs'!$F$2:$F$1500,SMALL(IF('CAC EPDs'!$E$2:$E$1500=Lists!DN$6,ROW('CAC EPDs'!$E$2:$E$1500)),ROW(3:3))-1,1),"")</f>
        <v>32 MPa concrete without air (N) GU 15 SCM</v>
      </c>
      <c r="DO9" s="35" t="str" cm="1">
        <f t="array" ref="DO9">IFERROR(INDEX('CAC EPDs'!$F$2:$F$1500,SMALL(IF('CAC EPDs'!$E$2:$E$1500=Lists!DO$6,ROW('CAC EPDs'!$E$2:$E$1500)),ROW(3:3))-1,1),"")</f>
        <v>35 MPa concrete with air (F-2) GU 15 SCM</v>
      </c>
      <c r="DP9" s="35" t="str" cm="1">
        <f t="array" ref="DP9">IFERROR(INDEX('CAC EPDs'!$F$2:$F$1500,SMALL(IF('CAC EPDs'!$E$2:$E$1500=Lists!DP$6,ROW('CAC EPDs'!$E$2:$E$1500)),ROW(3:3))-1,1),"")</f>
        <v>35 MPa concrete without air (N) GU 15 SCM</v>
      </c>
      <c r="DQ9" s="35" t="str" cm="1">
        <f t="array" ref="DQ9">IFERROR(INDEX('CAC EPDs'!$F$2:$F$1500,SMALL(IF('CAC EPDs'!$E$2:$E$1500=Lists!DQ$6,ROW('CAC EPDs'!$E$2:$E$1500)),ROW(3:3))-1,1),"")</f>
        <v>40 MPa concrete with air (C-1) GU 15 SCM</v>
      </c>
      <c r="DR9" s="35" t="str" cm="1">
        <f t="array" ref="DR9">IFERROR(INDEX('CAC EPDs'!$F$2:$F$1500,SMALL(IF('CAC EPDs'!$E$2:$E$1500=Lists!DR$6,ROW('CAC EPDs'!$E$2:$E$1500)),ROW(3:3))-1,1),"")</f>
        <v>40 MPa concrete without air (N) GU 15 SCM</v>
      </c>
      <c r="DS9" s="35" t="str" cm="1">
        <f t="array" ref="DS9">IFERROR(INDEX('CAC EPDs'!$F$2:$F$1500,SMALL(IF('CAC EPDs'!$E$2:$E$1500=Lists!DS$6,ROW('CAC EPDs'!$E$2:$E$1500)),ROW(3:3))-1,1),"")</f>
        <v>45 MPa concrete with air (C-1) GU 15 SCM</v>
      </c>
      <c r="DT9" s="35" t="str" cm="1">
        <f t="array" ref="DT9">IFERROR(INDEX('CAC EPDs'!$F$2:$F$1500,SMALL(IF('CAC EPDs'!$E$2:$E$1500=Lists!DT$6,ROW('CAC EPDs'!$E$2:$E$1500)),ROW(3:3))-1,1),"")</f>
        <v>45 MPa concrete without air (N) GU 15 SCM</v>
      </c>
      <c r="DU9" s="35" t="str" cm="1">
        <f t="array" ref="DU9">IFERROR(INDEX('CAC EPDs'!$F$2:$F$1500,SMALL(IF('CAC EPDs'!$E$2:$E$1500=Lists!DU$6,ROW('CAC EPDs'!$E$2:$E$1500)),ROW(3:3))-1,1),"")</f>
        <v>50 MPa concrete with air (C-XL) GU 15 SCM</v>
      </c>
      <c r="DV9" s="35" t="str" cm="1">
        <f t="array" ref="DV9">IFERROR(INDEX('CAC EPDs'!$F$2:$F$1500,SMALL(IF('CAC EPDs'!$E$2:$E$1500=Lists!DV$6,ROW('CAC EPDs'!$E$2:$E$1500)),ROW(3:3))-1,1),"")</f>
        <v>50 MPa concrete without air (N) GU 15 SCM</v>
      </c>
      <c r="DW9" s="35" t="str" cm="1">
        <f t="array" ref="DW9">IFERROR(INDEX('CAC EPDs'!$F$2:$F$1500,SMALL(IF('CAC EPDs'!$E$2:$E$1500=Lists!DW$6,ROW('CAC EPDs'!$E$2:$E$1500)),ROW(3:3))-1,1),"")</f>
        <v>55 MPa concrete with air (C-XL) GU 15 SCM</v>
      </c>
      <c r="DX9" s="35" t="str" cm="1">
        <f t="array" ref="DX9">IFERROR(INDEX('CAC EPDs'!$F$2:$F$1500,SMALL(IF('CAC EPDs'!$E$2:$E$1500=Lists!DX$6,ROW('CAC EPDs'!$E$2:$E$1500)),ROW(3:3))-1,1),"")</f>
        <v>55 MPa concrete without air (N) GU 15 SCM</v>
      </c>
      <c r="DY9" s="35" t="str" cm="1">
        <f t="array" ref="DY9">IFERROR(INDEX('CAC EPDs'!$F$2:$F$1500,SMALL(IF('CAC EPDs'!$E$2:$E$1500=Lists!DY$6,ROW('CAC EPDs'!$E$2:$E$1500)),ROW(3:3))-1,1),"")</f>
        <v>60 MPa concrete with air (C-1) GU 15 SCM</v>
      </c>
      <c r="DZ9" s="35" t="str" cm="1">
        <f t="array" ref="DZ9">IFERROR(INDEX('CAC EPDs'!$F$2:$F$1500,SMALL(IF('CAC EPDs'!$E$2:$E$1500=Lists!DZ$6,ROW('CAC EPDs'!$E$2:$E$1500)),ROW(3:3))-1,1),"")</f>
        <v>60 MPa concrete without air (N) GU 15 SCM</v>
      </c>
      <c r="EA9" s="35" t="str" cm="1">
        <f t="array" ref="EA9">IFERROR(INDEX('CAC EPDs'!$F$2:$F$1500,SMALL(IF('CAC EPDs'!$E$2:$E$1500=Lists!EA$6,ROW('CAC EPDs'!$E$2:$E$1500)),ROW(3:3))-1,1),"")</f>
        <v>25 MPa concrete with air GU 10 FA</v>
      </c>
      <c r="EB9" s="35" t="str" cm="1">
        <f t="array" ref="EB9">IFERROR(INDEX('CAC EPDs'!$F$2:$F$1500,SMALL(IF('CAC EPDs'!$E$2:$E$1500=Lists!EB$6,ROW('CAC EPDs'!$E$2:$E$1500)),ROW(3:3))-1,1),"")</f>
        <v>25 MPa concrete without air GU 10 FA</v>
      </c>
      <c r="EC9" s="35" t="str" cm="1">
        <f t="array" ref="EC9">IFERROR(INDEX('CAC EPDs'!$F$2:$F$1500,SMALL(IF('CAC EPDs'!$E$2:$E$1500=Lists!EC$6,ROW('CAC EPDs'!$E$2:$E$1500)),ROW(3:3))-1,1),"")</f>
        <v>30 MPa concrete without air GU 10 FA</v>
      </c>
      <c r="ED9" s="35" t="str" cm="1">
        <f t="array" ref="ED9">IFERROR(INDEX('CAC EPDs'!$F$2:$F$1500,SMALL(IF('CAC EPDs'!$E$2:$E$1500=Lists!ED$6,ROW('CAC EPDs'!$E$2:$E$1500)),ROW(3:3))-1,1),"")</f>
        <v>30 MPa concrete with air GU 10 FA</v>
      </c>
      <c r="EE9" s="35" t="str" cm="1">
        <f t="array" ref="EE9">IFERROR(INDEX('CAC EPDs'!$F$2:$F$1500,SMALL(IF('CAC EPDs'!$E$2:$E$1500=Lists!EE$6,ROW('CAC EPDs'!$E$2:$E$1500)),ROW(3:3))-1,1),"")</f>
        <v>32 MPa concrete with air &amp; 0.45 w/cm (C-2) GU 10 FA</v>
      </c>
      <c r="EF9" s="35" t="str" cm="1">
        <f t="array" ref="EF9">IFERROR(INDEX('CAC EPDs'!$F$2:$F$1500,SMALL(IF('CAC EPDs'!$E$2:$E$1500=Lists!EF$6,ROW('CAC EPDs'!$E$2:$E$1500)),ROW(3:3))-1,1),"")</f>
        <v>32 MPa concrete without air GU 10 FA</v>
      </c>
      <c r="EG9" s="35" t="str" cm="1">
        <f t="array" ref="EG9">IFERROR(INDEX('CAC EPDs'!$F$2:$F$1500,SMALL(IF('CAC EPDs'!$E$2:$E$1500=Lists!EG$6,ROW('CAC EPDs'!$E$2:$E$1500)),ROW(3:3))-1,1),"")</f>
        <v>35 MPa concrete without air GU 10 FA</v>
      </c>
      <c r="EH9" s="35" t="str" cm="1">
        <f t="array" ref="EH9">IFERROR(INDEX('CAC EPDs'!$F$2:$F$1500,SMALL(IF('CAC EPDs'!$E$2:$E$1500=Lists!EH$6,ROW('CAC EPDs'!$E$2:$E$1500)),ROW(3:3))-1,1),"")</f>
        <v>35 MPa concrete with air &amp; 0.40 w/cm (C-1) GU 10 FA</v>
      </c>
      <c r="EI9" s="35" t="str" cm="1">
        <f t="array" ref="EI9">IFERROR(INDEX('CAC EPDs'!$F$2:$F$1500,SMALL(IF('CAC EPDs'!$E$2:$E$1500=Lists!EI$6,ROW('CAC EPDs'!$E$2:$E$1500)),ROW(3:3))-1,1),"")</f>
        <v>40 MPa concrete without air GU 10 FA</v>
      </c>
      <c r="EJ9" s="35" t="str" cm="1">
        <f t="array" ref="EJ9">IFERROR(INDEX('CAC EPDs'!$F$2:$F$1500,SMALL(IF('CAC EPDs'!$E$2:$E$1500=Lists!EJ$6,ROW('CAC EPDs'!$E$2:$E$1500)),ROW(3:3))-1,1),"")</f>
        <v>40 MPa concrete with air GU 10 FA</v>
      </c>
      <c r="EK9" s="35" t="str" cm="1">
        <f t="array" ref="EK9">IFERROR(INDEX('CAC EPDs'!$F$2:$F$1500,SMALL(IF('CAC EPDs'!$E$2:$E$1500=Lists!EK$6,ROW('CAC EPDs'!$E$2:$E$1500)),ROW(3:3))-1,1),"")</f>
        <v>45 MPa concrete without air GU 10 FA</v>
      </c>
      <c r="EL9" s="35" t="str" cm="1">
        <f t="array" ref="EL9">IFERROR(INDEX('CAC EPDs'!$F$2:$F$1500,SMALL(IF('CAC EPDs'!$E$2:$E$1500=Lists!EL$6,ROW('CAC EPDs'!$E$2:$E$1500)),ROW(3:3))-1,1),"")</f>
        <v>45 MPa concrete with air GU 10 FA</v>
      </c>
      <c r="EM9" s="35" t="str" cm="1">
        <f t="array" ref="EM9">IFERROR(INDEX('CAC EPDs'!$F$2:$F$1500,SMALL(IF('CAC EPDs'!$E$2:$E$1500=Lists!EM$6,ROW('CAC EPDs'!$E$2:$E$1500)),ROW(3:3))-1,1),"")</f>
        <v>Sask C2 GU 10 FA</v>
      </c>
      <c r="EN9" s="35" t="str" cm="1">
        <f t="array" ref="EN9">IFERROR(INDEX('CAC EPDs'!$F$2:$F$1500,SMALL(IF('CAC EPDs'!$E$2:$E$1500=Lists!EN$6,ROW('CAC EPDs'!$E$2:$E$1500)),ROW(3:3))-1,1),"")</f>
        <v>Flowable Fill (MHI U-Fill) GU 10 FA</v>
      </c>
      <c r="ES9" t="s">
        <v>1521</v>
      </c>
      <c r="FH9" s="163" t="s">
        <v>184</v>
      </c>
      <c r="FJ9" s="163" t="s">
        <v>193</v>
      </c>
      <c r="FR9" s="164" t="s">
        <v>1522</v>
      </c>
    </row>
    <row r="10" spans="2:176">
      <c r="F10" s="35" t="str">
        <v>Quebec</v>
      </c>
      <c r="J10" s="35">
        <v>32</v>
      </c>
      <c r="K10" s="35">
        <v>30</v>
      </c>
      <c r="L10" s="35">
        <v>32</v>
      </c>
      <c r="M10" s="35">
        <v>32</v>
      </c>
      <c r="N10" s="35">
        <v>35</v>
      </c>
      <c r="O10" s="35">
        <v>35</v>
      </c>
      <c r="P10" s="35">
        <v>32</v>
      </c>
      <c r="Q10" s="35">
        <v>35</v>
      </c>
      <c r="R10" s="35">
        <v>32</v>
      </c>
      <c r="S10" s="35">
        <v>32</v>
      </c>
      <c r="T10" s="35">
        <v>32</v>
      </c>
      <c r="U10" s="35">
        <v>35</v>
      </c>
      <c r="V10" s="35">
        <v>32</v>
      </c>
      <c r="W10" s="35">
        <v>35</v>
      </c>
      <c r="Y10" s="35" t="str">
        <v>Ontario,35,No</v>
      </c>
      <c r="AA10" s="35" t="str" cm="1">
        <f t="array" ref="AA10">IFERROR(INDEX('CAC EPDs'!$F$2:$F$1500,SMALL(IF('CAC EPDs'!$E$2:$E$1500=Lists!AA$6,ROW('CAC EPDs'!$E$2:$E$1500)),ROW(4:4))-1,1),"")</f>
        <v>20 MPa concrete without air GU 25 SL</v>
      </c>
      <c r="AB10" s="35" t="str" cm="1">
        <f t="array" ref="AB10">IFERROR(INDEX('CAC EPDs'!$F$2:$F$1500,SMALL(IF('CAC EPDs'!$E$2:$E$1500=Lists!AB$6,ROW('CAC EPDs'!$E$2:$E$1500)),ROW(4:4))-1,1),"")</f>
        <v>25 MPa concrete without air GU 25 SL</v>
      </c>
      <c r="AC10" s="35" t="str" cm="1">
        <f t="array" ref="AC10">IFERROR(INDEX('CAC EPDs'!$F$2:$F$1500,SMALL(IF('CAC EPDs'!$E$2:$E$1500=Lists!AC$6,ROW('CAC EPDs'!$E$2:$E$1500)),ROW(4:4))-1,1),"")</f>
        <v>30 MPa concrete without air GU 25 SL</v>
      </c>
      <c r="AD10" s="35" t="str" cm="1">
        <f t="array" ref="AD10">IFERROR(INDEX('CAC EPDs'!$F$2:$F$1500,SMALL(IF('CAC EPDs'!$E$2:$E$1500=Lists!AD$6,ROW('CAC EPDs'!$E$2:$E$1500)),ROW(4:4))-1,1),"")</f>
        <v>35 MPa concrete without air GU 25 SL</v>
      </c>
      <c r="AE10" s="35" t="str" cm="1">
        <f t="array" ref="AE10">IFERROR(INDEX('CAC EPDs'!$F$2:$F$1500,SMALL(IF('CAC EPDs'!$E$2:$E$1500=Lists!AE$6,ROW('CAC EPDs'!$E$2:$E$1500)),ROW(4:4))-1,1),"")</f>
        <v>40 MPa concrete without air GU 25 SL</v>
      </c>
      <c r="AF10" s="35" t="str" cm="1">
        <f t="array" ref="AF10">IFERROR(INDEX('CAC EPDs'!$F$2:$F$1500,SMALL(IF('CAC EPDs'!$E$2:$E$1500=Lists!AF$6,ROW('CAC EPDs'!$E$2:$E$1500)),ROW(4:4))-1,1),"")</f>
        <v>45 MPa concrete without air GU 25 SL</v>
      </c>
      <c r="AG10" s="35" t="str" cm="1">
        <f t="array" ref="AG10">IFERROR(INDEX('CAC EPDs'!$F$2:$F$1500,SMALL(IF('CAC EPDs'!$E$2:$E$1500=Lists!AG$6,ROW('CAC EPDs'!$E$2:$E$1500)),ROW(4:4))-1,1),"")</f>
        <v>50 MPa concrete without air GUbSF 25 SL</v>
      </c>
      <c r="AH10" s="35" t="str" cm="1">
        <f t="array" ref="AH10">IFERROR(INDEX('CAC EPDs'!$F$2:$F$1500,SMALL(IF('CAC EPDs'!$E$2:$E$1500=Lists!AH$6,ROW('CAC EPDs'!$E$2:$E$1500)),ROW(4:4))-1,1),"")</f>
        <v>55 MPa concrete without air GUbSF 25 SL</v>
      </c>
      <c r="AI10" s="35" t="str" cm="1">
        <f t="array" ref="AI10">IFERROR(INDEX('CAC EPDs'!$F$2:$F$1500,SMALL(IF('CAC EPDs'!$E$2:$E$1500=Lists!AI$6,ROW('CAC EPDs'!$E$2:$E$1500)),ROW(4:4))-1,1),"")</f>
        <v>60 MPa concrete without air GUbSF 25 SL</v>
      </c>
      <c r="AJ10" s="35" t="str" cm="1">
        <f t="array" ref="AJ10">IFERROR(INDEX('CAC EPDs'!$F$2:$F$1500,SMALL(IF('CAC EPDs'!$E$2:$E$1500=Lists!AJ$6,ROW('CAC EPDs'!$E$2:$E$1500)),ROW(4:4))-1,1),"")</f>
        <v>70 MPa concrete without air GUbSF 35 SL</v>
      </c>
      <c r="AK10" s="35" t="str" cm="1">
        <f t="array" ref="AK10">IFERROR(INDEX('CAC EPDs'!$F$2:$F$1500,SMALL(IF('CAC EPDs'!$E$2:$E$1500=Lists!AK$6,ROW('CAC EPDs'!$E$2:$E$1500)),ROW(4:4))-1,1),"")</f>
        <v>20 MPa concrete with air &amp; 0.70 w/cm GU 25 SL</v>
      </c>
      <c r="AL10" s="35" t="str" cm="1">
        <f t="array" ref="AL10">IFERROR(INDEX('CAC EPDs'!$F$2:$F$1500,SMALL(IF('CAC EPDs'!$E$2:$E$1500=Lists!AL$6,ROW('CAC EPDs'!$E$2:$E$1500)),ROW(4:4))-1,1),"")</f>
        <v>25 MPa concrete with air &amp; 0.55 w/cm (F-2) GU 25 SL</v>
      </c>
      <c r="AM10" s="35" t="str" cm="1">
        <f t="array" ref="AM10">IFERROR(INDEX('CAC EPDs'!$F$2:$F$1500,SMALL(IF('CAC EPDs'!$E$2:$E$1500=Lists!AM$6,ROW('CAC EPDs'!$E$2:$E$1500)),ROW(4:4))-1,1),"")</f>
        <v>30 MPa concrete with air &amp; 0.50 w/cm (F-1) GU 25 SL</v>
      </c>
      <c r="AN10" s="35" t="str" cm="1">
        <f t="array" ref="AN10">IFERROR(INDEX('CAC EPDs'!$F$2:$F$1500,SMALL(IF('CAC EPDs'!$E$2:$E$1500=Lists!AN$6,ROW('CAC EPDs'!$E$2:$E$1500)),ROW(4:4))-1,1),"")</f>
        <v>32 MPa concrete with air &amp; 0.45 w/cm (C-2) GU 25 SL</v>
      </c>
      <c r="AO10" s="35" t="str" cm="1">
        <f t="array" ref="AO10">IFERROR(INDEX('CAC EPDs'!$F$2:$F$1500,SMALL(IF('CAC EPDs'!$E$2:$E$1500=Lists!AO$6,ROW('CAC EPDs'!$E$2:$E$1500)),ROW(4:4))-1,1),"")</f>
        <v>35 MPa concrete with air GU 35 SL</v>
      </c>
      <c r="AP10" s="35" t="str" cm="1">
        <f t="array" ref="AP10">IFERROR(INDEX('CAC EPDs'!$F$2:$F$1500,SMALL(IF('CAC EPDs'!$E$2:$E$1500=Lists!AP$6,ROW('CAC EPDs'!$E$2:$E$1500)),ROW(4:4))-1,1),"")</f>
        <v>40 MPa concrete with air GU 35 SL</v>
      </c>
      <c r="AQ10" s="35" t="str" cm="1">
        <f t="array" ref="AQ10">IFERROR(INDEX('CAC EPDs'!$F$2:$F$1500,SMALL(IF('CAC EPDs'!$E$2:$E$1500=Lists!AQ$6,ROW('CAC EPDs'!$E$2:$E$1500)),ROW(4:4))-1,1),"")</f>
        <v>45 MPa concrete with air GU 35 SL</v>
      </c>
      <c r="AR10" s="35" t="str" cm="1">
        <f t="array" ref="AR10">IFERROR(INDEX('CAC EPDs'!$F$2:$F$1500,SMALL(IF('CAC EPDs'!$E$2:$E$1500=Lists!AR$6,ROW('CAC EPDs'!$E$2:$E$1500)),ROW(4:4))-1,1),"")</f>
        <v>50 MPa concrete with air GUbSF 25 SL</v>
      </c>
      <c r="AS10" s="35" t="str" cm="1">
        <f t="array" ref="AS10">IFERROR(INDEX('CAC EPDs'!$F$2:$F$1500,SMALL(IF('CAC EPDs'!$E$2:$E$1500=Lists!AS$6,ROW('CAC EPDs'!$E$2:$E$1500)),ROW(4:4))-1,1),"")</f>
        <v>20 MPa concrete without air GU 30 FA</v>
      </c>
      <c r="AT10" s="35" t="str" cm="1">
        <f t="array" ref="AT10">IFERROR(INDEX('CAC EPDs'!$F$2:$F$1500,SMALL(IF('CAC EPDs'!$E$2:$E$1500=Lists!AT$6,ROW('CAC EPDs'!$E$2:$E$1500)),ROW(4:4))-1,1),"")</f>
        <v>20 MPa concrete with air GU 30 FA</v>
      </c>
      <c r="AU10" s="35" t="str" cm="1">
        <f t="array" ref="AU10">IFERROR(INDEX('CAC EPDs'!$F$2:$F$1500,SMALL(IF('CAC EPDs'!$E$2:$E$1500=Lists!AU$6,ROW('CAC EPDs'!$E$2:$E$1500)),ROW(4:4))-1,1),"")</f>
        <v>25 MPa concrete without air GU 30 FA</v>
      </c>
      <c r="AV10" s="35" t="str" cm="1">
        <f t="array" ref="AV10">IFERROR(INDEX('CAC EPDs'!$F$2:$F$1500,SMALL(IF('CAC EPDs'!$E$2:$E$1500=Lists!AV$6,ROW('CAC EPDs'!$E$2:$E$1500)),ROW(4:4))-1,1),"")</f>
        <v>25 MPa concrete with air GU 30 FA</v>
      </c>
      <c r="AW10" s="35" t="str" cm="1">
        <f t="array" ref="AW10">IFERROR(INDEX('CAC EPDs'!$F$2:$F$1500,SMALL(IF('CAC EPDs'!$E$2:$E$1500=Lists!AW$6,ROW('CAC EPDs'!$E$2:$E$1500)),ROW(4:4))-1,1),"")</f>
        <v>30 MPa concrete without air GU 30 FA</v>
      </c>
      <c r="AX10" s="35" t="str" cm="1">
        <f t="array" ref="AX10">IFERROR(INDEX('CAC EPDs'!$F$2:$F$1500,SMALL(IF('CAC EPDs'!$E$2:$E$1500=Lists!AX$6,ROW('CAC EPDs'!$E$2:$E$1500)),ROW(4:4))-1,1),"")</f>
        <v>30 MPa concrete with air GU 30 FA</v>
      </c>
      <c r="AY10" s="35" t="str" cm="1">
        <f t="array" ref="AY10">IFERROR(INDEX('CAC EPDs'!$F$2:$F$1500,SMALL(IF('CAC EPDs'!$E$2:$E$1500=Lists!AY$6,ROW('CAC EPDs'!$E$2:$E$1500)),ROW(4:4))-1,1),"")</f>
        <v>32 MPa concrete with air &amp; 0.45 w/cm (C-2) GU 30 FA</v>
      </c>
      <c r="AZ10" s="35" t="str" cm="1">
        <f t="array" ref="AZ10">IFERROR(INDEX('CAC EPDs'!$F$2:$F$1500,SMALL(IF('CAC EPDs'!$E$2:$E$1500=Lists!AZ$6,ROW('CAC EPDs'!$E$2:$E$1500)),ROW(4:4))-1,1),"")</f>
        <v>35 MPa concrete without air GU 30 FA</v>
      </c>
      <c r="BA10" s="35" t="str" cm="1">
        <f t="array" ref="BA10">IFERROR(INDEX('CAC EPDs'!$F$2:$F$1500,SMALL(IF('CAC EPDs'!$E$2:$E$1500=Lists!BA$6,ROW('CAC EPDs'!$E$2:$E$1500)),ROW(4:4))-1,1),"")</f>
        <v>35 MPa concrete with air GU 30 FA</v>
      </c>
      <c r="BB10" s="35" t="str" cm="1">
        <f t="array" ref="BB10">IFERROR(INDEX('CAC EPDs'!$F$2:$F$1500,SMALL(IF('CAC EPDs'!$E$2:$E$1500=Lists!BB$6,ROW('CAC EPDs'!$E$2:$E$1500)),ROW(4:4))-1,1),"")</f>
        <v>40 MPa concrete without air GU 30 FA</v>
      </c>
      <c r="BC10" s="35" t="str" cm="1">
        <f t="array" ref="BC10">IFERROR(INDEX('CAC EPDs'!$F$2:$F$1500,SMALL(IF('CAC EPDs'!$E$2:$E$1500=Lists!BC$6,ROW('CAC EPDs'!$E$2:$E$1500)),ROW(4:4))-1,1),"")</f>
        <v>40 MPa concrete with air GU 30 FA</v>
      </c>
      <c r="BD10" s="35" t="str" cm="1">
        <f t="array" ref="BD10">IFERROR(INDEX('CAC EPDs'!$F$2:$F$1500,SMALL(IF('CAC EPDs'!$E$2:$E$1500=Lists!BD$6,ROW('CAC EPDs'!$E$2:$E$1500)),ROW(4:4))-1,1),"")</f>
        <v>45 MPa concrete without air GU 30 FA</v>
      </c>
      <c r="BE10" s="35" t="str" cm="1">
        <f t="array" ref="BE10">IFERROR(INDEX('CAC EPDs'!$F$2:$F$1500,SMALL(IF('CAC EPDs'!$E$2:$E$1500=Lists!BE$6,ROW('CAC EPDs'!$E$2:$E$1500)),ROW(4:4))-1,1),"")</f>
        <v>45 MPa concrete with air GU 30 FA</v>
      </c>
      <c r="BF10" s="35" t="str" cm="1">
        <f t="array" ref="BF10">IFERROR(INDEX('CAC EPDs'!$F$2:$F$1500,SMALL(IF('CAC EPDs'!$E$2:$E$1500=Lists!BF$6,ROW('CAC EPDs'!$E$2:$E$1500)),ROW(4:4))-1,1),"")</f>
        <v>50 MPa concrete without air GU 30 FA</v>
      </c>
      <c r="BG10" s="35" t="str" cm="1">
        <f t="array" ref="BG10">IFERROR(INDEX('CAC EPDs'!$F$2:$F$1500,SMALL(IF('CAC EPDs'!$E$2:$E$1500=Lists!BG$6,ROW('CAC EPDs'!$E$2:$E$1500)),ROW(4:4))-1,1),"")</f>
        <v>50 MPa concrete with air GU 30 FA</v>
      </c>
      <c r="BH10" s="35" t="str" cm="1">
        <f t="array" ref="BH10">IFERROR(INDEX('CAC EPDs'!$F$2:$F$1500,SMALL(IF('CAC EPDs'!$E$2:$E$1500=Lists!BH$6,ROW('CAC EPDs'!$E$2:$E$1500)),ROW(4:4))-1,1),"")</f>
        <v>60 MPa concrete without air GU 30 FA</v>
      </c>
      <c r="BI10" s="35" t="str" cm="1">
        <f t="array" ref="BI10">IFERROR(INDEX('CAC EPDs'!$F$2:$F$1500,SMALL(IF('CAC EPDs'!$E$2:$E$1500=Lists!BI$6,ROW('CAC EPDs'!$E$2:$E$1500)),ROW(4:4))-1,1),"")</f>
        <v>20 MPa concrete with air GU 20 SL</v>
      </c>
      <c r="BJ10" s="35" t="str" cm="1">
        <f t="array" ref="BJ10">IFERROR(INDEX('CAC EPDs'!$F$2:$F$1500,SMALL(IF('CAC EPDs'!$E$2:$E$1500=Lists!BJ$6,ROW('CAC EPDs'!$E$2:$E$1500)),ROW(4:4))-1,1),"")</f>
        <v>20 MPa concrete without air (N) GU 20 SL</v>
      </c>
      <c r="BK10" s="35" t="str" cm="1">
        <f t="array" ref="BK10">IFERROR(INDEX('CAC EPDs'!$F$2:$F$1500,SMALL(IF('CAC EPDs'!$E$2:$E$1500=Lists!BK$6,ROW('CAC EPDs'!$E$2:$E$1500)),ROW(4:4))-1,1),"")</f>
        <v>25 MPa concrete without air (N) GU 20 SL</v>
      </c>
      <c r="BL10" s="35" t="str" cm="1">
        <f t="array" ref="BL10">IFERROR(INDEX('CAC EPDs'!$F$2:$F$1500,SMALL(IF('CAC EPDs'!$E$2:$E$1500=Lists!BL$6,ROW('CAC EPDs'!$E$2:$E$1500)),ROW(4:4))-1,1),"")</f>
        <v>25 MPa concrete with air (F-2) GU 20 SL</v>
      </c>
      <c r="BM10" s="35" t="str" cm="1">
        <f t="array" ref="BM10">IFERROR(INDEX('CAC EPDs'!$F$2:$F$1500,SMALL(IF('CAC EPDs'!$E$2:$E$1500=Lists!BM$6,ROW('CAC EPDs'!$E$2:$E$1500)),ROW(4:4))-1,1),"")</f>
        <v>30 MPa concrete with air (F-1) GU 20 SL</v>
      </c>
      <c r="BN10" s="35" t="str" cm="1">
        <f t="array" ref="BN10">IFERROR(INDEX('CAC EPDs'!$F$2:$F$1500,SMALL(IF('CAC EPDs'!$E$2:$E$1500=Lists!BN$6,ROW('CAC EPDs'!$E$2:$E$1500)),ROW(4:4))-1,1),"")</f>
        <v>30 MPa concrete without air (N-CF/C-4) GU 20 SL</v>
      </c>
      <c r="BO10" s="35" t="str" cm="1">
        <f t="array" ref="BO10">IFERROR(INDEX('CAC EPDs'!$F$2:$F$1500,SMALL(IF('CAC EPDs'!$E$2:$E$1500=Lists!BO$6,ROW('CAC EPDs'!$E$2:$E$1500)),ROW(4:4))-1,1),"")</f>
        <v>32 MPa concrete without air &amp; 0.45 w/cm ratio (C-2) GU 20 SL</v>
      </c>
      <c r="BP10" s="35" t="str" cm="1">
        <f t="array" ref="BP10">IFERROR(INDEX('CAC EPDs'!$F$2:$F$1500,SMALL(IF('CAC EPDs'!$E$2:$E$1500=Lists!BP$6,ROW('CAC EPDs'!$E$2:$E$1500)),ROW(4:4))-1,1),"")</f>
        <v>35 MPa concrete with air (C-2 and lower) GU/GUb-8SF</v>
      </c>
      <c r="BQ10" s="35" t="str" cm="1">
        <f t="array" ref="BQ10">IFERROR(INDEX('CAC EPDs'!$F$2:$F$1500,SMALL(IF('CAC EPDs'!$E$2:$E$1500=Lists!BQ$6,ROW('CAC EPDs'!$E$2:$E$1500)),ROW(4:4))-1,1),"")</f>
        <v>35 MPa concrete without air (N) GU/GUb-8SF</v>
      </c>
      <c r="BR10" s="35" t="str" cm="1">
        <f t="array" ref="BR10">IFERROR(INDEX('CAC EPDs'!$F$2:$F$1500,SMALL(IF('CAC EPDs'!$E$2:$E$1500=Lists!BR$6,ROW('CAC EPDs'!$E$2:$E$1500)),ROW(4:4))-1,1),"")</f>
        <v>40 MPa concrete without air (N) GU/GUb-8SF</v>
      </c>
      <c r="BS10" s="35" t="str" cm="1">
        <f t="array" ref="BS10">IFERROR(INDEX('CAC EPDs'!$F$2:$F$1500,SMALL(IF('CAC EPDs'!$E$2:$E$1500=Lists!BS$6,ROW('CAC EPDs'!$E$2:$E$1500)),ROW(4:4))-1,1),"")</f>
        <v>40 MPa concrete with air (C-1) GUb-8SF</v>
      </c>
      <c r="BT10" s="35" t="str" cm="1">
        <f t="array" ref="BT10">IFERROR(INDEX('CAC EPDs'!$F$2:$F$1500,SMALL(IF('CAC EPDs'!$E$2:$E$1500=Lists!BT$6,ROW('CAC EPDs'!$E$2:$E$1500)),ROW(4:4))-1,1),"")</f>
        <v>45 MPa concrete without air (N) GU/GUb-8SF</v>
      </c>
      <c r="BU10" s="35" t="str" cm="1">
        <f t="array" ref="BU10">IFERROR(INDEX('CAC EPDs'!$F$2:$F$1500,SMALL(IF('CAC EPDs'!$E$2:$E$1500=Lists!BU$6,ROW('CAC EPDs'!$E$2:$E$1500)),ROW(4:4))-1,1),"")</f>
        <v>45 MPa concrete with air (C-1) GUb-8SF</v>
      </c>
      <c r="BV10" s="35" t="str" cm="1">
        <f t="array" ref="BV10">IFERROR(INDEX('CAC EPDs'!$F$2:$F$1500,SMALL(IF('CAC EPDs'!$E$2:$E$1500=Lists!BV$6,ROW('CAC EPDs'!$E$2:$E$1500)),ROW(4:4))-1,1),"")</f>
        <v>50 MPa concrete with air (C-1) GUb-8SF</v>
      </c>
      <c r="BW10" s="35" t="str" cm="1">
        <f t="array" ref="BW10">IFERROR(INDEX('CAC EPDs'!$F$2:$F$1500,SMALL(IF('CAC EPDs'!$E$2:$E$1500=Lists!BW$6,ROW('CAC EPDs'!$E$2:$E$1500)),ROW(4:4))-1,1),"")</f>
        <v>50 MPa concrete without air (N) GU/GUb-8SF</v>
      </c>
      <c r="BX10" s="35" t="str" cm="1">
        <f t="array" ref="BX10">IFERROR(INDEX('CAC EPDs'!$F$2:$F$1500,SMALL(IF('CAC EPDs'!$E$2:$E$1500=Lists!BX$6,ROW('CAC EPDs'!$E$2:$E$1500)),ROW(4:4))-1,1),"")</f>
        <v>60 MPa concrete without air (N) GU/GUb-8SF</v>
      </c>
      <c r="BY10" s="35" t="str" cm="1">
        <f t="array" ref="BY10">IFERROR(INDEX('CAC EPDs'!$F$2:$F$1500,SMALL(IF('CAC EPDs'!$E$2:$E$1500=Lists!BY$6,ROW('CAC EPDs'!$E$2:$E$1500)),ROW(4:4))-1,1),"")</f>
        <v>60 MPa concrete with air (C-1) GUb-8SF</v>
      </c>
      <c r="BZ10" s="35" t="str" cm="1">
        <f t="array" ref="BZ10">IFERROR(INDEX('CAC EPDs'!$F$2:$F$1500,SMALL(IF('CAC EPDs'!$E$2:$E$1500=Lists!BZ$6,ROW('CAC EPDs'!$E$2:$E$1500)),ROW(4:4))-1,1),"")</f>
        <v>80 MPa concrete without air (N) GU/GUb-8SF</v>
      </c>
      <c r="CA10" s="35" t="str" cm="1">
        <f t="array" ref="CA10">IFERROR(INDEX('CAC EPDs'!$F$2:$F$1500,SMALL(IF('CAC EPDs'!$E$2:$E$1500=Lists!CA$6,ROW('CAC EPDs'!$E$2:$E$1500)),ROW(4:4))-1,1),"")</f>
        <v>20 MPa concrete without air GU 30 FA</v>
      </c>
      <c r="CB10" s="35" t="str" cm="1">
        <f t="array" ref="CB10">IFERROR(INDEX('CAC EPDs'!$F$2:$F$1500,SMALL(IF('CAC EPDs'!$E$2:$E$1500=Lists!CB$6,ROW('CAC EPDs'!$E$2:$E$1500)),ROW(4:4))-1,1),"")</f>
        <v>20 MPa concrete with air GU 30 FA</v>
      </c>
      <c r="CC10" s="35" t="str" cm="1">
        <f t="array" ref="CC10">IFERROR(INDEX('CAC EPDs'!$F$2:$F$1500,SMALL(IF('CAC EPDs'!$E$2:$E$1500=Lists!CC$6,ROW('CAC EPDs'!$E$2:$E$1500)),ROW(4:4))-1,1),"")</f>
        <v>25 MPa concrete without air GU 30 FA</v>
      </c>
      <c r="CD10" s="35" t="str" cm="1">
        <f t="array" ref="CD10">IFERROR(INDEX('CAC EPDs'!$F$2:$F$1500,SMALL(IF('CAC EPDs'!$E$2:$E$1500=Lists!CD$6,ROW('CAC EPDs'!$E$2:$E$1500)),ROW(4:4))-1,1),"")</f>
        <v>25 MPa concrete with air GU 30 FA</v>
      </c>
      <c r="CE10" s="35" t="str" cm="1">
        <f t="array" ref="CE10">IFERROR(INDEX('CAC EPDs'!$F$2:$F$1500,SMALL(IF('CAC EPDs'!$E$2:$E$1500=Lists!CE$6,ROW('CAC EPDs'!$E$2:$E$1500)),ROW(4:4))-1,1),"")</f>
        <v>30 MPa concrete without air GU 30 FA</v>
      </c>
      <c r="CF10" s="35" t="str" cm="1">
        <f t="array" ref="CF10">IFERROR(INDEX('CAC EPDs'!$F$2:$F$1500,SMALL(IF('CAC EPDs'!$E$2:$E$1500=Lists!CF$6,ROW('CAC EPDs'!$E$2:$E$1500)),ROW(4:4))-1,1),"")</f>
        <v>30 MPa concrete with air GU 30 FA</v>
      </c>
      <c r="CG10" s="35" t="str" cm="1">
        <f t="array" ref="CG10">IFERROR(INDEX('CAC EPDs'!$F$2:$F$1500,SMALL(IF('CAC EPDs'!$E$2:$E$1500=Lists!CG$6,ROW('CAC EPDs'!$E$2:$E$1500)),ROW(4:4))-1,1),"")</f>
        <v>32 MPa concrete with air &amp; 0.45 w/cm (C-2, S-2) GU 30 FA</v>
      </c>
      <c r="CH10" s="35" t="str" cm="1">
        <f t="array" ref="CH10">IFERROR(INDEX('CAC EPDs'!$F$2:$F$1500,SMALL(IF('CAC EPDs'!$E$2:$E$1500=Lists!CH$6,ROW('CAC EPDs'!$E$2:$E$1500)),ROW(4:4))-1,1),"")</f>
        <v>35 MPa concrete without air GU 30 FA</v>
      </c>
      <c r="CI10" s="35" t="str" cm="1">
        <f t="array" ref="CI10">IFERROR(INDEX('CAC EPDs'!$F$2:$F$1500,SMALL(IF('CAC EPDs'!$E$2:$E$1500=Lists!CI$6,ROW('CAC EPDs'!$E$2:$E$1500)),ROW(4:4))-1,1),"")</f>
        <v>35 MPa concrete with air GU 30 FA</v>
      </c>
      <c r="CJ10" s="35" t="str" cm="1">
        <f t="array" ref="CJ10">IFERROR(INDEX('CAC EPDs'!$F$2:$F$1500,SMALL(IF('CAC EPDs'!$E$2:$E$1500=Lists!CJ$6,ROW('CAC EPDs'!$E$2:$E$1500)),ROW(4:4))-1,1),"")</f>
        <v>40 MPa concrete without air GU 30 FA</v>
      </c>
      <c r="CK10" s="35" t="str" cm="1">
        <f t="array" ref="CK10">IFERROR(INDEX('CAC EPDs'!$F$2:$F$1500,SMALL(IF('CAC EPDs'!$E$2:$E$1500=Lists!CK$6,ROW('CAC EPDs'!$E$2:$E$1500)),ROW(4:4))-1,1),"")</f>
        <v>40 MPa concrete with air GU 30 FA</v>
      </c>
      <c r="CL10" s="35" t="str" cm="1">
        <f t="array" ref="CL10">IFERROR(INDEX('CAC EPDs'!$F$2:$F$1500,SMALL(IF('CAC EPDs'!$E$2:$E$1500=Lists!CL$6,ROW('CAC EPDs'!$E$2:$E$1500)),ROW(4:4))-1,1),"")</f>
        <v>45 MPa concrete without air GU 30 FA</v>
      </c>
      <c r="CM10" s="35" t="str" cm="1">
        <f t="array" ref="CM10">IFERROR(INDEX('CAC EPDs'!$F$2:$F$1500,SMALL(IF('CAC EPDs'!$E$2:$E$1500=Lists!CM$6,ROW('CAC EPDs'!$E$2:$E$1500)),ROW(4:4))-1,1),"")</f>
        <v>45 MPa concrete with air GU 30 FA</v>
      </c>
      <c r="CN10" s="35" t="str" cm="1">
        <f t="array" ref="CN10">IFERROR(INDEX('CAC EPDs'!$F$2:$F$1500,SMALL(IF('CAC EPDs'!$E$2:$E$1500=Lists!CN$6,ROW('CAC EPDs'!$E$2:$E$1500)),ROW(4:4))-1,1),"")</f>
        <v>50 MPa concrete without air GU 30 FA</v>
      </c>
      <c r="CO10" s="35" t="str" cm="1">
        <f t="array" ref="CO10">IFERROR(INDEX('CAC EPDs'!$F$2:$F$1500,SMALL(IF('CAC EPDs'!$E$2:$E$1500=Lists!CO$6,ROW('CAC EPDs'!$E$2:$E$1500)),ROW(4:4))-1,1),"")</f>
        <v>50 MPa concrete with air GU 30 FA</v>
      </c>
      <c r="CP10" s="35" t="str" cm="1">
        <f t="array" ref="CP10">IFERROR(INDEX('CAC EPDs'!$F$2:$F$1500,SMALL(IF('CAC EPDs'!$E$2:$E$1500=Lists!CP$6,ROW('CAC EPDs'!$E$2:$E$1500)),ROW(4:4))-1,1),"")</f>
        <v>20 MPa concrete with air GUL/HSL</v>
      </c>
      <c r="CQ10" s="35" t="str" cm="1">
        <f t="array" ref="CQ10">IFERROR(INDEX('CAC EPDs'!$F$2:$F$1500,SMALL(IF('CAC EPDs'!$E$2:$E$1500=Lists!CQ$6,ROW('CAC EPDs'!$E$2:$E$1500)),ROW(4:4))-1,1),"")</f>
        <v>20 MPa concrete without air GUL/HSL</v>
      </c>
      <c r="CR10" s="35" t="str" cm="1">
        <f t="array" ref="CR10">IFERROR(INDEX('CAC EPDs'!$F$2:$F$1500,SMALL(IF('CAC EPDs'!$E$2:$E$1500=Lists!CR$6,ROW('CAC EPDs'!$E$2:$E$1500)),ROW(4:4))-1,1),"")</f>
        <v>25 MPa concrete with air GUL/HSL</v>
      </c>
      <c r="CS10" s="35" t="str" cm="1">
        <f t="array" ref="CS10">IFERROR(INDEX('CAC EPDs'!$F$2:$F$1500,SMALL(IF('CAC EPDs'!$E$2:$E$1500=Lists!CS$6,ROW('CAC EPDs'!$E$2:$E$1500)),ROW(4:4))-1,1),"")</f>
        <v>25 MPa concrete without air &amp; 0.55 w/cm ratio (N-CF) GUL/HSL</v>
      </c>
      <c r="CT10" s="35" t="str" cm="1">
        <f t="array" ref="CT10">IFERROR(INDEX('CAC EPDs'!$F$2:$F$1500,SMALL(IF('CAC EPDs'!$E$2:$E$1500=Lists!CT$6,ROW('CAC EPDs'!$E$2:$E$1500)),ROW(4:4))-1,1),"")</f>
        <v>30 MPa concrete with air GUL/HSL</v>
      </c>
      <c r="CU10" s="35" t="str" cm="1">
        <f t="array" ref="CU10">IFERROR(INDEX('CAC EPDs'!$F$2:$F$1500,SMALL(IF('CAC EPDs'!$E$2:$E$1500=Lists!CU$6,ROW('CAC EPDs'!$E$2:$E$1500)),ROW(4:4))-1,1),"")</f>
        <v>30 MPa concrete without air GUL/HSL</v>
      </c>
      <c r="CV10" s="35" t="str" cm="1">
        <f t="array" ref="CV10">IFERROR(INDEX('CAC EPDs'!$F$2:$F$1500,SMALL(IF('CAC EPDs'!$E$2:$E$1500=Lists!CV$6,ROW('CAC EPDs'!$E$2:$E$1500)),ROW(4:4))-1,1),"")</f>
        <v>32 MPa concrete with air &amp; 0.45 w/cm (C-2) GUL/HSL</v>
      </c>
      <c r="CW10" s="35" t="str" cm="1">
        <f t="array" ref="CW10">IFERROR(INDEX('CAC EPDs'!$F$2:$F$1500,SMALL(IF('CAC EPDs'!$E$2:$E$1500=Lists!CW$6,ROW('CAC EPDs'!$E$2:$E$1500)),ROW(4:4))-1,1),"")</f>
        <v>32 MPa concrete without air (S-2 with no F/T) GUL/HSL</v>
      </c>
      <c r="CX10" s="35" t="str" cm="1">
        <f t="array" ref="CX10">IFERROR(INDEX('CAC EPDs'!$F$2:$F$1500,SMALL(IF('CAC EPDs'!$E$2:$E$1500=Lists!CX$6,ROW('CAC EPDs'!$E$2:$E$1500)),ROW(4:4))-1,1),"")</f>
        <v>35 MPa concrete with air GU/HS 20 FA</v>
      </c>
      <c r="CY10" s="35" t="str" cm="1">
        <f t="array" ref="CY10">IFERROR(INDEX('CAC EPDs'!$F$2:$F$1500,SMALL(IF('CAC EPDs'!$E$2:$E$1500=Lists!CY$6,ROW('CAC EPDs'!$E$2:$E$1500)),ROW(4:4))-1,1),"")</f>
        <v>35 MPa concrete without air (S-1 with no F/T) GUL/HSL</v>
      </c>
      <c r="CZ10" s="35" t="str" cm="1">
        <f t="array" ref="CZ10">IFERROR(INDEX('CAC EPDs'!$F$2:$F$1500,SMALL(IF('CAC EPDs'!$E$2:$E$1500=Lists!CZ$6,ROW('CAC EPDs'!$E$2:$E$1500)),ROW(4:4))-1,1),"")</f>
        <v>40 MPa concrete with air GU/HS 20 FA</v>
      </c>
      <c r="DA10" s="35" t="str" cm="1">
        <f t="array" ref="DA10">IFERROR(INDEX('CAC EPDs'!$F$2:$F$1500,SMALL(IF('CAC EPDs'!$E$2:$E$1500=Lists!DA$6,ROW('CAC EPDs'!$E$2:$E$1500)),ROW(4:4))-1,1),"")</f>
        <v>45 MPa concrete without air GU/HS 20 FA</v>
      </c>
      <c r="DB10" s="35" t="str" cm="1">
        <f t="array" ref="DB10">IFERROR(INDEX('CAC EPDs'!$F$2:$F$1500,SMALL(IF('CAC EPDs'!$E$2:$E$1500=Lists!DB$6,ROW('CAC EPDs'!$E$2:$E$1500)),ROW(4:4))-1,1),"")</f>
        <v>45 MPa concrete with air GU/HS 20 FA</v>
      </c>
      <c r="DC10" s="35" t="str" cm="1">
        <f t="array" ref="DC10">IFERROR(INDEX('CAC EPDs'!$F$2:$F$1500,SMALL(IF('CAC EPDs'!$E$2:$E$1500=Lists!DC$6,ROW('CAC EPDs'!$E$2:$E$1500)),ROW(4:4))-1,1),"")</f>
        <v>50 MPa concrete with air GU/HS 20 FA</v>
      </c>
      <c r="DD10" s="35" t="str" cm="1">
        <f t="array" ref="DD10">IFERROR(INDEX('CAC EPDs'!$F$2:$F$1500,SMALL(IF('CAC EPDs'!$E$2:$E$1500=Lists!DD$6,ROW('CAC EPDs'!$E$2:$E$1500)),ROW(4:4))-1,1),"")</f>
        <v>50 MPa concrete without air GU/HS 20 FA</v>
      </c>
      <c r="DE10" s="35" t="str" cm="1">
        <f t="array" ref="DE10">IFERROR(INDEX('CAC EPDs'!$F$2:$F$1500,SMALL(IF('CAC EPDs'!$E$2:$E$1500=Lists!DE$6,ROW('CAC EPDs'!$E$2:$E$1500)),ROW(4:4))-1,1),"")</f>
        <v>55 MPa concrete without air GU/HS 20 FA</v>
      </c>
      <c r="DF10" s="35" t="str" cm="1">
        <f t="array" ref="DF10">IFERROR(INDEX('CAC EPDs'!$F$2:$F$1500,SMALL(IF('CAC EPDs'!$E$2:$E$1500=Lists!DF$6,ROW('CAC EPDs'!$E$2:$E$1500)),ROW(4:4))-1,1),"")</f>
        <v>15 MPa concrete without air (N) GU 25 SCM</v>
      </c>
      <c r="DG10" s="35" t="str" cm="1">
        <f t="array" ref="DG10">IFERROR(INDEX('CAC EPDs'!$F$2:$F$1500,SMALL(IF('CAC EPDs'!$E$2:$E$1500=Lists!DG$6,ROW('CAC EPDs'!$E$2:$E$1500)),ROW(4:4))-1,1),"")</f>
        <v>20 MPa concrete with air (N) GU 25 SCM</v>
      </c>
      <c r="DH10" s="35" t="str" cm="1">
        <f t="array" ref="DH10">IFERROR(INDEX('CAC EPDs'!$F$2:$F$1500,SMALL(IF('CAC EPDs'!$E$2:$E$1500=Lists!DH$6,ROW('CAC EPDs'!$E$2:$E$1500)),ROW(4:4))-1,1),"")</f>
        <v>20 MPa concrete without air (N) GU 25 SCM</v>
      </c>
      <c r="DI10" s="35" t="str" cm="1">
        <f t="array" ref="DI10">IFERROR(INDEX('CAC EPDs'!$F$2:$F$1500,SMALL(IF('CAC EPDs'!$E$2:$E$1500=Lists!DI$6,ROW('CAC EPDs'!$E$2:$E$1500)),ROW(4:4))-1,1),"")</f>
        <v>25 MPa concrete with air (F-2) GU 25 SCM</v>
      </c>
      <c r="DJ10" s="35" t="str" cm="1">
        <f t="array" ref="DJ10">IFERROR(INDEX('CAC EPDs'!$F$2:$F$1500,SMALL(IF('CAC EPDs'!$E$2:$E$1500=Lists!DJ$6,ROW('CAC EPDs'!$E$2:$E$1500)),ROW(4:4))-1,1),"")</f>
        <v>25 MPa concrete without air (N) GU 25 SCM</v>
      </c>
      <c r="DK10" s="35" t="str" cm="1">
        <f t="array" ref="DK10">IFERROR(INDEX('CAC EPDs'!$F$2:$F$1500,SMALL(IF('CAC EPDs'!$E$2:$E$1500=Lists!DK$6,ROW('CAC EPDs'!$E$2:$E$1500)),ROW(4:4))-1,1),"")</f>
        <v>30 MPa concrete with air (F-2) GU 25 SCM</v>
      </c>
      <c r="DL10" s="35" t="str" cm="1">
        <f t="array" ref="DL10">IFERROR(INDEX('CAC EPDs'!$F$2:$F$1500,SMALL(IF('CAC EPDs'!$E$2:$E$1500=Lists!DL$6,ROW('CAC EPDs'!$E$2:$E$1500)),ROW(4:4))-1,1),"")</f>
        <v>30 MPa concrete without air (N) GU 25 SCM</v>
      </c>
      <c r="DM10" s="35" t="str" cm="1">
        <f t="array" ref="DM10">IFERROR(INDEX('CAC EPDs'!$F$2:$F$1500,SMALL(IF('CAC EPDs'!$E$2:$E$1500=Lists!DM$6,ROW('CAC EPDs'!$E$2:$E$1500)),ROW(4:4))-1,1),"")</f>
        <v>32 MPa concrete with air (C-2) GU 25 SCM</v>
      </c>
      <c r="DN10" s="35" t="str" cm="1">
        <f t="array" ref="DN10">IFERROR(INDEX('CAC EPDs'!$F$2:$F$1500,SMALL(IF('CAC EPDs'!$E$2:$E$1500=Lists!DN$6,ROW('CAC EPDs'!$E$2:$E$1500)),ROW(4:4))-1,1),"")</f>
        <v>32 MPa concrete without air (N) GU 25 SCM</v>
      </c>
      <c r="DO10" s="35" t="str" cm="1">
        <f t="array" ref="DO10">IFERROR(INDEX('CAC EPDs'!$F$2:$F$1500,SMALL(IF('CAC EPDs'!$E$2:$E$1500=Lists!DO$6,ROW('CAC EPDs'!$E$2:$E$1500)),ROW(4:4))-1,1),"")</f>
        <v>35 MPa concrete with air (F-2) GU 25 SCM</v>
      </c>
      <c r="DP10" s="35" t="str" cm="1">
        <f t="array" ref="DP10">IFERROR(INDEX('CAC EPDs'!$F$2:$F$1500,SMALL(IF('CAC EPDs'!$E$2:$E$1500=Lists!DP$6,ROW('CAC EPDs'!$E$2:$E$1500)),ROW(4:4))-1,1),"")</f>
        <v>35 MPa concrete without air (N) GU 25 SCM</v>
      </c>
      <c r="DQ10" s="35" t="str" cm="1">
        <f t="array" ref="DQ10">IFERROR(INDEX('CAC EPDs'!$F$2:$F$1500,SMALL(IF('CAC EPDs'!$E$2:$E$1500=Lists!DQ$6,ROW('CAC EPDs'!$E$2:$E$1500)),ROW(4:4))-1,1),"")</f>
        <v>40 MPa concrete with air (C-1) GU 25 SCM</v>
      </c>
      <c r="DR10" s="35" t="str" cm="1">
        <f t="array" ref="DR10">IFERROR(INDEX('CAC EPDs'!$F$2:$F$1500,SMALL(IF('CAC EPDs'!$E$2:$E$1500=Lists!DR$6,ROW('CAC EPDs'!$E$2:$E$1500)),ROW(4:4))-1,1),"")</f>
        <v>40 MPa concrete without air (N) GU 25 SCM</v>
      </c>
      <c r="DS10" s="35" t="str" cm="1">
        <f t="array" ref="DS10">IFERROR(INDEX('CAC EPDs'!$F$2:$F$1500,SMALL(IF('CAC EPDs'!$E$2:$E$1500=Lists!DS$6,ROW('CAC EPDs'!$E$2:$E$1500)),ROW(4:4))-1,1),"")</f>
        <v>45 MPa concrete with air (C-1) GU 40 SCM</v>
      </c>
      <c r="DT10" s="35" t="str" cm="1">
        <f t="array" ref="DT10">IFERROR(INDEX('CAC EPDs'!$F$2:$F$1500,SMALL(IF('CAC EPDs'!$E$2:$E$1500=Lists!DT$6,ROW('CAC EPDs'!$E$2:$E$1500)),ROW(4:4))-1,1),"")</f>
        <v>45 MPa concrete without air (N) GU 40 SCM</v>
      </c>
      <c r="DU10" s="35" t="str" cm="1">
        <f t="array" ref="DU10">IFERROR(INDEX('CAC EPDs'!$F$2:$F$1500,SMALL(IF('CAC EPDs'!$E$2:$E$1500=Lists!DU$6,ROW('CAC EPDs'!$E$2:$E$1500)),ROW(4:4))-1,1),"")</f>
        <v>50 MPa concrete with air (C-XL) GU 25 SCM</v>
      </c>
      <c r="DV10" s="35" t="str" cm="1">
        <f t="array" ref="DV10">IFERROR(INDEX('CAC EPDs'!$F$2:$F$1500,SMALL(IF('CAC EPDs'!$E$2:$E$1500=Lists!DV$6,ROW('CAC EPDs'!$E$2:$E$1500)),ROW(4:4))-1,1),"")</f>
        <v>50 MPa concrete without air (N) GU 40 SCM</v>
      </c>
      <c r="DW10" s="35" t="str" cm="1">
        <f t="array" ref="DW10">IFERROR(INDEX('CAC EPDs'!$F$2:$F$1500,SMALL(IF('CAC EPDs'!$E$2:$E$1500=Lists!DW$6,ROW('CAC EPDs'!$E$2:$E$1500)),ROW(4:4))-1,1),"")</f>
        <v>55 MPa concrete with air (C-XL) GU 40 SCM</v>
      </c>
      <c r="DX10" s="35" t="str" cm="1">
        <f t="array" ref="DX10">IFERROR(INDEX('CAC EPDs'!$F$2:$F$1500,SMALL(IF('CAC EPDs'!$E$2:$E$1500=Lists!DX$6,ROW('CAC EPDs'!$E$2:$E$1500)),ROW(4:4))-1,1),"")</f>
        <v>55 MPa concrete without air (N) GU 40 SCM</v>
      </c>
      <c r="DY10" s="35" t="str" cm="1">
        <f t="array" ref="DY10">IFERROR(INDEX('CAC EPDs'!$F$2:$F$1500,SMALL(IF('CAC EPDs'!$E$2:$E$1500=Lists!DY$6,ROW('CAC EPDs'!$E$2:$E$1500)),ROW(4:4))-1,1),"")</f>
        <v>60 MPa concrete with air (C-1) GU 40 SCM</v>
      </c>
      <c r="DZ10" s="35" t="str" cm="1">
        <f t="array" ref="DZ10">IFERROR(INDEX('CAC EPDs'!$F$2:$F$1500,SMALL(IF('CAC EPDs'!$E$2:$E$1500=Lists!DZ$6,ROW('CAC EPDs'!$E$2:$E$1500)),ROW(4:4))-1,1),"")</f>
        <v>60 MPa concrete without air (N) GU 40 SCM</v>
      </c>
      <c r="EA10" s="35" t="str" cm="1">
        <f t="array" ref="EA10">IFERROR(INDEX('CAC EPDs'!$F$2:$F$1500,SMALL(IF('CAC EPDs'!$E$2:$E$1500=Lists!EA$6,ROW('CAC EPDs'!$E$2:$E$1500)),ROW(4:4))-1,1),"")</f>
        <v>25 MPa concrete with air GU 20 FA</v>
      </c>
      <c r="EB10" s="35" t="str" cm="1">
        <f t="array" ref="EB10">IFERROR(INDEX('CAC EPDs'!$F$2:$F$1500,SMALL(IF('CAC EPDs'!$E$2:$E$1500=Lists!EB$6,ROW('CAC EPDs'!$E$2:$E$1500)),ROW(4:4))-1,1),"")</f>
        <v>25 MPa concrete without air GU 20 FA</v>
      </c>
      <c r="EC10" s="35" t="str" cm="1">
        <f t="array" ref="EC10">IFERROR(INDEX('CAC EPDs'!$F$2:$F$1500,SMALL(IF('CAC EPDs'!$E$2:$E$1500=Lists!EC$6,ROW('CAC EPDs'!$E$2:$E$1500)),ROW(4:4))-1,1),"")</f>
        <v>30 MPa concrete without air GU 20 FA</v>
      </c>
      <c r="ED10" s="35" t="str" cm="1">
        <f t="array" ref="ED10">IFERROR(INDEX('CAC EPDs'!$F$2:$F$1500,SMALL(IF('CAC EPDs'!$E$2:$E$1500=Lists!ED$6,ROW('CAC EPDs'!$E$2:$E$1500)),ROW(4:4))-1,1),"")</f>
        <v>30 MPa concrete with air GU 20 FA</v>
      </c>
      <c r="EE10" s="35" t="str" cm="1">
        <f t="array" ref="EE10">IFERROR(INDEX('CAC EPDs'!$F$2:$F$1500,SMALL(IF('CAC EPDs'!$E$2:$E$1500=Lists!EE$6,ROW('CAC EPDs'!$E$2:$E$1500)),ROW(4:4))-1,1),"")</f>
        <v>32 MPa concrete with air &amp; 0.45 w/cm (C-2) GU 20 FA</v>
      </c>
      <c r="EF10" s="35" t="str" cm="1">
        <f t="array" ref="EF10">IFERROR(INDEX('CAC EPDs'!$F$2:$F$1500,SMALL(IF('CAC EPDs'!$E$2:$E$1500=Lists!EF$6,ROW('CAC EPDs'!$E$2:$E$1500)),ROW(4:4))-1,1),"")</f>
        <v>32 MPa concrete without air GU 20 FA</v>
      </c>
      <c r="EG10" s="35" t="str" cm="1">
        <f t="array" ref="EG10">IFERROR(INDEX('CAC EPDs'!$F$2:$F$1500,SMALL(IF('CAC EPDs'!$E$2:$E$1500=Lists!EG$6,ROW('CAC EPDs'!$E$2:$E$1500)),ROW(4:4))-1,1),"")</f>
        <v>35 MPa concrete without air GU 20 FA</v>
      </c>
      <c r="EH10" s="35" t="str" cm="1">
        <f t="array" ref="EH10">IFERROR(INDEX('CAC EPDs'!$F$2:$F$1500,SMALL(IF('CAC EPDs'!$E$2:$E$1500=Lists!EH$6,ROW('CAC EPDs'!$E$2:$E$1500)),ROW(4:4))-1,1),"")</f>
        <v>35 MPa concrete with air &amp; 0.40 w/cm (C-1) GU 20 FA</v>
      </c>
      <c r="EI10" s="35" t="str" cm="1">
        <f t="array" ref="EI10">IFERROR(INDEX('CAC EPDs'!$F$2:$F$1500,SMALL(IF('CAC EPDs'!$E$2:$E$1500=Lists!EI$6,ROW('CAC EPDs'!$E$2:$E$1500)),ROW(4:4))-1,1),"")</f>
        <v>40 MPa concrete without air GU 20 FA</v>
      </c>
      <c r="EJ10" s="35" t="str" cm="1">
        <f t="array" ref="EJ10">IFERROR(INDEX('CAC EPDs'!$F$2:$F$1500,SMALL(IF('CAC EPDs'!$E$2:$E$1500=Lists!EJ$6,ROW('CAC EPDs'!$E$2:$E$1500)),ROW(4:4))-1,1),"")</f>
        <v>40 MPa concrete with air GU 20 FA</v>
      </c>
      <c r="EK10" s="35" t="str" cm="1">
        <f t="array" ref="EK10">IFERROR(INDEX('CAC EPDs'!$F$2:$F$1500,SMALL(IF('CAC EPDs'!$E$2:$E$1500=Lists!EK$6,ROW('CAC EPDs'!$E$2:$E$1500)),ROW(4:4))-1,1),"")</f>
        <v>45 MPa concrete without air GU 20 FA</v>
      </c>
      <c r="EL10" s="35" t="str" cm="1">
        <f t="array" ref="EL10">IFERROR(INDEX('CAC EPDs'!$F$2:$F$1500,SMALL(IF('CAC EPDs'!$E$2:$E$1500=Lists!EL$6,ROW('CAC EPDs'!$E$2:$E$1500)),ROW(4:4))-1,1),"")</f>
        <v>45 MPa concrete with air GU 20 FA</v>
      </c>
      <c r="EM10" s="35" t="str" cm="1">
        <f t="array" ref="EM10">IFERROR(INDEX('CAC EPDs'!$F$2:$F$1500,SMALL(IF('CAC EPDs'!$E$2:$E$1500=Lists!EM$6,ROW('CAC EPDs'!$E$2:$E$1500)),ROW(4:4))-1,1),"")</f>
        <v>Sask C2 GU 20 FA</v>
      </c>
      <c r="EN10" s="35" t="str" cm="1">
        <f t="array" ref="EN10">IFERROR(INDEX('CAC EPDs'!$F$2:$F$1500,SMALL(IF('CAC EPDs'!$E$2:$E$1500=Lists!EN$6,ROW('CAC EPDs'!$E$2:$E$1500)),ROW(4:4))-1,1),"")</f>
        <v>Flowable Fill (MHI U-Fill) GU 20 FA</v>
      </c>
      <c r="ES10" t="s">
        <v>1523</v>
      </c>
      <c r="FH10" s="163" t="s">
        <v>215</v>
      </c>
      <c r="FJ10" s="164" t="s">
        <v>1524</v>
      </c>
    </row>
    <row r="11" spans="2:176">
      <c r="F11" s="35" t="str">
        <v>Manitoba</v>
      </c>
      <c r="J11" s="35">
        <v>35</v>
      </c>
      <c r="K11" s="35">
        <v>32</v>
      </c>
      <c r="L11" s="35">
        <v>35</v>
      </c>
      <c r="M11" s="35">
        <v>35</v>
      </c>
      <c r="N11" s="35">
        <v>40</v>
      </c>
      <c r="O11" s="35">
        <v>40</v>
      </c>
      <c r="P11" s="35">
        <v>35</v>
      </c>
      <c r="Q11" s="35">
        <v>40</v>
      </c>
      <c r="R11" s="35">
        <v>35</v>
      </c>
      <c r="S11" s="35">
        <v>35</v>
      </c>
      <c r="T11" s="35">
        <v>35</v>
      </c>
      <c r="U11" s="35">
        <v>40</v>
      </c>
      <c r="V11" s="35">
        <v>35</v>
      </c>
      <c r="W11" s="35">
        <v>40</v>
      </c>
      <c r="Y11" s="35" t="str">
        <v>Ontario,40,No</v>
      </c>
      <c r="AA11" s="35" t="str" cm="1">
        <f t="array" ref="AA11">IFERROR(INDEX('CAC EPDs'!$F$2:$F$1500,SMALL(IF('CAC EPDs'!$E$2:$E$1500=Lists!AA$6,ROW('CAC EPDs'!$E$2:$E$1500)),ROW(5:5))-1,1),"")</f>
        <v>20 MPa concrete without air GU 35 SL</v>
      </c>
      <c r="AB11" s="35" t="str" cm="1">
        <f t="array" ref="AB11">IFERROR(INDEX('CAC EPDs'!$F$2:$F$1500,SMALL(IF('CAC EPDs'!$E$2:$E$1500=Lists!AB$6,ROW('CAC EPDs'!$E$2:$E$1500)),ROW(5:5))-1,1),"")</f>
        <v>25 MPa concrete without air GU 35 SL</v>
      </c>
      <c r="AC11" s="35" t="str" cm="1">
        <f t="array" ref="AC11">IFERROR(INDEX('CAC EPDs'!$F$2:$F$1500,SMALL(IF('CAC EPDs'!$E$2:$E$1500=Lists!AC$6,ROW('CAC EPDs'!$E$2:$E$1500)),ROW(5:5))-1,1),"")</f>
        <v>30 MPa concrete without air GU 35 SL</v>
      </c>
      <c r="AD11" s="35" t="str" cm="1">
        <f t="array" ref="AD11">IFERROR(INDEX('CAC EPDs'!$F$2:$F$1500,SMALL(IF('CAC EPDs'!$E$2:$E$1500=Lists!AD$6,ROW('CAC EPDs'!$E$2:$E$1500)),ROW(5:5))-1,1),"")</f>
        <v>35 MPa concrete without air GU 35 SL</v>
      </c>
      <c r="AE11" s="35" t="str" cm="1">
        <f t="array" ref="AE11">IFERROR(INDEX('CAC EPDs'!$F$2:$F$1500,SMALL(IF('CAC EPDs'!$E$2:$E$1500=Lists!AE$6,ROW('CAC EPDs'!$E$2:$E$1500)),ROW(5:5))-1,1),"")</f>
        <v>40 MPa concrete without air GU 35 SL</v>
      </c>
      <c r="AF11" s="35" t="str" cm="1">
        <f t="array" ref="AF11">IFERROR(INDEX('CAC EPDs'!$F$2:$F$1500,SMALL(IF('CAC EPDs'!$E$2:$E$1500=Lists!AF$6,ROW('CAC EPDs'!$E$2:$E$1500)),ROW(5:5))-1,1),"")</f>
        <v>45 MPa concrete without air GU 35 SL</v>
      </c>
      <c r="AG11" s="35" t="str" cm="1">
        <f t="array" ref="AG11">IFERROR(INDEX('CAC EPDs'!$F$2:$F$1500,SMALL(IF('CAC EPDs'!$E$2:$E$1500=Lists!AG$6,ROW('CAC EPDs'!$E$2:$E$1500)),ROW(5:5))-1,1),"")</f>
        <v>50 MPa concrete without air GUbSF 35 SL</v>
      </c>
      <c r="AH11" s="35" t="str" cm="1">
        <f t="array" ref="AH11">IFERROR(INDEX('CAC EPDs'!$F$2:$F$1500,SMALL(IF('CAC EPDs'!$E$2:$E$1500=Lists!AH$6,ROW('CAC EPDs'!$E$2:$E$1500)),ROW(5:5))-1,1),"")</f>
        <v>55 MPa concrete without air GUbSF 35 SL</v>
      </c>
      <c r="AI11" s="35" t="str" cm="1">
        <f t="array" ref="AI11">IFERROR(INDEX('CAC EPDs'!$F$2:$F$1500,SMALL(IF('CAC EPDs'!$E$2:$E$1500=Lists!AI$6,ROW('CAC EPDs'!$E$2:$E$1500)),ROW(5:5))-1,1),"")</f>
        <v>60 MPa concrete without air GUbSF 35 SL</v>
      </c>
      <c r="AJ11" s="35" t="str" cm="1">
        <f t="array" ref="AJ11">IFERROR(INDEX('CAC EPDs'!$F$2:$F$1500,SMALL(IF('CAC EPDs'!$E$2:$E$1500=Lists!AJ$6,ROW('CAC EPDs'!$E$2:$E$1500)),ROW(5:5))-1,1),"")</f>
        <v>70 MPa concrete without air GUbSF 50 SL</v>
      </c>
      <c r="AK11" s="35" t="str" cm="1">
        <f t="array" ref="AK11">IFERROR(INDEX('CAC EPDs'!$F$2:$F$1500,SMALL(IF('CAC EPDs'!$E$2:$E$1500=Lists!AK$6,ROW('CAC EPDs'!$E$2:$E$1500)),ROW(5:5))-1,1),"")</f>
        <v>20 MPa concrete with air &amp; 0.70 w/cm GU 35 SL</v>
      </c>
      <c r="AL11" s="35" t="str" cm="1">
        <f t="array" ref="AL11">IFERROR(INDEX('CAC EPDs'!$F$2:$F$1500,SMALL(IF('CAC EPDs'!$E$2:$E$1500=Lists!AL$6,ROW('CAC EPDs'!$E$2:$E$1500)),ROW(5:5))-1,1),"")</f>
        <v>25 MPa concrete with air &amp; 0.55 w/cm (F-2) GU 35 SL</v>
      </c>
      <c r="AM11" s="35" t="str" cm="1">
        <f t="array" ref="AM11">IFERROR(INDEX('CAC EPDs'!$F$2:$F$1500,SMALL(IF('CAC EPDs'!$E$2:$E$1500=Lists!AM$6,ROW('CAC EPDs'!$E$2:$E$1500)),ROW(5:5))-1,1),"")</f>
        <v>30 MPa concrete with air &amp; 0.50 w/cm (F-1) GU 35 SL</v>
      </c>
      <c r="AN11" s="35" t="str" cm="1">
        <f t="array" ref="AN11">IFERROR(INDEX('CAC EPDs'!$F$2:$F$1500,SMALL(IF('CAC EPDs'!$E$2:$E$1500=Lists!AN$6,ROW('CAC EPDs'!$E$2:$E$1500)),ROW(5:5))-1,1),"")</f>
        <v>32 MPa concrete with air &amp; 0.45 w/cm (C-2) GU 35 SL</v>
      </c>
      <c r="AO11" s="35" t="str" cm="1">
        <f t="array" ref="AO11">IFERROR(INDEX('CAC EPDs'!$F$2:$F$1500,SMALL(IF('CAC EPDs'!$E$2:$E$1500=Lists!AO$6,ROW('CAC EPDs'!$E$2:$E$1500)),ROW(5:5))-1,1),"")</f>
        <v>35 MPa concrete with air GU 50 SL</v>
      </c>
      <c r="AP11" s="35" t="str" cm="1">
        <f t="array" ref="AP11">IFERROR(INDEX('CAC EPDs'!$F$2:$F$1500,SMALL(IF('CAC EPDs'!$E$2:$E$1500=Lists!AP$6,ROW('CAC EPDs'!$E$2:$E$1500)),ROW(5:5))-1,1),"")</f>
        <v>40 MPa concrete with air GU 50 SL</v>
      </c>
      <c r="AQ11" s="35" t="str" cm="1">
        <f t="array" ref="AQ11">IFERROR(INDEX('CAC EPDs'!$F$2:$F$1500,SMALL(IF('CAC EPDs'!$E$2:$E$1500=Lists!AQ$6,ROW('CAC EPDs'!$E$2:$E$1500)),ROW(5:5))-1,1),"")</f>
        <v>45 MPa concrete with air GU 50 SL</v>
      </c>
      <c r="AR11" s="35" t="str" cm="1">
        <f t="array" ref="AR11">IFERROR(INDEX('CAC EPDs'!$F$2:$F$1500,SMALL(IF('CAC EPDs'!$E$2:$E$1500=Lists!AR$6,ROW('CAC EPDs'!$E$2:$E$1500)),ROW(5:5))-1,1),"")</f>
        <v>50 MPa concrete with air GUbSF 35 SL</v>
      </c>
      <c r="AS11" s="35" t="str" cm="1">
        <f t="array" ref="AS11">IFERROR(INDEX('CAC EPDs'!$F$2:$F$1500,SMALL(IF('CAC EPDs'!$E$2:$E$1500=Lists!AS$6,ROW('CAC EPDs'!$E$2:$E$1500)),ROW(5:5))-1,1),"")</f>
        <v>20 MPa concrete without air GU 40 FA</v>
      </c>
      <c r="AT11" s="35" t="str" cm="1">
        <f t="array" ref="AT11">IFERROR(INDEX('CAC EPDs'!$F$2:$F$1500,SMALL(IF('CAC EPDs'!$E$2:$E$1500=Lists!AT$6,ROW('CAC EPDs'!$E$2:$E$1500)),ROW(5:5))-1,1),"")</f>
        <v>20 MPa concrete with air GU 40 FA</v>
      </c>
      <c r="AU11" s="35" t="str" cm="1">
        <f t="array" ref="AU11">IFERROR(INDEX('CAC EPDs'!$F$2:$F$1500,SMALL(IF('CAC EPDs'!$E$2:$E$1500=Lists!AU$6,ROW('CAC EPDs'!$E$2:$E$1500)),ROW(5:5))-1,1),"")</f>
        <v>25 MPa concrete without air GU 40 FA</v>
      </c>
      <c r="AV11" s="35" t="str" cm="1">
        <f t="array" ref="AV11">IFERROR(INDEX('CAC EPDs'!$F$2:$F$1500,SMALL(IF('CAC EPDs'!$E$2:$E$1500=Lists!AV$6,ROW('CAC EPDs'!$E$2:$E$1500)),ROW(5:5))-1,1),"")</f>
        <v>25 MPa concrete with air GU 40 FA</v>
      </c>
      <c r="AW11" s="35" t="str" cm="1">
        <f t="array" ref="AW11">IFERROR(INDEX('CAC EPDs'!$F$2:$F$1500,SMALL(IF('CAC EPDs'!$E$2:$E$1500=Lists!AW$6,ROW('CAC EPDs'!$E$2:$E$1500)),ROW(5:5))-1,1),"")</f>
        <v>30 MPa concrete without air GU 40 FA</v>
      </c>
      <c r="AX11" s="35" t="str" cm="1">
        <f t="array" ref="AX11">IFERROR(INDEX('CAC EPDs'!$F$2:$F$1500,SMALL(IF('CAC EPDs'!$E$2:$E$1500=Lists!AX$6,ROW('CAC EPDs'!$E$2:$E$1500)),ROW(5:5))-1,1),"")</f>
        <v>30 MPa concrete with air GU 40 FA</v>
      </c>
      <c r="AY11" s="35" t="str" cm="1">
        <f t="array" ref="AY11">IFERROR(INDEX('CAC EPDs'!$F$2:$F$1500,SMALL(IF('CAC EPDs'!$E$2:$E$1500=Lists!AY$6,ROW('CAC EPDs'!$E$2:$E$1500)),ROW(5:5))-1,1),"")</f>
        <v>32 MPa concrete with air &amp; 0.45 w/cm (C-2) GU 40 FA</v>
      </c>
      <c r="AZ11" s="35" t="str" cm="1">
        <f t="array" ref="AZ11">IFERROR(INDEX('CAC EPDs'!$F$2:$F$1500,SMALL(IF('CAC EPDs'!$E$2:$E$1500=Lists!AZ$6,ROW('CAC EPDs'!$E$2:$E$1500)),ROW(5:5))-1,1),"")</f>
        <v>35 MPa concrete without air GU 40 FA</v>
      </c>
      <c r="BA11" s="35" t="str" cm="1">
        <f t="array" ref="BA11">IFERROR(INDEX('CAC EPDs'!$F$2:$F$1500,SMALL(IF('CAC EPDs'!$E$2:$E$1500=Lists!BA$6,ROW('CAC EPDs'!$E$2:$E$1500)),ROW(5:5))-1,1),"")</f>
        <v>35 MPa concrete with air GU 40 FA</v>
      </c>
      <c r="BB11" s="35" t="str" cm="1">
        <f t="array" ref="BB11">IFERROR(INDEX('CAC EPDs'!$F$2:$F$1500,SMALL(IF('CAC EPDs'!$E$2:$E$1500=Lists!BB$6,ROW('CAC EPDs'!$E$2:$E$1500)),ROW(5:5))-1,1),"")</f>
        <v>40 MPa concrete without air GU 40 FA</v>
      </c>
      <c r="BC11" s="35" t="str" cm="1">
        <f t="array" ref="BC11">IFERROR(INDEX('CAC EPDs'!$F$2:$F$1500,SMALL(IF('CAC EPDs'!$E$2:$E$1500=Lists!BC$6,ROW('CAC EPDs'!$E$2:$E$1500)),ROW(5:5))-1,1),"")</f>
        <v>40 MPa concrete with air GU 40 FA</v>
      </c>
      <c r="BD11" s="35" t="str" cm="1">
        <f t="array" ref="BD11">IFERROR(INDEX('CAC EPDs'!$F$2:$F$1500,SMALL(IF('CAC EPDs'!$E$2:$E$1500=Lists!BD$6,ROW('CAC EPDs'!$E$2:$E$1500)),ROW(5:5))-1,1),"")</f>
        <v>45 MPa concrete without air GU 40 FA</v>
      </c>
      <c r="BE11" s="35" t="str" cm="1">
        <f t="array" ref="BE11">IFERROR(INDEX('CAC EPDs'!$F$2:$F$1500,SMALL(IF('CAC EPDs'!$E$2:$E$1500=Lists!BE$6,ROW('CAC EPDs'!$E$2:$E$1500)),ROW(5:5))-1,1),"")</f>
        <v>45 MPa concrete with air GU 40 FA</v>
      </c>
      <c r="BF11" s="35" t="str" cm="1">
        <f t="array" ref="BF11">IFERROR(INDEX('CAC EPDs'!$F$2:$F$1500,SMALL(IF('CAC EPDs'!$E$2:$E$1500=Lists!BF$6,ROW('CAC EPDs'!$E$2:$E$1500)),ROW(5:5))-1,1),"")</f>
        <v>50 MPa concrete without air GU 40 FA</v>
      </c>
      <c r="BG11" s="35" t="str" cm="1">
        <f t="array" ref="BG11">IFERROR(INDEX('CAC EPDs'!$F$2:$F$1500,SMALL(IF('CAC EPDs'!$E$2:$E$1500=Lists!BG$6,ROW('CAC EPDs'!$E$2:$E$1500)),ROW(5:5))-1,1),"")</f>
        <v>50 MPa concrete with air GU 40 FA</v>
      </c>
      <c r="BH11" s="35" t="str" cm="1">
        <f t="array" ref="BH11">IFERROR(INDEX('CAC EPDs'!$F$2:$F$1500,SMALL(IF('CAC EPDs'!$E$2:$E$1500=Lists!BH$6,ROW('CAC EPDs'!$E$2:$E$1500)),ROW(5:5))-1,1),"")</f>
        <v>60 MPa concrete without air GU 40 FA</v>
      </c>
      <c r="BI11" s="35" t="str" cm="1">
        <f t="array" ref="BI11">IFERROR(INDEX('CAC EPDs'!$F$2:$F$1500,SMALL(IF('CAC EPDs'!$E$2:$E$1500=Lists!BI$6,ROW('CAC EPDs'!$E$2:$E$1500)),ROW(5:5))-1,1),"")</f>
        <v>20 MPa concrete with air GU 30 SL</v>
      </c>
      <c r="BJ11" s="35" t="str" cm="1">
        <f t="array" ref="BJ11">IFERROR(INDEX('CAC EPDs'!$F$2:$F$1500,SMALL(IF('CAC EPDs'!$E$2:$E$1500=Lists!BJ$6,ROW('CAC EPDs'!$E$2:$E$1500)),ROW(5:5))-1,1),"")</f>
        <v>20 MPa concrete without air (N) GU 30 SL</v>
      </c>
      <c r="BK11" s="35" t="str" cm="1">
        <f t="array" ref="BK11">IFERROR(INDEX('CAC EPDs'!$F$2:$F$1500,SMALL(IF('CAC EPDs'!$E$2:$E$1500=Lists!BK$6,ROW('CAC EPDs'!$E$2:$E$1500)),ROW(5:5))-1,1),"")</f>
        <v>25 MPa concrete without air (N) GU 30 SL</v>
      </c>
      <c r="BL11" s="35" t="str" cm="1">
        <f t="array" ref="BL11">IFERROR(INDEX('CAC EPDs'!$F$2:$F$1500,SMALL(IF('CAC EPDs'!$E$2:$E$1500=Lists!BL$6,ROW('CAC EPDs'!$E$2:$E$1500)),ROW(5:5))-1,1),"")</f>
        <v>25 MPa concrete with air (F-2) GU 30 SL</v>
      </c>
      <c r="BM11" s="35" t="str" cm="1">
        <f t="array" ref="BM11">IFERROR(INDEX('CAC EPDs'!$F$2:$F$1500,SMALL(IF('CAC EPDs'!$E$2:$E$1500=Lists!BM$6,ROW('CAC EPDs'!$E$2:$E$1500)),ROW(5:5))-1,1),"")</f>
        <v>30 MPa concrete with air (F-1) GU 30 SL</v>
      </c>
      <c r="BN11" s="35" t="str" cm="1">
        <f t="array" ref="BN11">IFERROR(INDEX('CAC EPDs'!$F$2:$F$1500,SMALL(IF('CAC EPDs'!$E$2:$E$1500=Lists!BN$6,ROW('CAC EPDs'!$E$2:$E$1500)),ROW(5:5))-1,1),"")</f>
        <v>30 MPa concrete without air (N-CF/C-4) GU 30 SL</v>
      </c>
      <c r="BO11" s="35" t="str" cm="1">
        <f t="array" ref="BO11">IFERROR(INDEX('CAC EPDs'!$F$2:$F$1500,SMALL(IF('CAC EPDs'!$E$2:$E$1500=Lists!BO$6,ROW('CAC EPDs'!$E$2:$E$1500)),ROW(5:5))-1,1),"")</f>
        <v>32 MPa concrete without air &amp; 0.45 w/cm ratio (C-2) GU 30 SL</v>
      </c>
      <c r="BP11" s="35" t="str" cm="1">
        <f t="array" ref="BP11">IFERROR(INDEX('CAC EPDs'!$F$2:$F$1500,SMALL(IF('CAC EPDs'!$E$2:$E$1500=Lists!BP$6,ROW('CAC EPDs'!$E$2:$E$1500)),ROW(5:5))-1,1),"")</f>
        <v>35 MPa concrete with air (C-2 and lower) GUL/GUb-8SF</v>
      </c>
      <c r="BQ11" s="35" t="str" cm="1">
        <f t="array" ref="BQ11">IFERROR(INDEX('CAC EPDs'!$F$2:$F$1500,SMALL(IF('CAC EPDs'!$E$2:$E$1500=Lists!BQ$6,ROW('CAC EPDs'!$E$2:$E$1500)),ROW(5:5))-1,1),"")</f>
        <v>35 MPa concrete without air (N) GUL/GUb-8SF</v>
      </c>
      <c r="BR11" s="35" t="str" cm="1">
        <f t="array" ref="BR11">IFERROR(INDEX('CAC EPDs'!$F$2:$F$1500,SMALL(IF('CAC EPDs'!$E$2:$E$1500=Lists!BR$6,ROW('CAC EPDs'!$E$2:$E$1500)),ROW(5:5))-1,1),"")</f>
        <v>40 MPa concrete without air (N) GUL/GUb-8SF</v>
      </c>
      <c r="BS11" s="35" t="str" cm="1">
        <f t="array" ref="BS11">IFERROR(INDEX('CAC EPDs'!$F$2:$F$1500,SMALL(IF('CAC EPDs'!$E$2:$E$1500=Lists!BS$6,ROW('CAC EPDs'!$E$2:$E$1500)),ROW(5:5))-1,1),"")</f>
        <v>40 MPa concrete with air (C-1) GU 10 SL</v>
      </c>
      <c r="BT11" s="35" t="str" cm="1">
        <f t="array" ref="BT11">IFERROR(INDEX('CAC EPDs'!$F$2:$F$1500,SMALL(IF('CAC EPDs'!$E$2:$E$1500=Lists!BT$6,ROW('CAC EPDs'!$E$2:$E$1500)),ROW(5:5))-1,1),"")</f>
        <v>45 MPa concrete without air (N) GUL/GUb-8SF</v>
      </c>
      <c r="BU11" s="35" t="str" cm="1">
        <f t="array" ref="BU11">IFERROR(INDEX('CAC EPDs'!$F$2:$F$1500,SMALL(IF('CAC EPDs'!$E$2:$E$1500=Lists!BU$6,ROW('CAC EPDs'!$E$2:$E$1500)),ROW(5:5))-1,1),"")</f>
        <v>45 MPa concrete with air (C-1) GU 10 SL</v>
      </c>
      <c r="BV11" s="35" t="str" cm="1">
        <f t="array" ref="BV11">IFERROR(INDEX('CAC EPDs'!$F$2:$F$1500,SMALL(IF('CAC EPDs'!$E$2:$E$1500=Lists!BV$6,ROW('CAC EPDs'!$E$2:$E$1500)),ROW(5:5))-1,1),"")</f>
        <v>50 MPa concrete with air (C-1) GU 10 SL</v>
      </c>
      <c r="BW11" s="35" t="str" cm="1">
        <f t="array" ref="BW11">IFERROR(INDEX('CAC EPDs'!$F$2:$F$1500,SMALL(IF('CAC EPDs'!$E$2:$E$1500=Lists!BW$6,ROW('CAC EPDs'!$E$2:$E$1500)),ROW(5:5))-1,1),"")</f>
        <v>50 MPa concrete without air (N) GUL/GUb-8SF</v>
      </c>
      <c r="BX11" s="35" t="str" cm="1">
        <f t="array" ref="BX11">IFERROR(INDEX('CAC EPDs'!$F$2:$F$1500,SMALL(IF('CAC EPDs'!$E$2:$E$1500=Lists!BX$6,ROW('CAC EPDs'!$E$2:$E$1500)),ROW(5:5))-1,1),"")</f>
        <v>60 MPa concrete without air (N) GUL/GUb-8SF</v>
      </c>
      <c r="BY11" s="35" t="str" cm="1">
        <f t="array" ref="BY11">IFERROR(INDEX('CAC EPDs'!$F$2:$F$1500,SMALL(IF('CAC EPDs'!$E$2:$E$1500=Lists!BY$6,ROW('CAC EPDs'!$E$2:$E$1500)),ROW(5:5))-1,1),"")</f>
        <v>60 MPa concrete with air (C-1) GU 10 SL</v>
      </c>
      <c r="BZ11" s="35" t="str" cm="1">
        <f t="array" ref="BZ11">IFERROR(INDEX('CAC EPDs'!$F$2:$F$1500,SMALL(IF('CAC EPDs'!$E$2:$E$1500=Lists!BZ$6,ROW('CAC EPDs'!$E$2:$E$1500)),ROW(5:5))-1,1),"")</f>
        <v>80 MPa concrete without air (N) GUL/GUb-8SF</v>
      </c>
      <c r="CA11" s="35" t="str" cm="1">
        <f t="array" ref="CA11">IFERROR(INDEX('CAC EPDs'!$F$2:$F$1500,SMALL(IF('CAC EPDs'!$E$2:$E$1500=Lists!CA$6,ROW('CAC EPDs'!$E$2:$E$1500)),ROW(5:5))-1,1),"")</f>
        <v>20 MPa concrete without air GU 40 FA</v>
      </c>
      <c r="CB11" s="35" t="str" cm="1">
        <f t="array" ref="CB11">IFERROR(INDEX('CAC EPDs'!$F$2:$F$1500,SMALL(IF('CAC EPDs'!$E$2:$E$1500=Lists!CB$6,ROW('CAC EPDs'!$E$2:$E$1500)),ROW(5:5))-1,1),"")</f>
        <v>20 MPa concrete with air GU 40 FA</v>
      </c>
      <c r="CC11" s="35" t="str" cm="1">
        <f t="array" ref="CC11">IFERROR(INDEX('CAC EPDs'!$F$2:$F$1500,SMALL(IF('CAC EPDs'!$E$2:$E$1500=Lists!CC$6,ROW('CAC EPDs'!$E$2:$E$1500)),ROW(5:5))-1,1),"")</f>
        <v>25 MPa concrete without air GU 40 FA</v>
      </c>
      <c r="CD11" s="35" t="str" cm="1">
        <f t="array" ref="CD11">IFERROR(INDEX('CAC EPDs'!$F$2:$F$1500,SMALL(IF('CAC EPDs'!$E$2:$E$1500=Lists!CD$6,ROW('CAC EPDs'!$E$2:$E$1500)),ROW(5:5))-1,1),"")</f>
        <v>25 MPa concrete with air GU 40 FA</v>
      </c>
      <c r="CE11" s="35" t="str" cm="1">
        <f t="array" ref="CE11">IFERROR(INDEX('CAC EPDs'!$F$2:$F$1500,SMALL(IF('CAC EPDs'!$E$2:$E$1500=Lists!CE$6,ROW('CAC EPDs'!$E$2:$E$1500)),ROW(5:5))-1,1),"")</f>
        <v>30 MPa concrete without air GU 40 FA</v>
      </c>
      <c r="CF11" s="35" t="str" cm="1">
        <f t="array" ref="CF11">IFERROR(INDEX('CAC EPDs'!$F$2:$F$1500,SMALL(IF('CAC EPDs'!$E$2:$E$1500=Lists!CF$6,ROW('CAC EPDs'!$E$2:$E$1500)),ROW(5:5))-1,1),"")</f>
        <v>30 MPa concrete with air GU 40 FA</v>
      </c>
      <c r="CG11" s="35" t="str" cm="1">
        <f t="array" ref="CG11">IFERROR(INDEX('CAC EPDs'!$F$2:$F$1500,SMALL(IF('CAC EPDs'!$E$2:$E$1500=Lists!CG$6,ROW('CAC EPDs'!$E$2:$E$1500)),ROW(5:5))-1,1),"")</f>
        <v>32 MPa concrete with air &amp; 0.45 w/cm (C-2, S-2) GU 40 FA</v>
      </c>
      <c r="CH11" s="35" t="str" cm="1">
        <f t="array" ref="CH11">IFERROR(INDEX('CAC EPDs'!$F$2:$F$1500,SMALL(IF('CAC EPDs'!$E$2:$E$1500=Lists!CH$6,ROW('CAC EPDs'!$E$2:$E$1500)),ROW(5:5))-1,1),"")</f>
        <v>35 MPa concrete without air GU 40 FA</v>
      </c>
      <c r="CI11" s="35" t="str" cm="1">
        <f t="array" ref="CI11">IFERROR(INDEX('CAC EPDs'!$F$2:$F$1500,SMALL(IF('CAC EPDs'!$E$2:$E$1500=Lists!CI$6,ROW('CAC EPDs'!$E$2:$E$1500)),ROW(5:5))-1,1),"")</f>
        <v>35 MPa concrete with air GU 40 FA</v>
      </c>
      <c r="CJ11" s="35" t="str" cm="1">
        <f t="array" ref="CJ11">IFERROR(INDEX('CAC EPDs'!$F$2:$F$1500,SMALL(IF('CAC EPDs'!$E$2:$E$1500=Lists!CJ$6,ROW('CAC EPDs'!$E$2:$E$1500)),ROW(5:5))-1,1),"")</f>
        <v>40 MPa concrete without air GU 40 FA</v>
      </c>
      <c r="CK11" s="35" t="str" cm="1">
        <f t="array" ref="CK11">IFERROR(INDEX('CAC EPDs'!$F$2:$F$1500,SMALL(IF('CAC EPDs'!$E$2:$E$1500=Lists!CK$6,ROW('CAC EPDs'!$E$2:$E$1500)),ROW(5:5))-1,1),"")</f>
        <v>40 MPa concrete with air GU 40 FA</v>
      </c>
      <c r="CL11" s="35" t="str" cm="1">
        <f t="array" ref="CL11">IFERROR(INDEX('CAC EPDs'!$F$2:$F$1500,SMALL(IF('CAC EPDs'!$E$2:$E$1500=Lists!CL$6,ROW('CAC EPDs'!$E$2:$E$1500)),ROW(5:5))-1,1),"")</f>
        <v>45 MPa concrete without air GU 40 FA</v>
      </c>
      <c r="CM11" s="35" t="str" cm="1">
        <f t="array" ref="CM11">IFERROR(INDEX('CAC EPDs'!$F$2:$F$1500,SMALL(IF('CAC EPDs'!$E$2:$E$1500=Lists!CM$6,ROW('CAC EPDs'!$E$2:$E$1500)),ROW(5:5))-1,1),"")</f>
        <v>45 MPa concrete with air GU 40 FA</v>
      </c>
      <c r="CN11" s="35" t="str" cm="1">
        <f t="array" ref="CN11">IFERROR(INDEX('CAC EPDs'!$F$2:$F$1500,SMALL(IF('CAC EPDs'!$E$2:$E$1500=Lists!CN$6,ROW('CAC EPDs'!$E$2:$E$1500)),ROW(5:5))-1,1),"")</f>
        <v>50 MPa concrete without air GU 40 FA</v>
      </c>
      <c r="CO11" s="35" t="str" cm="1">
        <f t="array" ref="CO11">IFERROR(INDEX('CAC EPDs'!$F$2:$F$1500,SMALL(IF('CAC EPDs'!$E$2:$E$1500=Lists!CO$6,ROW('CAC EPDs'!$E$2:$E$1500)),ROW(5:5))-1,1),"")</f>
        <v>50 MPa concrete with air GU 40 FA</v>
      </c>
      <c r="CP11" s="35" t="str" cm="1">
        <f t="array" ref="CP11">IFERROR(INDEX('CAC EPDs'!$F$2:$F$1500,SMALL(IF('CAC EPDs'!$E$2:$E$1500=Lists!CP$6,ROW('CAC EPDs'!$E$2:$E$1500)),ROW(5:5))-1,1),"")</f>
        <v>20 MPa concrete with air GUL/HSL 10 FA</v>
      </c>
      <c r="CQ11" s="35" t="str" cm="1">
        <f t="array" ref="CQ11">IFERROR(INDEX('CAC EPDs'!$F$2:$F$1500,SMALL(IF('CAC EPDs'!$E$2:$E$1500=Lists!CQ$6,ROW('CAC EPDs'!$E$2:$E$1500)),ROW(5:5))-1,1),"")</f>
        <v>20 MPa concrete without air GUL/HSL 10 FA</v>
      </c>
      <c r="CR11" s="35" t="str" cm="1">
        <f t="array" ref="CR11">IFERROR(INDEX('CAC EPDs'!$F$2:$F$1500,SMALL(IF('CAC EPDs'!$E$2:$E$1500=Lists!CR$6,ROW('CAC EPDs'!$E$2:$E$1500)),ROW(5:5))-1,1),"")</f>
        <v>25 MPa concrete with air GUL/HSL 10 FA</v>
      </c>
      <c r="CS11" s="35" t="str" cm="1">
        <f t="array" ref="CS11">IFERROR(INDEX('CAC EPDs'!$F$2:$F$1500,SMALL(IF('CAC EPDs'!$E$2:$E$1500=Lists!CS$6,ROW('CAC EPDs'!$E$2:$E$1500)),ROW(5:5))-1,1),"")</f>
        <v>25 MPa concrete without air &amp; 0.55 w/cm ratio (N-CF) GUL/HSL 10 FA</v>
      </c>
      <c r="CT11" s="35" t="str" cm="1">
        <f t="array" ref="CT11">IFERROR(INDEX('CAC EPDs'!$F$2:$F$1500,SMALL(IF('CAC EPDs'!$E$2:$E$1500=Lists!CT$6,ROW('CAC EPDs'!$E$2:$E$1500)),ROW(5:5))-1,1),"")</f>
        <v>30 MPa concrete with air GUL/HSL 10 FA</v>
      </c>
      <c r="CU11" s="35" t="str" cm="1">
        <f t="array" ref="CU11">IFERROR(INDEX('CAC EPDs'!$F$2:$F$1500,SMALL(IF('CAC EPDs'!$E$2:$E$1500=Lists!CU$6,ROW('CAC EPDs'!$E$2:$E$1500)),ROW(5:5))-1,1),"")</f>
        <v>30 MPa concrete without air GUL/HSL 10 FA</v>
      </c>
      <c r="CV11" s="35" t="str" cm="1">
        <f t="array" ref="CV11">IFERROR(INDEX('CAC EPDs'!$F$2:$F$1500,SMALL(IF('CAC EPDs'!$E$2:$E$1500=Lists!CV$6,ROW('CAC EPDs'!$E$2:$E$1500)),ROW(5:5))-1,1),"")</f>
        <v>32 MPa concrete with air &amp; 0.45 w/cm (C-2) GUL/HSL 10 FA</v>
      </c>
      <c r="CW11" s="35" t="str" cm="1">
        <f t="array" ref="CW11">IFERROR(INDEX('CAC EPDs'!$F$2:$F$1500,SMALL(IF('CAC EPDs'!$E$2:$E$1500=Lists!CW$6,ROW('CAC EPDs'!$E$2:$E$1500)),ROW(5:5))-1,1),"")</f>
        <v>32 MPa concrete without air (S-2 with no F/T) GUL/HSL 10 FA</v>
      </c>
      <c r="CX11" s="35" t="str" cm="1">
        <f t="array" ref="CX11">IFERROR(INDEX('CAC EPDs'!$F$2:$F$1500,SMALL(IF('CAC EPDs'!$E$2:$E$1500=Lists!CX$6,ROW('CAC EPDs'!$E$2:$E$1500)),ROW(5:5))-1,1),"")</f>
        <v>35 MPa concrete with air GUL/HSL</v>
      </c>
      <c r="CY11" s="35" t="str" cm="1">
        <f t="array" ref="CY11">IFERROR(INDEX('CAC EPDs'!$F$2:$F$1500,SMALL(IF('CAC EPDs'!$E$2:$E$1500=Lists!CY$6,ROW('CAC EPDs'!$E$2:$E$1500)),ROW(5:5))-1,1),"")</f>
        <v>35 MPa concrete without air (S-1 with no F/T) GUL/HSL 10 FA</v>
      </c>
      <c r="CZ11" s="35" t="str" cm="1">
        <f t="array" ref="CZ11">IFERROR(INDEX('CAC EPDs'!$F$2:$F$1500,SMALL(IF('CAC EPDs'!$E$2:$E$1500=Lists!CZ$6,ROW('CAC EPDs'!$E$2:$E$1500)),ROW(5:5))-1,1),"")</f>
        <v>40 MPa concrete with air GUL/HSL</v>
      </c>
      <c r="DA11" s="35" t="str" cm="1">
        <f t="array" ref="DA11">IFERROR(INDEX('CAC EPDs'!$F$2:$F$1500,SMALL(IF('CAC EPDs'!$E$2:$E$1500=Lists!DA$6,ROW('CAC EPDs'!$E$2:$E$1500)),ROW(5:5))-1,1),"")</f>
        <v>45 MPa concrete without air GUL/HSL</v>
      </c>
      <c r="DB11" s="35" t="str" cm="1">
        <f t="array" ref="DB11">IFERROR(INDEX('CAC EPDs'!$F$2:$F$1500,SMALL(IF('CAC EPDs'!$E$2:$E$1500=Lists!DB$6,ROW('CAC EPDs'!$E$2:$E$1500)),ROW(5:5))-1,1),"")</f>
        <v>45 MPa concrete with air GUL/HSL</v>
      </c>
      <c r="DC11" s="35" t="str" cm="1">
        <f t="array" ref="DC11">IFERROR(INDEX('CAC EPDs'!$F$2:$F$1500,SMALL(IF('CAC EPDs'!$E$2:$E$1500=Lists!DC$6,ROW('CAC EPDs'!$E$2:$E$1500)),ROW(5:5))-1,1),"")</f>
        <v>50 MPa concrete with air GUL/HSL</v>
      </c>
      <c r="DD11" s="35" t="str" cm="1">
        <f t="array" ref="DD11">IFERROR(INDEX('CAC EPDs'!$F$2:$F$1500,SMALL(IF('CAC EPDs'!$E$2:$E$1500=Lists!DD$6,ROW('CAC EPDs'!$E$2:$E$1500)),ROW(5:5))-1,1),"")</f>
        <v>50 MPa concrete without air GUL/HSL</v>
      </c>
      <c r="DE11" s="35" t="str" cm="1">
        <f t="array" ref="DE11">IFERROR(INDEX('CAC EPDs'!$F$2:$F$1500,SMALL(IF('CAC EPDs'!$E$2:$E$1500=Lists!DE$6,ROW('CAC EPDs'!$E$2:$E$1500)),ROW(5:5))-1,1),"")</f>
        <v>55 MPa concrete without air GUL/HSL</v>
      </c>
      <c r="DF11" s="35" t="str" cm="1">
        <f t="array" ref="DF11">IFERROR(INDEX('CAC EPDs'!$F$2:$F$1500,SMALL(IF('CAC EPDs'!$E$2:$E$1500=Lists!DF$6,ROW('CAC EPDs'!$E$2:$E$1500)),ROW(5:5))-1,1),"")</f>
        <v>15 MPa concrete without air (N) GU 40 SCM</v>
      </c>
      <c r="DG11" s="35" t="str" cm="1">
        <f t="array" ref="DG11">IFERROR(INDEX('CAC EPDs'!$F$2:$F$1500,SMALL(IF('CAC EPDs'!$E$2:$E$1500=Lists!DG$6,ROW('CAC EPDs'!$E$2:$E$1500)),ROW(5:5))-1,1),"")</f>
        <v>20 MPa concrete with air (N) GU 40 SCM</v>
      </c>
      <c r="DH11" s="35" t="str" cm="1">
        <f t="array" ref="DH11">IFERROR(INDEX('CAC EPDs'!$F$2:$F$1500,SMALL(IF('CAC EPDs'!$E$2:$E$1500=Lists!DH$6,ROW('CAC EPDs'!$E$2:$E$1500)),ROW(5:5))-1,1),"")</f>
        <v>20 MPa concrete without air (N) GU 40 SCM</v>
      </c>
      <c r="DI11" s="35" t="str" cm="1">
        <f t="array" ref="DI11">IFERROR(INDEX('CAC EPDs'!$F$2:$F$1500,SMALL(IF('CAC EPDs'!$E$2:$E$1500=Lists!DI$6,ROW('CAC EPDs'!$E$2:$E$1500)),ROW(5:5))-1,1),"")</f>
        <v>25 MPa concrete with air (F-2) GU 40 SCM</v>
      </c>
      <c r="DJ11" s="35" t="str" cm="1">
        <f t="array" ref="DJ11">IFERROR(INDEX('CAC EPDs'!$F$2:$F$1500,SMALL(IF('CAC EPDs'!$E$2:$E$1500=Lists!DJ$6,ROW('CAC EPDs'!$E$2:$E$1500)),ROW(5:5))-1,1),"")</f>
        <v>25 MPa concrete without air (N) GU 40 SCM</v>
      </c>
      <c r="DK11" s="35" t="str" cm="1">
        <f t="array" ref="DK11">IFERROR(INDEX('CAC EPDs'!$F$2:$F$1500,SMALL(IF('CAC EPDs'!$E$2:$E$1500=Lists!DK$6,ROW('CAC EPDs'!$E$2:$E$1500)),ROW(5:5))-1,1),"")</f>
        <v>30 MPa concrete with air (F-2) GU 40 SCM</v>
      </c>
      <c r="DL11" s="35" t="str" cm="1">
        <f t="array" ref="DL11">IFERROR(INDEX('CAC EPDs'!$F$2:$F$1500,SMALL(IF('CAC EPDs'!$E$2:$E$1500=Lists!DL$6,ROW('CAC EPDs'!$E$2:$E$1500)),ROW(5:5))-1,1),"")</f>
        <v>30 MPa concrete without air (N) GU 40 SCM</v>
      </c>
      <c r="DM11" s="35" t="str" cm="1">
        <f t="array" ref="DM11">IFERROR(INDEX('CAC EPDs'!$F$2:$F$1500,SMALL(IF('CAC EPDs'!$E$2:$E$1500=Lists!DM$6,ROW('CAC EPDs'!$E$2:$E$1500)),ROW(5:5))-1,1),"")</f>
        <v>32 MPa concrete with air (C-2) GU 40 SCM</v>
      </c>
      <c r="DN11" s="35" t="str" cm="1">
        <f t="array" ref="DN11">IFERROR(INDEX('CAC EPDs'!$F$2:$F$1500,SMALL(IF('CAC EPDs'!$E$2:$E$1500=Lists!DN$6,ROW('CAC EPDs'!$E$2:$E$1500)),ROW(5:5))-1,1),"")</f>
        <v>32 MPa concrete without air (N) GU 40 SCM</v>
      </c>
      <c r="DO11" s="35" t="str" cm="1">
        <f t="array" ref="DO11">IFERROR(INDEX('CAC EPDs'!$F$2:$F$1500,SMALL(IF('CAC EPDs'!$E$2:$E$1500=Lists!DO$6,ROW('CAC EPDs'!$E$2:$E$1500)),ROW(5:5))-1,1),"")</f>
        <v>35 MPa concrete with air (F-2) GU 40 SCM</v>
      </c>
      <c r="DP11" s="35" t="str" cm="1">
        <f t="array" ref="DP11">IFERROR(INDEX('CAC EPDs'!$F$2:$F$1500,SMALL(IF('CAC EPDs'!$E$2:$E$1500=Lists!DP$6,ROW('CAC EPDs'!$E$2:$E$1500)),ROW(5:5))-1,1),"")</f>
        <v>35 MPa concrete without air (N) GU 40 SCM</v>
      </c>
      <c r="DQ11" s="35" t="str" cm="1">
        <f t="array" ref="DQ11">IFERROR(INDEX('CAC EPDs'!$F$2:$F$1500,SMALL(IF('CAC EPDs'!$E$2:$E$1500=Lists!DQ$6,ROW('CAC EPDs'!$E$2:$E$1500)),ROW(5:5))-1,1),"")</f>
        <v>40 MPa concrete with air (C-1) GU 40 SCM</v>
      </c>
      <c r="DR11" s="35" t="str" cm="1">
        <f t="array" ref="DR11">IFERROR(INDEX('CAC EPDs'!$F$2:$F$1500,SMALL(IF('CAC EPDs'!$E$2:$E$1500=Lists!DR$6,ROW('CAC EPDs'!$E$2:$E$1500)),ROW(5:5))-1,1),"")</f>
        <v>40 MPa concrete without air (N) GU 40 SCM</v>
      </c>
      <c r="DS11" s="35" t="str" cm="1">
        <f t="array" ref="DS11">IFERROR(INDEX('CAC EPDs'!$F$2:$F$1500,SMALL(IF('CAC EPDs'!$E$2:$E$1500=Lists!DS$6,ROW('CAC EPDs'!$E$2:$E$1500)),ROW(5:5))-1,1),"")</f>
        <v>45 MPa concrete with air (C-1) GUL</v>
      </c>
      <c r="DT11" s="35" t="str" cm="1">
        <f t="array" ref="DT11">IFERROR(INDEX('CAC EPDs'!$F$2:$F$1500,SMALL(IF('CAC EPDs'!$E$2:$E$1500=Lists!DT$6,ROW('CAC EPDs'!$E$2:$E$1500)),ROW(5:5))-1,1),"")</f>
        <v>45 MPa concrete without air (N) GUL</v>
      </c>
      <c r="DU11" s="35" t="str" cm="1">
        <f t="array" ref="DU11">IFERROR(INDEX('CAC EPDs'!$F$2:$F$1500,SMALL(IF('CAC EPDs'!$E$2:$E$1500=Lists!DU$6,ROW('CAC EPDs'!$E$2:$E$1500)),ROW(5:5))-1,1),"")</f>
        <v>50 MPa concrete with air (C-XL) GU 40 SCM</v>
      </c>
      <c r="DV11" s="35" t="str" cm="1">
        <f t="array" ref="DV11">IFERROR(INDEX('CAC EPDs'!$F$2:$F$1500,SMALL(IF('CAC EPDs'!$E$2:$E$1500=Lists!DV$6,ROW('CAC EPDs'!$E$2:$E$1500)),ROW(5:5))-1,1),"")</f>
        <v>50 MPa concrete without air (N) GUL</v>
      </c>
      <c r="DW11" s="35" t="str" cm="1">
        <f t="array" ref="DW11">IFERROR(INDEX('CAC EPDs'!$F$2:$F$1500,SMALL(IF('CAC EPDs'!$E$2:$E$1500=Lists!DW$6,ROW('CAC EPDs'!$E$2:$E$1500)),ROW(5:5))-1,1),"")</f>
        <v>55 MPa concrete with air (C-XL) GUL</v>
      </c>
      <c r="DX11" s="35" t="str" cm="1">
        <f t="array" ref="DX11">IFERROR(INDEX('CAC EPDs'!$F$2:$F$1500,SMALL(IF('CAC EPDs'!$E$2:$E$1500=Lists!DX$6,ROW('CAC EPDs'!$E$2:$E$1500)),ROW(5:5))-1,1),"")</f>
        <v>55 MPa concrete without air (N) GUL</v>
      </c>
      <c r="DY11" s="35" t="str" cm="1">
        <f t="array" ref="DY11">IFERROR(INDEX('CAC EPDs'!$F$2:$F$1500,SMALL(IF('CAC EPDs'!$E$2:$E$1500=Lists!DY$6,ROW('CAC EPDs'!$E$2:$E$1500)),ROW(5:5))-1,1),"")</f>
        <v>60 MPa concrete with air (C-1) GUL</v>
      </c>
      <c r="DZ11" s="35" t="str" cm="1">
        <f t="array" ref="DZ11">IFERROR(INDEX('CAC EPDs'!$F$2:$F$1500,SMALL(IF('CAC EPDs'!$E$2:$E$1500=Lists!DZ$6,ROW('CAC EPDs'!$E$2:$E$1500)),ROW(5:5))-1,1),"")</f>
        <v>60 MPa concrete without air (N) GUL</v>
      </c>
      <c r="EA11" s="35" t="str" cm="1">
        <f t="array" ref="EA11">IFERROR(INDEX('CAC EPDs'!$F$2:$F$1500,SMALL(IF('CAC EPDs'!$E$2:$E$1500=Lists!EA$6,ROW('CAC EPDs'!$E$2:$E$1500)),ROW(5:5))-1,1),"")</f>
        <v>25 MPa concrete with air GU 30 FA</v>
      </c>
      <c r="EB11" s="35" t="str" cm="1">
        <f t="array" ref="EB11">IFERROR(INDEX('CAC EPDs'!$F$2:$F$1500,SMALL(IF('CAC EPDs'!$E$2:$E$1500=Lists!EB$6,ROW('CAC EPDs'!$E$2:$E$1500)),ROW(5:5))-1,1),"")</f>
        <v>25 MPa concrete without air GU 30 FA</v>
      </c>
      <c r="EC11" s="35" t="str" cm="1">
        <f t="array" ref="EC11">IFERROR(INDEX('CAC EPDs'!$F$2:$F$1500,SMALL(IF('CAC EPDs'!$E$2:$E$1500=Lists!EC$6,ROW('CAC EPDs'!$E$2:$E$1500)),ROW(5:5))-1,1),"")</f>
        <v>30 MPa concrete without air GU 30 FA</v>
      </c>
      <c r="ED11" s="35" t="str" cm="1">
        <f t="array" ref="ED11">IFERROR(INDEX('CAC EPDs'!$F$2:$F$1500,SMALL(IF('CAC EPDs'!$E$2:$E$1500=Lists!ED$6,ROW('CAC EPDs'!$E$2:$E$1500)),ROW(5:5))-1,1),"")</f>
        <v>30 MPa concrete with air GU 30 FA</v>
      </c>
      <c r="EE11" s="35" t="str" cm="1">
        <f t="array" ref="EE11">IFERROR(INDEX('CAC EPDs'!$F$2:$F$1500,SMALL(IF('CAC EPDs'!$E$2:$E$1500=Lists!EE$6,ROW('CAC EPDs'!$E$2:$E$1500)),ROW(5:5))-1,1),"")</f>
        <v>32 MPa concrete with air &amp; 0.45 w/cm (C-2) GU 30 FA</v>
      </c>
      <c r="EF11" s="35" t="str" cm="1">
        <f t="array" ref="EF11">IFERROR(INDEX('CAC EPDs'!$F$2:$F$1500,SMALL(IF('CAC EPDs'!$E$2:$E$1500=Lists!EF$6,ROW('CAC EPDs'!$E$2:$E$1500)),ROW(5:5))-1,1),"")</f>
        <v>32 MPa concrete without air GU 30 FA</v>
      </c>
      <c r="EG11" s="35" t="str" cm="1">
        <f t="array" ref="EG11">IFERROR(INDEX('CAC EPDs'!$F$2:$F$1500,SMALL(IF('CAC EPDs'!$E$2:$E$1500=Lists!EG$6,ROW('CAC EPDs'!$E$2:$E$1500)),ROW(5:5))-1,1),"")</f>
        <v>35 MPa concrete without air GU 30 FA</v>
      </c>
      <c r="EH11" s="35" t="str" cm="1">
        <f t="array" ref="EH11">IFERROR(INDEX('CAC EPDs'!$F$2:$F$1500,SMALL(IF('CAC EPDs'!$E$2:$E$1500=Lists!EH$6,ROW('CAC EPDs'!$E$2:$E$1500)),ROW(5:5))-1,1),"")</f>
        <v>35 MPa concrete with air &amp; 0.40 w/cm (C-1) GU 30 FA</v>
      </c>
      <c r="EI11" s="35" t="str" cm="1">
        <f t="array" ref="EI11">IFERROR(INDEX('CAC EPDs'!$F$2:$F$1500,SMALL(IF('CAC EPDs'!$E$2:$E$1500=Lists!EI$6,ROW('CAC EPDs'!$E$2:$E$1500)),ROW(5:5))-1,1),"")</f>
        <v>40 MPa concrete without air GU 30 FA</v>
      </c>
      <c r="EJ11" s="35" t="str" cm="1">
        <f t="array" ref="EJ11">IFERROR(INDEX('CAC EPDs'!$F$2:$F$1500,SMALL(IF('CAC EPDs'!$E$2:$E$1500=Lists!EJ$6,ROW('CAC EPDs'!$E$2:$E$1500)),ROW(5:5))-1,1),"")</f>
        <v>40 MPa concrete with air GU 30 FA</v>
      </c>
      <c r="EK11" s="35" t="str" cm="1">
        <f t="array" ref="EK11">IFERROR(INDEX('CAC EPDs'!$F$2:$F$1500,SMALL(IF('CAC EPDs'!$E$2:$E$1500=Lists!EK$6,ROW('CAC EPDs'!$E$2:$E$1500)),ROW(5:5))-1,1),"")</f>
        <v>45 MPa concrete without air GU 30 FA</v>
      </c>
      <c r="EL11" s="35" t="str" cm="1">
        <f t="array" ref="EL11">IFERROR(INDEX('CAC EPDs'!$F$2:$F$1500,SMALL(IF('CAC EPDs'!$E$2:$E$1500=Lists!EL$6,ROW('CAC EPDs'!$E$2:$E$1500)),ROW(5:5))-1,1),"")</f>
        <v>45 MPa concrete with air GU 30 FA</v>
      </c>
      <c r="EM11" s="35" t="str" cm="1">
        <f t="array" ref="EM11">IFERROR(INDEX('CAC EPDs'!$F$2:$F$1500,SMALL(IF('CAC EPDs'!$E$2:$E$1500=Lists!EM$6,ROW('CAC EPDs'!$E$2:$E$1500)),ROW(5:5))-1,1),"")</f>
        <v>Sask C2 GU 30 FA</v>
      </c>
      <c r="EN11" s="35" t="str" cm="1">
        <f t="array" ref="EN11">IFERROR(INDEX('CAC EPDs'!$F$2:$F$1500,SMALL(IF('CAC EPDs'!$E$2:$E$1500=Lists!EN$6,ROW('CAC EPDs'!$E$2:$E$1500)),ROW(5:5))-1,1),"")</f>
        <v>Flowable Fill (MHI U-Fill) GU 30 FA</v>
      </c>
      <c r="FH11" s="163" t="s">
        <v>216</v>
      </c>
    </row>
    <row r="12" spans="2:176">
      <c r="F12" s="35" t="str">
        <v>Alberta</v>
      </c>
      <c r="J12" s="35">
        <v>40</v>
      </c>
      <c r="K12" s="35">
        <v>35</v>
      </c>
      <c r="L12" s="35">
        <v>40</v>
      </c>
      <c r="M12" s="35">
        <v>40</v>
      </c>
      <c r="N12" s="35">
        <v>45</v>
      </c>
      <c r="O12" s="35">
        <v>45</v>
      </c>
      <c r="P12" s="35">
        <v>40</v>
      </c>
      <c r="Q12" s="35">
        <v>45</v>
      </c>
      <c r="R12" s="35">
        <v>40</v>
      </c>
      <c r="S12" s="35">
        <v>40</v>
      </c>
      <c r="T12" s="35">
        <v>40</v>
      </c>
      <c r="U12" s="35">
        <v>45</v>
      </c>
      <c r="V12" s="35">
        <v>40</v>
      </c>
      <c r="W12" s="35">
        <v>45</v>
      </c>
      <c r="Y12" s="35" t="str">
        <v>Ontario,45,No</v>
      </c>
      <c r="AA12" s="35" t="str" cm="1">
        <f t="array" ref="AA12">IFERROR(INDEX('CAC EPDs'!$F$2:$F$1500,SMALL(IF('CAC EPDs'!$E$2:$E$1500=Lists!AA$6,ROW('CAC EPDs'!$E$2:$E$1500)),ROW(6:6))-1,1),"")</f>
        <v>20 MPa concrete without air GU 50 SL</v>
      </c>
      <c r="AB12" s="35" t="str" cm="1">
        <f t="array" ref="AB12">IFERROR(INDEX('CAC EPDs'!$F$2:$F$1500,SMALL(IF('CAC EPDs'!$E$2:$E$1500=Lists!AB$6,ROW('CAC EPDs'!$E$2:$E$1500)),ROW(6:6))-1,1),"")</f>
        <v>25 MPa concrete without air GU 50 SL</v>
      </c>
      <c r="AC12" s="35" t="str" cm="1">
        <f t="array" ref="AC12">IFERROR(INDEX('CAC EPDs'!$F$2:$F$1500,SMALL(IF('CAC EPDs'!$E$2:$E$1500=Lists!AC$6,ROW('CAC EPDs'!$E$2:$E$1500)),ROW(6:6))-1,1),"")</f>
        <v>30 MPa concrete without air GU 50 SL</v>
      </c>
      <c r="AD12" s="35" t="str" cm="1">
        <f t="array" ref="AD12">IFERROR(INDEX('CAC EPDs'!$F$2:$F$1500,SMALL(IF('CAC EPDs'!$E$2:$E$1500=Lists!AD$6,ROW('CAC EPDs'!$E$2:$E$1500)),ROW(6:6))-1,1),"")</f>
        <v>35 MPa concrete without air GU 50 SL</v>
      </c>
      <c r="AE12" s="35" t="str" cm="1">
        <f t="array" ref="AE12">IFERROR(INDEX('CAC EPDs'!$F$2:$F$1500,SMALL(IF('CAC EPDs'!$E$2:$E$1500=Lists!AE$6,ROW('CAC EPDs'!$E$2:$E$1500)),ROW(6:6))-1,1),"")</f>
        <v>40 MPa concrete without air GU 50 SL</v>
      </c>
      <c r="AF12" s="35" t="str" cm="1">
        <f t="array" ref="AF12">IFERROR(INDEX('CAC EPDs'!$F$2:$F$1500,SMALL(IF('CAC EPDs'!$E$2:$E$1500=Lists!AF$6,ROW('CAC EPDs'!$E$2:$E$1500)),ROW(6:6))-1,1),"")</f>
        <v>45 MPa concrete without air GU 50 SL</v>
      </c>
      <c r="AG12" s="35" t="str" cm="1">
        <f t="array" ref="AG12">IFERROR(INDEX('CAC EPDs'!$F$2:$F$1500,SMALL(IF('CAC EPDs'!$E$2:$E$1500=Lists!AG$6,ROW('CAC EPDs'!$E$2:$E$1500)),ROW(6:6))-1,1),"")</f>
        <v>50 MPa concrete without air GUbSF 50 SL</v>
      </c>
      <c r="AH12" s="35" t="str" cm="1">
        <f t="array" ref="AH12">IFERROR(INDEX('CAC EPDs'!$F$2:$F$1500,SMALL(IF('CAC EPDs'!$E$2:$E$1500=Lists!AH$6,ROW('CAC EPDs'!$E$2:$E$1500)),ROW(6:6))-1,1),"")</f>
        <v>55 MPa concrete without air GUbSF 50 SL</v>
      </c>
      <c r="AI12" s="35" t="str" cm="1">
        <f t="array" ref="AI12">IFERROR(INDEX('CAC EPDs'!$F$2:$F$1500,SMALL(IF('CAC EPDs'!$E$2:$E$1500=Lists!AI$6,ROW('CAC EPDs'!$E$2:$E$1500)),ROW(6:6))-1,1),"")</f>
        <v>60 MPa concrete without air GUbSF 50 SL</v>
      </c>
      <c r="AJ12" s="35" t="str" cm="1">
        <f t="array" ref="AJ12">IFERROR(INDEX('CAC EPDs'!$F$2:$F$1500,SMALL(IF('CAC EPDs'!$E$2:$E$1500=Lists!AJ$6,ROW('CAC EPDs'!$E$2:$E$1500)),ROW(6:6))-1,1),"")</f>
        <v/>
      </c>
      <c r="AK12" s="35" t="str" cm="1">
        <f t="array" ref="AK12">IFERROR(INDEX('CAC EPDs'!$F$2:$F$1500,SMALL(IF('CAC EPDs'!$E$2:$E$1500=Lists!AK$6,ROW('CAC EPDs'!$E$2:$E$1500)),ROW(6:6))-1,1),"")</f>
        <v>20 MPa concrete with air &amp; 0.70 w/cm GU 50 SL</v>
      </c>
      <c r="AL12" s="35" t="str" cm="1">
        <f t="array" ref="AL12">IFERROR(INDEX('CAC EPDs'!$F$2:$F$1500,SMALL(IF('CAC EPDs'!$E$2:$E$1500=Lists!AL$6,ROW('CAC EPDs'!$E$2:$E$1500)),ROW(6:6))-1,1),"")</f>
        <v>25 MPa concrete with air &amp; 0.55 w/cm (F-2) GU 50 SL</v>
      </c>
      <c r="AM12" s="35" t="str" cm="1">
        <f t="array" ref="AM12">IFERROR(INDEX('CAC EPDs'!$F$2:$F$1500,SMALL(IF('CAC EPDs'!$E$2:$E$1500=Lists!AM$6,ROW('CAC EPDs'!$E$2:$E$1500)),ROW(6:6))-1,1),"")</f>
        <v>30 MPa concrete with air &amp; 0.50 w/cm (F-1) GU 50 SL</v>
      </c>
      <c r="AN12" s="35" t="str" cm="1">
        <f t="array" ref="AN12">IFERROR(INDEX('CAC EPDs'!$F$2:$F$1500,SMALL(IF('CAC EPDs'!$E$2:$E$1500=Lists!AN$6,ROW('CAC EPDs'!$E$2:$E$1500)),ROW(6:6))-1,1),"")</f>
        <v>32 MPa concrete with air &amp; 0.45 w/cm (C-2) GU 50 SL</v>
      </c>
      <c r="AO12" s="35" t="str" cm="1">
        <f t="array" ref="AO12">IFERROR(INDEX('CAC EPDs'!$F$2:$F$1500,SMALL(IF('CAC EPDs'!$E$2:$E$1500=Lists!AO$6,ROW('CAC EPDs'!$E$2:$E$1500)),ROW(6:6))-1,1),"")</f>
        <v>35 MPa concrete with air GUL</v>
      </c>
      <c r="AP12" s="35" t="str" cm="1">
        <f t="array" ref="AP12">IFERROR(INDEX('CAC EPDs'!$F$2:$F$1500,SMALL(IF('CAC EPDs'!$E$2:$E$1500=Lists!AP$6,ROW('CAC EPDs'!$E$2:$E$1500)),ROW(6:6))-1,1),"")</f>
        <v>40 MPa concrete with air GUL</v>
      </c>
      <c r="AQ12" s="35" t="str" cm="1">
        <f t="array" ref="AQ12">IFERROR(INDEX('CAC EPDs'!$F$2:$F$1500,SMALL(IF('CAC EPDs'!$E$2:$E$1500=Lists!AQ$6,ROW('CAC EPDs'!$E$2:$E$1500)),ROW(6:6))-1,1),"")</f>
        <v>45 MPa concrete with air GUL</v>
      </c>
      <c r="AR12" s="35" t="str" cm="1">
        <f t="array" ref="AR12">IFERROR(INDEX('CAC EPDs'!$F$2:$F$1500,SMALL(IF('CAC EPDs'!$E$2:$E$1500=Lists!AR$6,ROW('CAC EPDs'!$E$2:$E$1500)),ROW(6:6))-1,1),"")</f>
        <v>50 MPa concrete with air GUbSF 50 SL</v>
      </c>
      <c r="AS12" s="35" t="str" cm="1">
        <f t="array" ref="AS12">IFERROR(INDEX('CAC EPDs'!$F$2:$F$1500,SMALL(IF('CAC EPDs'!$E$2:$E$1500=Lists!AS$6,ROW('CAC EPDs'!$E$2:$E$1500)),ROW(6:6))-1,1),"")</f>
        <v>20 MPa concrete without air GUL</v>
      </c>
      <c r="AT12" s="35" t="str" cm="1">
        <f t="array" ref="AT12">IFERROR(INDEX('CAC EPDs'!$F$2:$F$1500,SMALL(IF('CAC EPDs'!$E$2:$E$1500=Lists!AT$6,ROW('CAC EPDs'!$E$2:$E$1500)),ROW(6:6))-1,1),"")</f>
        <v>20 MPa concrete with air GUL</v>
      </c>
      <c r="AU12" s="35" t="str" cm="1">
        <f t="array" ref="AU12">IFERROR(INDEX('CAC EPDs'!$F$2:$F$1500,SMALL(IF('CAC EPDs'!$E$2:$E$1500=Lists!AU$6,ROW('CAC EPDs'!$E$2:$E$1500)),ROW(6:6))-1,1),"")</f>
        <v>25 MPa concrete without air GUL</v>
      </c>
      <c r="AV12" s="35" t="str" cm="1">
        <f t="array" ref="AV12">IFERROR(INDEX('CAC EPDs'!$F$2:$F$1500,SMALL(IF('CAC EPDs'!$E$2:$E$1500=Lists!AV$6,ROW('CAC EPDs'!$E$2:$E$1500)),ROW(6:6))-1,1),"")</f>
        <v>25 MPa concrete with air GUL</v>
      </c>
      <c r="AW12" s="35" t="str" cm="1">
        <f t="array" ref="AW12">IFERROR(INDEX('CAC EPDs'!$F$2:$F$1500,SMALL(IF('CAC EPDs'!$E$2:$E$1500=Lists!AW$6,ROW('CAC EPDs'!$E$2:$E$1500)),ROW(6:6))-1,1),"")</f>
        <v>30 MPa concrete without air GUL</v>
      </c>
      <c r="AX12" s="35" t="str" cm="1">
        <f t="array" ref="AX12">IFERROR(INDEX('CAC EPDs'!$F$2:$F$1500,SMALL(IF('CAC EPDs'!$E$2:$E$1500=Lists!AX$6,ROW('CAC EPDs'!$E$2:$E$1500)),ROW(6:6))-1,1),"")</f>
        <v>30 MPa concrete with air GUL</v>
      </c>
      <c r="AY12" s="35" t="str" cm="1">
        <f t="array" ref="AY12">IFERROR(INDEX('CAC EPDs'!$F$2:$F$1500,SMALL(IF('CAC EPDs'!$E$2:$E$1500=Lists!AY$6,ROW('CAC EPDs'!$E$2:$E$1500)),ROW(6:6))-1,1),"")</f>
        <v>32 MPa concrete with air &amp; 0.45 w/cm (C-2) GUL</v>
      </c>
      <c r="AZ12" s="35" t="str" cm="1">
        <f t="array" ref="AZ12">IFERROR(INDEX('CAC EPDs'!$F$2:$F$1500,SMALL(IF('CAC EPDs'!$E$2:$E$1500=Lists!AZ$6,ROW('CAC EPDs'!$E$2:$E$1500)),ROW(6:6))-1,1),"")</f>
        <v>35 MPa concrete without air GUL</v>
      </c>
      <c r="BA12" s="35" t="str" cm="1">
        <f t="array" ref="BA12">IFERROR(INDEX('CAC EPDs'!$F$2:$F$1500,SMALL(IF('CAC EPDs'!$E$2:$E$1500=Lists!BA$6,ROW('CAC EPDs'!$E$2:$E$1500)),ROW(6:6))-1,1),"")</f>
        <v>35 MPa concrete with air GUL</v>
      </c>
      <c r="BB12" s="35" t="str" cm="1">
        <f t="array" ref="BB12">IFERROR(INDEX('CAC EPDs'!$F$2:$F$1500,SMALL(IF('CAC EPDs'!$E$2:$E$1500=Lists!BB$6,ROW('CAC EPDs'!$E$2:$E$1500)),ROW(6:6))-1,1),"")</f>
        <v>40 MPa concrete without air GUL</v>
      </c>
      <c r="BC12" s="35" t="str" cm="1">
        <f t="array" ref="BC12">IFERROR(INDEX('CAC EPDs'!$F$2:$F$1500,SMALL(IF('CAC EPDs'!$E$2:$E$1500=Lists!BC$6,ROW('CAC EPDs'!$E$2:$E$1500)),ROW(6:6))-1,1),"")</f>
        <v>40 MPa concrete with air GUL</v>
      </c>
      <c r="BD12" s="35" t="str" cm="1">
        <f t="array" ref="BD12">IFERROR(INDEX('CAC EPDs'!$F$2:$F$1500,SMALL(IF('CAC EPDs'!$E$2:$E$1500=Lists!BD$6,ROW('CAC EPDs'!$E$2:$E$1500)),ROW(6:6))-1,1),"")</f>
        <v>45 MPa concrete without air GUL</v>
      </c>
      <c r="BE12" s="35" t="str" cm="1">
        <f t="array" ref="BE12">IFERROR(INDEX('CAC EPDs'!$F$2:$F$1500,SMALL(IF('CAC EPDs'!$E$2:$E$1500=Lists!BE$6,ROW('CAC EPDs'!$E$2:$E$1500)),ROW(6:6))-1,1),"")</f>
        <v>45 MPa concrete with air GUL</v>
      </c>
      <c r="BF12" s="35" t="str" cm="1">
        <f t="array" ref="BF12">IFERROR(INDEX('CAC EPDs'!$F$2:$F$1500,SMALL(IF('CAC EPDs'!$E$2:$E$1500=Lists!BF$6,ROW('CAC EPDs'!$E$2:$E$1500)),ROW(6:6))-1,1),"")</f>
        <v>50 MPa concrete without air GUL</v>
      </c>
      <c r="BG12" s="35" t="str" cm="1">
        <f t="array" ref="BG12">IFERROR(INDEX('CAC EPDs'!$F$2:$F$1500,SMALL(IF('CAC EPDs'!$E$2:$E$1500=Lists!BG$6,ROW('CAC EPDs'!$E$2:$E$1500)),ROW(6:6))-1,1),"")</f>
        <v>50 MPa concrete with air GUL</v>
      </c>
      <c r="BH12" s="35" t="str" cm="1">
        <f t="array" ref="BH12">IFERROR(INDEX('CAC EPDs'!$F$2:$F$1500,SMALL(IF('CAC EPDs'!$E$2:$E$1500=Lists!BH$6,ROW('CAC EPDs'!$E$2:$E$1500)),ROW(6:6))-1,1),"")</f>
        <v>60 MPa concrete without air GUL</v>
      </c>
      <c r="BI12" s="35" t="str" cm="1">
        <f t="array" ref="BI12">IFERROR(INDEX('CAC EPDs'!$F$2:$F$1500,SMALL(IF('CAC EPDs'!$E$2:$E$1500=Lists!BI$6,ROW('CAC EPDs'!$E$2:$E$1500)),ROW(6:6))-1,1),"")</f>
        <v>20 MPa concrete with air GU 10 FA</v>
      </c>
      <c r="BJ12" s="35" t="str" cm="1">
        <f t="array" ref="BJ12">IFERROR(INDEX('CAC EPDs'!$F$2:$F$1500,SMALL(IF('CAC EPDs'!$E$2:$E$1500=Lists!BJ$6,ROW('CAC EPDs'!$E$2:$E$1500)),ROW(6:6))-1,1),"")</f>
        <v>20 MPa concrete without air (N) GU 10 FA</v>
      </c>
      <c r="BK12" s="35" t="str" cm="1">
        <f t="array" ref="BK12">IFERROR(INDEX('CAC EPDs'!$F$2:$F$1500,SMALL(IF('CAC EPDs'!$E$2:$E$1500=Lists!BK$6,ROW('CAC EPDs'!$E$2:$E$1500)),ROW(6:6))-1,1),"")</f>
        <v>25 MPa concrete without air (N) GU 10 FA</v>
      </c>
      <c r="BL12" s="35" t="str" cm="1">
        <f t="array" ref="BL12">IFERROR(INDEX('CAC EPDs'!$F$2:$F$1500,SMALL(IF('CAC EPDs'!$E$2:$E$1500=Lists!BL$6,ROW('CAC EPDs'!$E$2:$E$1500)),ROW(6:6))-1,1),"")</f>
        <v>25 MPa concrete with air (F-2) GU 10 FA</v>
      </c>
      <c r="BM12" s="35" t="str" cm="1">
        <f t="array" ref="BM12">IFERROR(INDEX('CAC EPDs'!$F$2:$F$1500,SMALL(IF('CAC EPDs'!$E$2:$E$1500=Lists!BM$6,ROW('CAC EPDs'!$E$2:$E$1500)),ROW(6:6))-1,1),"")</f>
        <v>30 MPa concrete with air (F-1) GU 10 FA</v>
      </c>
      <c r="BN12" s="35" t="str" cm="1">
        <f t="array" ref="BN12">IFERROR(INDEX('CAC EPDs'!$F$2:$F$1500,SMALL(IF('CAC EPDs'!$E$2:$E$1500=Lists!BN$6,ROW('CAC EPDs'!$E$2:$E$1500)),ROW(6:6))-1,1),"")</f>
        <v>30 MPa concrete without air (N-CF/C-4) GU 10 FA</v>
      </c>
      <c r="BO12" s="35" t="str" cm="1">
        <f t="array" ref="BO12">IFERROR(INDEX('CAC EPDs'!$F$2:$F$1500,SMALL(IF('CAC EPDs'!$E$2:$E$1500=Lists!BO$6,ROW('CAC EPDs'!$E$2:$E$1500)),ROW(6:6))-1,1),"")</f>
        <v>32 MPa concrete without air &amp; 0.45 w/cm ratio (C-2) GU 10 FA</v>
      </c>
      <c r="BP12" s="35" t="str" cm="1">
        <f t="array" ref="BP12">IFERROR(INDEX('CAC EPDs'!$F$2:$F$1500,SMALL(IF('CAC EPDs'!$E$2:$E$1500=Lists!BP$6,ROW('CAC EPDs'!$E$2:$E$1500)),ROW(6:6))-1,1),"")</f>
        <v>35 MPa concrete with air (C-2 and lower) GUb-8SF</v>
      </c>
      <c r="BQ12" s="35" t="str" cm="1">
        <f t="array" ref="BQ12">IFERROR(INDEX('CAC EPDs'!$F$2:$F$1500,SMALL(IF('CAC EPDs'!$E$2:$E$1500=Lists!BQ$6,ROW('CAC EPDs'!$E$2:$E$1500)),ROW(6:6))-1,1),"")</f>
        <v>35 MPa concrete without air (N) GUb-8SF</v>
      </c>
      <c r="BR12" s="35" t="str" cm="1">
        <f t="array" ref="BR12">IFERROR(INDEX('CAC EPDs'!$F$2:$F$1500,SMALL(IF('CAC EPDs'!$E$2:$E$1500=Lists!BR$6,ROW('CAC EPDs'!$E$2:$E$1500)),ROW(6:6))-1,1),"")</f>
        <v>40 MPa concrete without air (N) GUb-8SF</v>
      </c>
      <c r="BS12" s="35" t="str" cm="1">
        <f t="array" ref="BS12">IFERROR(INDEX('CAC EPDs'!$F$2:$F$1500,SMALL(IF('CAC EPDs'!$E$2:$E$1500=Lists!BS$6,ROW('CAC EPDs'!$E$2:$E$1500)),ROW(6:6))-1,1),"")</f>
        <v>40 MPa concrete with air (C-1) GU 20 SL</v>
      </c>
      <c r="BT12" s="35" t="str" cm="1">
        <f t="array" ref="BT12">IFERROR(INDEX('CAC EPDs'!$F$2:$F$1500,SMALL(IF('CAC EPDs'!$E$2:$E$1500=Lists!BT$6,ROW('CAC EPDs'!$E$2:$E$1500)),ROW(6:6))-1,1),"")</f>
        <v>45 MPa concrete without air (N) GUb-8SF</v>
      </c>
      <c r="BU12" s="35" t="str" cm="1">
        <f t="array" ref="BU12">IFERROR(INDEX('CAC EPDs'!$F$2:$F$1500,SMALL(IF('CAC EPDs'!$E$2:$E$1500=Lists!BU$6,ROW('CAC EPDs'!$E$2:$E$1500)),ROW(6:6))-1,1),"")</f>
        <v>45 MPa concrete with air (C-1) GU 20 SL</v>
      </c>
      <c r="BV12" s="35" t="str" cm="1">
        <f t="array" ref="BV12">IFERROR(INDEX('CAC EPDs'!$F$2:$F$1500,SMALL(IF('CAC EPDs'!$E$2:$E$1500=Lists!BV$6,ROW('CAC EPDs'!$E$2:$E$1500)),ROW(6:6))-1,1),"")</f>
        <v>50 MPa concrete with air (C-1) GU 20 SL</v>
      </c>
      <c r="BW12" s="35" t="str" cm="1">
        <f t="array" ref="BW12">IFERROR(INDEX('CAC EPDs'!$F$2:$F$1500,SMALL(IF('CAC EPDs'!$E$2:$E$1500=Lists!BW$6,ROW('CAC EPDs'!$E$2:$E$1500)),ROW(6:6))-1,1),"")</f>
        <v>50 MPa concrete without air (N) GUb-8SF</v>
      </c>
      <c r="BX12" s="35" t="str" cm="1">
        <f t="array" ref="BX12">IFERROR(INDEX('CAC EPDs'!$F$2:$F$1500,SMALL(IF('CAC EPDs'!$E$2:$E$1500=Lists!BX$6,ROW('CAC EPDs'!$E$2:$E$1500)),ROW(6:6))-1,1),"")</f>
        <v>60 MPa concrete without air (N) GUb-8SF</v>
      </c>
      <c r="BY12" s="35" t="str" cm="1">
        <f t="array" ref="BY12">IFERROR(INDEX('CAC EPDs'!$F$2:$F$1500,SMALL(IF('CAC EPDs'!$E$2:$E$1500=Lists!BY$6,ROW('CAC EPDs'!$E$2:$E$1500)),ROW(6:6))-1,1),"")</f>
        <v>60 MPa concrete with air (C-1) GU 20 SL</v>
      </c>
      <c r="BZ12" s="35" t="str" cm="1">
        <f t="array" ref="BZ12">IFERROR(INDEX('CAC EPDs'!$F$2:$F$1500,SMALL(IF('CAC EPDs'!$E$2:$E$1500=Lists!BZ$6,ROW('CAC EPDs'!$E$2:$E$1500)),ROW(6:6))-1,1),"")</f>
        <v>80 MPa concrete without air (N) GUb-8SF</v>
      </c>
      <c r="CA12" s="35" t="str" cm="1">
        <f t="array" ref="CA12">IFERROR(INDEX('CAC EPDs'!$F$2:$F$1500,SMALL(IF('CAC EPDs'!$E$2:$E$1500=Lists!CA$6,ROW('CAC EPDs'!$E$2:$E$1500)),ROW(6:6))-1,1),"")</f>
        <v>20 MPa concrete without air GUL</v>
      </c>
      <c r="CB12" s="35" t="str" cm="1">
        <f t="array" ref="CB12">IFERROR(INDEX('CAC EPDs'!$F$2:$F$1500,SMALL(IF('CAC EPDs'!$E$2:$E$1500=Lists!CB$6,ROW('CAC EPDs'!$E$2:$E$1500)),ROW(6:6))-1,1),"")</f>
        <v>20 MPa concrete with air GUL</v>
      </c>
      <c r="CC12" s="35" t="str" cm="1">
        <f t="array" ref="CC12">IFERROR(INDEX('CAC EPDs'!$F$2:$F$1500,SMALL(IF('CAC EPDs'!$E$2:$E$1500=Lists!CC$6,ROW('CAC EPDs'!$E$2:$E$1500)),ROW(6:6))-1,1),"")</f>
        <v>25 MPa concrete without air GUL</v>
      </c>
      <c r="CD12" s="35" t="str" cm="1">
        <f t="array" ref="CD12">IFERROR(INDEX('CAC EPDs'!$F$2:$F$1500,SMALL(IF('CAC EPDs'!$E$2:$E$1500=Lists!CD$6,ROW('CAC EPDs'!$E$2:$E$1500)),ROW(6:6))-1,1),"")</f>
        <v>25 MPa concrete with air GUL</v>
      </c>
      <c r="CE12" s="35" t="str" cm="1">
        <f t="array" ref="CE12">IFERROR(INDEX('CAC EPDs'!$F$2:$F$1500,SMALL(IF('CAC EPDs'!$E$2:$E$1500=Lists!CE$6,ROW('CAC EPDs'!$E$2:$E$1500)),ROW(6:6))-1,1),"")</f>
        <v>30 MPa concrete without air GUL</v>
      </c>
      <c r="CF12" s="35" t="str" cm="1">
        <f t="array" ref="CF12">IFERROR(INDEX('CAC EPDs'!$F$2:$F$1500,SMALL(IF('CAC EPDs'!$E$2:$E$1500=Lists!CF$6,ROW('CAC EPDs'!$E$2:$E$1500)),ROW(6:6))-1,1),"")</f>
        <v>30 MPa concrete with air GUL</v>
      </c>
      <c r="CG12" s="35" t="str" cm="1">
        <f t="array" ref="CG12">IFERROR(INDEX('CAC EPDs'!$F$2:$F$1500,SMALL(IF('CAC EPDs'!$E$2:$E$1500=Lists!CG$6,ROW('CAC EPDs'!$E$2:$E$1500)),ROW(6:6))-1,1),"")</f>
        <v>32 MPa concrete with air &amp; 0.45 w/cm (C-2, S-2) GUL</v>
      </c>
      <c r="CH12" s="35" t="str" cm="1">
        <f t="array" ref="CH12">IFERROR(INDEX('CAC EPDs'!$F$2:$F$1500,SMALL(IF('CAC EPDs'!$E$2:$E$1500=Lists!CH$6,ROW('CAC EPDs'!$E$2:$E$1500)),ROW(6:6))-1,1),"")</f>
        <v>35 MPa concrete without air GUL</v>
      </c>
      <c r="CI12" s="35" t="str" cm="1">
        <f t="array" ref="CI12">IFERROR(INDEX('CAC EPDs'!$F$2:$F$1500,SMALL(IF('CAC EPDs'!$E$2:$E$1500=Lists!CI$6,ROW('CAC EPDs'!$E$2:$E$1500)),ROW(6:6))-1,1),"")</f>
        <v>35 MPa concrete with air GUL</v>
      </c>
      <c r="CJ12" s="35" t="str" cm="1">
        <f t="array" ref="CJ12">IFERROR(INDEX('CAC EPDs'!$F$2:$F$1500,SMALL(IF('CAC EPDs'!$E$2:$E$1500=Lists!CJ$6,ROW('CAC EPDs'!$E$2:$E$1500)),ROW(6:6))-1,1),"")</f>
        <v>40 MPa concrete without air GUL</v>
      </c>
      <c r="CK12" s="35" t="str" cm="1">
        <f t="array" ref="CK12">IFERROR(INDEX('CAC EPDs'!$F$2:$F$1500,SMALL(IF('CAC EPDs'!$E$2:$E$1500=Lists!CK$6,ROW('CAC EPDs'!$E$2:$E$1500)),ROW(6:6))-1,1),"")</f>
        <v>40 MPa concrete with air GUL</v>
      </c>
      <c r="CL12" s="35" t="str" cm="1">
        <f t="array" ref="CL12">IFERROR(INDEX('CAC EPDs'!$F$2:$F$1500,SMALL(IF('CAC EPDs'!$E$2:$E$1500=Lists!CL$6,ROW('CAC EPDs'!$E$2:$E$1500)),ROW(6:6))-1,1),"")</f>
        <v>45 MPa concrete without air GUL</v>
      </c>
      <c r="CM12" s="35" t="str" cm="1">
        <f t="array" ref="CM12">IFERROR(INDEX('CAC EPDs'!$F$2:$F$1500,SMALL(IF('CAC EPDs'!$E$2:$E$1500=Lists!CM$6,ROW('CAC EPDs'!$E$2:$E$1500)),ROW(6:6))-1,1),"")</f>
        <v>45 MPa concrete with air GUL</v>
      </c>
      <c r="CN12" s="35" t="str" cm="1">
        <f t="array" ref="CN12">IFERROR(INDEX('CAC EPDs'!$F$2:$F$1500,SMALL(IF('CAC EPDs'!$E$2:$E$1500=Lists!CN$6,ROW('CAC EPDs'!$E$2:$E$1500)),ROW(6:6))-1,1),"")</f>
        <v>50 MPa concrete without air GUL</v>
      </c>
      <c r="CO12" s="35" t="str" cm="1">
        <f t="array" ref="CO12">IFERROR(INDEX('CAC EPDs'!$F$2:$F$1500,SMALL(IF('CAC EPDs'!$E$2:$E$1500=Lists!CO$6,ROW('CAC EPDs'!$E$2:$E$1500)),ROW(6:6))-1,1),"")</f>
        <v>50 MPa concrete with air GUL</v>
      </c>
      <c r="CP12" s="35" t="str" cm="1">
        <f t="array" ref="CP12">IFERROR(INDEX('CAC EPDs'!$F$2:$F$1500,SMALL(IF('CAC EPDs'!$E$2:$E$1500=Lists!CP$6,ROW('CAC EPDs'!$E$2:$E$1500)),ROW(6:6))-1,1),"")</f>
        <v>20 MPa concrete with air GUL/HSL 20 FA</v>
      </c>
      <c r="CQ12" s="35" t="str" cm="1">
        <f t="array" ref="CQ12">IFERROR(INDEX('CAC EPDs'!$F$2:$F$1500,SMALL(IF('CAC EPDs'!$E$2:$E$1500=Lists!CQ$6,ROW('CAC EPDs'!$E$2:$E$1500)),ROW(6:6))-1,1),"")</f>
        <v>20 MPa concrete without air GUL/HSL 20 FA</v>
      </c>
      <c r="CR12" s="35" t="str" cm="1">
        <f t="array" ref="CR12">IFERROR(INDEX('CAC EPDs'!$F$2:$F$1500,SMALL(IF('CAC EPDs'!$E$2:$E$1500=Lists!CR$6,ROW('CAC EPDs'!$E$2:$E$1500)),ROW(6:6))-1,1),"")</f>
        <v>25 MPa concrete with air GUL/HSL 20 FA</v>
      </c>
      <c r="CS12" s="35" t="str" cm="1">
        <f t="array" ref="CS12">IFERROR(INDEX('CAC EPDs'!$F$2:$F$1500,SMALL(IF('CAC EPDs'!$E$2:$E$1500=Lists!CS$6,ROW('CAC EPDs'!$E$2:$E$1500)),ROW(6:6))-1,1),"")</f>
        <v>25 MPa concrete without air &amp; 0.55 w/cm ratio (N-CF) GUL/HSL 20 FA</v>
      </c>
      <c r="CT12" s="35" t="str" cm="1">
        <f t="array" ref="CT12">IFERROR(INDEX('CAC EPDs'!$F$2:$F$1500,SMALL(IF('CAC EPDs'!$E$2:$E$1500=Lists!CT$6,ROW('CAC EPDs'!$E$2:$E$1500)),ROW(6:6))-1,1),"")</f>
        <v>30 MPa concrete with air GUL/HSL 20 FA</v>
      </c>
      <c r="CU12" s="35" t="str" cm="1">
        <f t="array" ref="CU12">IFERROR(INDEX('CAC EPDs'!$F$2:$F$1500,SMALL(IF('CAC EPDs'!$E$2:$E$1500=Lists!CU$6,ROW('CAC EPDs'!$E$2:$E$1500)),ROW(6:6))-1,1),"")</f>
        <v>30 MPa concrete without air GUL/HSL 20 FA</v>
      </c>
      <c r="CV12" s="35" t="str" cm="1">
        <f t="array" ref="CV12">IFERROR(INDEX('CAC EPDs'!$F$2:$F$1500,SMALL(IF('CAC EPDs'!$E$2:$E$1500=Lists!CV$6,ROW('CAC EPDs'!$E$2:$E$1500)),ROW(6:6))-1,1),"")</f>
        <v>32 MPa concrete with air &amp; 0.45 w/cm (C-2) GUL/HSL 20 FA</v>
      </c>
      <c r="CW12" s="35" t="str" cm="1">
        <f t="array" ref="CW12">IFERROR(INDEX('CAC EPDs'!$F$2:$F$1500,SMALL(IF('CAC EPDs'!$E$2:$E$1500=Lists!CW$6,ROW('CAC EPDs'!$E$2:$E$1500)),ROW(6:6))-1,1),"")</f>
        <v>32 MPa concrete without air (S-2 with no F/T) GUL/HSL 20 FA</v>
      </c>
      <c r="CX12" s="35" t="str" cm="1">
        <f t="array" ref="CX12">IFERROR(INDEX('CAC EPDs'!$F$2:$F$1500,SMALL(IF('CAC EPDs'!$E$2:$E$1500=Lists!CX$6,ROW('CAC EPDs'!$E$2:$E$1500)),ROW(6:6))-1,1),"")</f>
        <v>35 MPa concrete with air GUL/HSL 10 FA</v>
      </c>
      <c r="CY12" s="35" t="str" cm="1">
        <f t="array" ref="CY12">IFERROR(INDEX('CAC EPDs'!$F$2:$F$1500,SMALL(IF('CAC EPDs'!$E$2:$E$1500=Lists!CY$6,ROW('CAC EPDs'!$E$2:$E$1500)),ROW(6:6))-1,1),"")</f>
        <v>35 MPa concrete without air (S-1 with no F/T) GUL/HSL 20 FA</v>
      </c>
      <c r="CZ12" s="35" t="str" cm="1">
        <f t="array" ref="CZ12">IFERROR(INDEX('CAC EPDs'!$F$2:$F$1500,SMALL(IF('CAC EPDs'!$E$2:$E$1500=Lists!CZ$6,ROW('CAC EPDs'!$E$2:$E$1500)),ROW(6:6))-1,1),"")</f>
        <v>40 MPa concrete with air GUL/HSL 10 FA</v>
      </c>
      <c r="DA12" s="35" t="str" cm="1">
        <f t="array" ref="DA12">IFERROR(INDEX('CAC EPDs'!$F$2:$F$1500,SMALL(IF('CAC EPDs'!$E$2:$E$1500=Lists!DA$6,ROW('CAC EPDs'!$E$2:$E$1500)),ROW(6:6))-1,1),"")</f>
        <v>45 MPa concrete without air GUL/HSL 10 FA</v>
      </c>
      <c r="DB12" s="35" t="str" cm="1">
        <f t="array" ref="DB12">IFERROR(INDEX('CAC EPDs'!$F$2:$F$1500,SMALL(IF('CAC EPDs'!$E$2:$E$1500=Lists!DB$6,ROW('CAC EPDs'!$E$2:$E$1500)),ROW(6:6))-1,1),"")</f>
        <v>45 MPa concrete with air GUL/HSL 10 FA</v>
      </c>
      <c r="DC12" s="35" t="str" cm="1">
        <f t="array" ref="DC12">IFERROR(INDEX('CAC EPDs'!$F$2:$F$1500,SMALL(IF('CAC EPDs'!$E$2:$E$1500=Lists!DC$6,ROW('CAC EPDs'!$E$2:$E$1500)),ROW(6:6))-1,1),"")</f>
        <v>50 MPa concrete with air GUL/HSL 10 FA</v>
      </c>
      <c r="DD12" s="35" t="str" cm="1">
        <f t="array" ref="DD12">IFERROR(INDEX('CAC EPDs'!$F$2:$F$1500,SMALL(IF('CAC EPDs'!$E$2:$E$1500=Lists!DD$6,ROW('CAC EPDs'!$E$2:$E$1500)),ROW(6:6))-1,1),"")</f>
        <v>50 MPa concrete without air GUL/HSL 10 FA</v>
      </c>
      <c r="DE12" s="35" t="str" cm="1">
        <f t="array" ref="DE12">IFERROR(INDEX('CAC EPDs'!$F$2:$F$1500,SMALL(IF('CAC EPDs'!$E$2:$E$1500=Lists!DE$6,ROW('CAC EPDs'!$E$2:$E$1500)),ROW(6:6))-1,1),"")</f>
        <v>55 MPa concrete without air GUL/HSL 10 FA</v>
      </c>
      <c r="DF12" s="35" t="str" cm="1">
        <f t="array" ref="DF12">IFERROR(INDEX('CAC EPDs'!$F$2:$F$1500,SMALL(IF('CAC EPDs'!$E$2:$E$1500=Lists!DF$6,ROW('CAC EPDs'!$E$2:$E$1500)),ROW(6:6))-1,1),"")</f>
        <v>15 MPa concrete without air (N) GUL</v>
      </c>
      <c r="DG12" s="35" t="str" cm="1">
        <f t="array" ref="DG12">IFERROR(INDEX('CAC EPDs'!$F$2:$F$1500,SMALL(IF('CAC EPDs'!$E$2:$E$1500=Lists!DG$6,ROW('CAC EPDs'!$E$2:$E$1500)),ROW(6:6))-1,1),"")</f>
        <v>20 MPa concrete with air (N) GUL</v>
      </c>
      <c r="DH12" s="35" t="str" cm="1">
        <f t="array" ref="DH12">IFERROR(INDEX('CAC EPDs'!$F$2:$F$1500,SMALL(IF('CAC EPDs'!$E$2:$E$1500=Lists!DH$6,ROW('CAC EPDs'!$E$2:$E$1500)),ROW(6:6))-1,1),"")</f>
        <v>20 MPa concrete without air (N) GUL</v>
      </c>
      <c r="DI12" s="35" t="str" cm="1">
        <f t="array" ref="DI12">IFERROR(INDEX('CAC EPDs'!$F$2:$F$1500,SMALL(IF('CAC EPDs'!$E$2:$E$1500=Lists!DI$6,ROW('CAC EPDs'!$E$2:$E$1500)),ROW(6:6))-1,1),"")</f>
        <v>25 MPa concrete with air (F-2) GUL</v>
      </c>
      <c r="DJ12" s="35" t="str" cm="1">
        <f t="array" ref="DJ12">IFERROR(INDEX('CAC EPDs'!$F$2:$F$1500,SMALL(IF('CAC EPDs'!$E$2:$E$1500=Lists!DJ$6,ROW('CAC EPDs'!$E$2:$E$1500)),ROW(6:6))-1,1),"")</f>
        <v>25 MPa concrete without air (N) GUL</v>
      </c>
      <c r="DK12" s="35" t="str" cm="1">
        <f t="array" ref="DK12">IFERROR(INDEX('CAC EPDs'!$F$2:$F$1500,SMALL(IF('CAC EPDs'!$E$2:$E$1500=Lists!DK$6,ROW('CAC EPDs'!$E$2:$E$1500)),ROW(6:6))-1,1),"")</f>
        <v>30 MPa concrete with air (F-2) GUL</v>
      </c>
      <c r="DL12" s="35" t="str" cm="1">
        <f t="array" ref="DL12">IFERROR(INDEX('CAC EPDs'!$F$2:$F$1500,SMALL(IF('CAC EPDs'!$E$2:$E$1500=Lists!DL$6,ROW('CAC EPDs'!$E$2:$E$1500)),ROW(6:6))-1,1),"")</f>
        <v>30 MPa concrete without air (N) GUL</v>
      </c>
      <c r="DM12" s="35" t="str" cm="1">
        <f t="array" ref="DM12">IFERROR(INDEX('CAC EPDs'!$F$2:$F$1500,SMALL(IF('CAC EPDs'!$E$2:$E$1500=Lists!DM$6,ROW('CAC EPDs'!$E$2:$E$1500)),ROW(6:6))-1,1),"")</f>
        <v>32 MPa concrete with air (C-2) GUL</v>
      </c>
      <c r="DN12" s="35" t="str" cm="1">
        <f t="array" ref="DN12">IFERROR(INDEX('CAC EPDs'!$F$2:$F$1500,SMALL(IF('CAC EPDs'!$E$2:$E$1500=Lists!DN$6,ROW('CAC EPDs'!$E$2:$E$1500)),ROW(6:6))-1,1),"")</f>
        <v>32 MPa concrete without air (N) GUL</v>
      </c>
      <c r="DO12" s="35" t="str" cm="1">
        <f t="array" ref="DO12">IFERROR(INDEX('CAC EPDs'!$F$2:$F$1500,SMALL(IF('CAC EPDs'!$E$2:$E$1500=Lists!DO$6,ROW('CAC EPDs'!$E$2:$E$1500)),ROW(6:6))-1,1),"")</f>
        <v>35 MPa concrete with air (F-2) GUL</v>
      </c>
      <c r="DP12" s="35" t="str" cm="1">
        <f t="array" ref="DP12">IFERROR(INDEX('CAC EPDs'!$F$2:$F$1500,SMALL(IF('CAC EPDs'!$E$2:$E$1500=Lists!DP$6,ROW('CAC EPDs'!$E$2:$E$1500)),ROW(6:6))-1,1),"")</f>
        <v>35 MPa concrete without air (N) GUL</v>
      </c>
      <c r="DQ12" s="35" t="str" cm="1">
        <f t="array" ref="DQ12">IFERROR(INDEX('CAC EPDs'!$F$2:$F$1500,SMALL(IF('CAC EPDs'!$E$2:$E$1500=Lists!DQ$6,ROW('CAC EPDs'!$E$2:$E$1500)),ROW(6:6))-1,1),"")</f>
        <v>40 MPa concrete with air (C-1) GUL</v>
      </c>
      <c r="DR12" s="35" t="str" cm="1">
        <f t="array" ref="DR12">IFERROR(INDEX('CAC EPDs'!$F$2:$F$1500,SMALL(IF('CAC EPDs'!$E$2:$E$1500=Lists!DR$6,ROW('CAC EPDs'!$E$2:$E$1500)),ROW(6:6))-1,1),"")</f>
        <v>40 MPa concrete without air (N) GUL</v>
      </c>
      <c r="DS12" s="35" t="str" cm="1">
        <f t="array" ref="DS12">IFERROR(INDEX('CAC EPDs'!$F$2:$F$1500,SMALL(IF('CAC EPDs'!$E$2:$E$1500=Lists!DS$6,ROW('CAC EPDs'!$E$2:$E$1500)),ROW(6:6))-1,1),"")</f>
        <v>45 MPa concrete with air (C-1) GUL 15 SCM</v>
      </c>
      <c r="DT12" s="35" t="str" cm="1">
        <f t="array" ref="DT12">IFERROR(INDEX('CAC EPDs'!$F$2:$F$1500,SMALL(IF('CAC EPDs'!$E$2:$E$1500=Lists!DT$6,ROW('CAC EPDs'!$E$2:$E$1500)),ROW(6:6))-1,1),"")</f>
        <v>45 MPa concrete without air (N) GUL 15 SCM</v>
      </c>
      <c r="DU12" s="35" t="str" cm="1">
        <f t="array" ref="DU12">IFERROR(INDEX('CAC EPDs'!$F$2:$F$1500,SMALL(IF('CAC EPDs'!$E$2:$E$1500=Lists!DU$6,ROW('CAC EPDs'!$E$2:$E$1500)),ROW(6:6))-1,1),"")</f>
        <v>50 MPa concrete with air (C-XL) GUL</v>
      </c>
      <c r="DV12" s="35" t="str" cm="1">
        <f t="array" ref="DV12">IFERROR(INDEX('CAC EPDs'!$F$2:$F$1500,SMALL(IF('CAC EPDs'!$E$2:$E$1500=Lists!DV$6,ROW('CAC EPDs'!$E$2:$E$1500)),ROW(6:6))-1,1),"")</f>
        <v>50 MPa concrete without air (N) GUL 15 SCM</v>
      </c>
      <c r="DW12" s="35" t="str" cm="1">
        <f t="array" ref="DW12">IFERROR(INDEX('CAC EPDs'!$F$2:$F$1500,SMALL(IF('CAC EPDs'!$E$2:$E$1500=Lists!DW$6,ROW('CAC EPDs'!$E$2:$E$1500)),ROW(6:6))-1,1),"")</f>
        <v>55 MPa concrete with air (C-XL) GUL 15 SCM</v>
      </c>
      <c r="DX12" s="35" t="str" cm="1">
        <f t="array" ref="DX12">IFERROR(INDEX('CAC EPDs'!$F$2:$F$1500,SMALL(IF('CAC EPDs'!$E$2:$E$1500=Lists!DX$6,ROW('CAC EPDs'!$E$2:$E$1500)),ROW(6:6))-1,1),"")</f>
        <v>55 MPa concrete without air (N) GUL 15 SCM</v>
      </c>
      <c r="DY12" s="35" t="str" cm="1">
        <f t="array" ref="DY12">IFERROR(INDEX('CAC EPDs'!$F$2:$F$1500,SMALL(IF('CAC EPDs'!$E$2:$E$1500=Lists!DY$6,ROW('CAC EPDs'!$E$2:$E$1500)),ROW(6:6))-1,1),"")</f>
        <v>60 MPa concrete with air (C-1) GUL 15 SCM</v>
      </c>
      <c r="DZ12" s="35" t="str" cm="1">
        <f t="array" ref="DZ12">IFERROR(INDEX('CAC EPDs'!$F$2:$F$1500,SMALL(IF('CAC EPDs'!$E$2:$E$1500=Lists!DZ$6,ROW('CAC EPDs'!$E$2:$E$1500)),ROW(6:6))-1,1),"")</f>
        <v>60 MPa concrete without air (N) GUL 15 SCM</v>
      </c>
      <c r="EA12" s="35" t="str" cm="1">
        <f t="array" ref="EA12">IFERROR(INDEX('CAC EPDs'!$F$2:$F$1500,SMALL(IF('CAC EPDs'!$E$2:$E$1500=Lists!EA$6,ROW('CAC EPDs'!$E$2:$E$1500)),ROW(6:6))-1,1),"")</f>
        <v>25 MPa concrete with air GU 40 FA</v>
      </c>
      <c r="EB12" s="35" t="str" cm="1">
        <f t="array" ref="EB12">IFERROR(INDEX('CAC EPDs'!$F$2:$F$1500,SMALL(IF('CAC EPDs'!$E$2:$E$1500=Lists!EB$6,ROW('CAC EPDs'!$E$2:$E$1500)),ROW(6:6))-1,1),"")</f>
        <v>25 MPa concrete without air GU 40 FA</v>
      </c>
      <c r="EC12" s="35" t="str" cm="1">
        <f t="array" ref="EC12">IFERROR(INDEX('CAC EPDs'!$F$2:$F$1500,SMALL(IF('CAC EPDs'!$E$2:$E$1500=Lists!EC$6,ROW('CAC EPDs'!$E$2:$E$1500)),ROW(6:6))-1,1),"")</f>
        <v>30 MPa concrete without air GU 40 FA</v>
      </c>
      <c r="ED12" s="35" t="str" cm="1">
        <f t="array" ref="ED12">IFERROR(INDEX('CAC EPDs'!$F$2:$F$1500,SMALL(IF('CAC EPDs'!$E$2:$E$1500=Lists!ED$6,ROW('CAC EPDs'!$E$2:$E$1500)),ROW(6:6))-1,1),"")</f>
        <v>30 MPa concrete with air GU 40 FA</v>
      </c>
      <c r="EE12" s="35" t="str" cm="1">
        <f t="array" ref="EE12">IFERROR(INDEX('CAC EPDs'!$F$2:$F$1500,SMALL(IF('CAC EPDs'!$E$2:$E$1500=Lists!EE$6,ROW('CAC EPDs'!$E$2:$E$1500)),ROW(6:6))-1,1),"")</f>
        <v>32 MPa concrete with air &amp; 0.45 w/cm (C-2) GU 40 FA</v>
      </c>
      <c r="EF12" s="35" t="str" cm="1">
        <f t="array" ref="EF12">IFERROR(INDEX('CAC EPDs'!$F$2:$F$1500,SMALL(IF('CAC EPDs'!$E$2:$E$1500=Lists!EF$6,ROW('CAC EPDs'!$E$2:$E$1500)),ROW(6:6))-1,1),"")</f>
        <v>32 MPa concrete without air GU 40 FA</v>
      </c>
      <c r="EG12" s="35" t="str" cm="1">
        <f t="array" ref="EG12">IFERROR(INDEX('CAC EPDs'!$F$2:$F$1500,SMALL(IF('CAC EPDs'!$E$2:$E$1500=Lists!EG$6,ROW('CAC EPDs'!$E$2:$E$1500)),ROW(6:6))-1,1),"")</f>
        <v>35 MPa concrete without air GU 40 FA</v>
      </c>
      <c r="EH12" s="35" t="str" cm="1">
        <f t="array" ref="EH12">IFERROR(INDEX('CAC EPDs'!$F$2:$F$1500,SMALL(IF('CAC EPDs'!$E$2:$E$1500=Lists!EH$6,ROW('CAC EPDs'!$E$2:$E$1500)),ROW(6:6))-1,1),"")</f>
        <v>35 MPa concrete with air &amp; 0.40 w/cm (C-1) GU 40 FA</v>
      </c>
      <c r="EI12" s="35" t="str" cm="1">
        <f t="array" ref="EI12">IFERROR(INDEX('CAC EPDs'!$F$2:$F$1500,SMALL(IF('CAC EPDs'!$E$2:$E$1500=Lists!EI$6,ROW('CAC EPDs'!$E$2:$E$1500)),ROW(6:6))-1,1),"")</f>
        <v>40 MPa concrete without air GU 40 FA</v>
      </c>
      <c r="EJ12" s="35" t="str" cm="1">
        <f t="array" ref="EJ12">IFERROR(INDEX('CAC EPDs'!$F$2:$F$1500,SMALL(IF('CAC EPDs'!$E$2:$E$1500=Lists!EJ$6,ROW('CAC EPDs'!$E$2:$E$1500)),ROW(6:6))-1,1),"")</f>
        <v>40 MPa concrete with air GU 40 FA</v>
      </c>
      <c r="EK12" s="35" t="str" cm="1">
        <f t="array" ref="EK12">IFERROR(INDEX('CAC EPDs'!$F$2:$F$1500,SMALL(IF('CAC EPDs'!$E$2:$E$1500=Lists!EK$6,ROW('CAC EPDs'!$E$2:$E$1500)),ROW(6:6))-1,1),"")</f>
        <v>45 MPa concrete without air GU 40 FA</v>
      </c>
      <c r="EL12" s="35" t="str" cm="1">
        <f t="array" ref="EL12">IFERROR(INDEX('CAC EPDs'!$F$2:$F$1500,SMALL(IF('CAC EPDs'!$E$2:$E$1500=Lists!EL$6,ROW('CAC EPDs'!$E$2:$E$1500)),ROW(6:6))-1,1),"")</f>
        <v>45 MPa concrete with air GU 40 FA</v>
      </c>
      <c r="EM12" s="35" t="str" cm="1">
        <f t="array" ref="EM12">IFERROR(INDEX('CAC EPDs'!$F$2:$F$1500,SMALL(IF('CAC EPDs'!$E$2:$E$1500=Lists!EM$6,ROW('CAC EPDs'!$E$2:$E$1500)),ROW(6:6))-1,1),"")</f>
        <v>Sask C2 GU 40 FA</v>
      </c>
      <c r="EN12" s="35" t="str" cm="1">
        <f t="array" ref="EN12">IFERROR(INDEX('CAC EPDs'!$F$2:$F$1500,SMALL(IF('CAC EPDs'!$E$2:$E$1500=Lists!EN$6,ROW('CAC EPDs'!$E$2:$E$1500)),ROW(6:6))-1,1),"")</f>
        <v>Flowable Fill (MHI U-Fill) GU 40 FA</v>
      </c>
      <c r="FH12" s="163" t="s">
        <v>189</v>
      </c>
    </row>
    <row r="13" spans="2:176">
      <c r="F13" s="35" t="str">
        <v>British_Columbia</v>
      </c>
      <c r="J13" s="35">
        <v>45</v>
      </c>
      <c r="K13" s="35">
        <v>40</v>
      </c>
      <c r="L13" s="35">
        <v>45</v>
      </c>
      <c r="M13" s="35">
        <v>50</v>
      </c>
      <c r="P13" s="35">
        <v>45</v>
      </c>
      <c r="Q13" s="35">
        <v>50</v>
      </c>
      <c r="R13" s="35">
        <v>45</v>
      </c>
      <c r="S13" s="35">
        <v>45</v>
      </c>
      <c r="T13" s="35">
        <v>45</v>
      </c>
      <c r="U13" s="35">
        <v>50</v>
      </c>
      <c r="V13" s="35">
        <v>45</v>
      </c>
      <c r="W13" s="35">
        <v>50</v>
      </c>
      <c r="Y13" s="35" t="str">
        <v>Ontario,50,No</v>
      </c>
      <c r="AA13" s="35" t="str" cm="1">
        <f t="array" ref="AA13">IFERROR(INDEX('CAC EPDs'!$F$2:$F$1500,SMALL(IF('CAC EPDs'!$E$2:$E$1500=Lists!AA$6,ROW('CAC EPDs'!$E$2:$E$1500)),ROW(7:7))-1,1),"")</f>
        <v>20 MPa concrete without air GUL</v>
      </c>
      <c r="AB13" s="35" t="str" cm="1">
        <f t="array" ref="AB13">IFERROR(INDEX('CAC EPDs'!$F$2:$F$1500,SMALL(IF('CAC EPDs'!$E$2:$E$1500=Lists!AB$6,ROW('CAC EPDs'!$E$2:$E$1500)),ROW(7:7))-1,1),"")</f>
        <v>25 MPa concrete without air GUL</v>
      </c>
      <c r="AC13" s="35" t="str" cm="1">
        <f t="array" ref="AC13">IFERROR(INDEX('CAC EPDs'!$F$2:$F$1500,SMALL(IF('CAC EPDs'!$E$2:$E$1500=Lists!AC$6,ROW('CAC EPDs'!$E$2:$E$1500)),ROW(7:7))-1,1),"")</f>
        <v>30 MPa concrete without air GUL</v>
      </c>
      <c r="AD13" s="35" t="str" cm="1">
        <f t="array" ref="AD13">IFERROR(INDEX('CAC EPDs'!$F$2:$F$1500,SMALL(IF('CAC EPDs'!$E$2:$E$1500=Lists!AD$6,ROW('CAC EPDs'!$E$2:$E$1500)),ROW(7:7))-1,1),"")</f>
        <v>35 MPa concrete without air GUL</v>
      </c>
      <c r="AE13" s="35" t="str" cm="1">
        <f t="array" ref="AE13">IFERROR(INDEX('CAC EPDs'!$F$2:$F$1500,SMALL(IF('CAC EPDs'!$E$2:$E$1500=Lists!AE$6,ROW('CAC EPDs'!$E$2:$E$1500)),ROW(7:7))-1,1),"")</f>
        <v>40 MPa concrete without air GUL</v>
      </c>
      <c r="AF13" s="35" t="str" cm="1">
        <f t="array" ref="AF13">IFERROR(INDEX('CAC EPDs'!$F$2:$F$1500,SMALL(IF('CAC EPDs'!$E$2:$E$1500=Lists!AF$6,ROW('CAC EPDs'!$E$2:$E$1500)),ROW(7:7))-1,1),"")</f>
        <v>45 MPa concrete without air GUL</v>
      </c>
      <c r="AG13" s="35" t="str" cm="1">
        <f t="array" ref="AG13">IFERROR(INDEX('CAC EPDs'!$F$2:$F$1500,SMALL(IF('CAC EPDs'!$E$2:$E$1500=Lists!AG$6,ROW('CAC EPDs'!$E$2:$E$1500)),ROW(7:7))-1,1),"")</f>
        <v/>
      </c>
      <c r="AH13" s="35" t="str" cm="1">
        <f t="array" ref="AH13">IFERROR(INDEX('CAC EPDs'!$F$2:$F$1500,SMALL(IF('CAC EPDs'!$E$2:$E$1500=Lists!AH$6,ROW('CAC EPDs'!$E$2:$E$1500)),ROW(7:7))-1,1),"")</f>
        <v/>
      </c>
      <c r="AI13" s="35" t="str" cm="1">
        <f t="array" ref="AI13">IFERROR(INDEX('CAC EPDs'!$F$2:$F$1500,SMALL(IF('CAC EPDs'!$E$2:$E$1500=Lists!AI$6,ROW('CAC EPDs'!$E$2:$E$1500)),ROW(7:7))-1,1),"")</f>
        <v/>
      </c>
      <c r="AJ13" s="35" t="str" cm="1">
        <f t="array" ref="AJ13">IFERROR(INDEX('CAC EPDs'!$F$2:$F$1500,SMALL(IF('CAC EPDs'!$E$2:$E$1500=Lists!AJ$6,ROW('CAC EPDs'!$E$2:$E$1500)),ROW(7:7))-1,1),"")</f>
        <v/>
      </c>
      <c r="AK13" s="35" t="str" cm="1">
        <f t="array" ref="AK13">IFERROR(INDEX('CAC EPDs'!$F$2:$F$1500,SMALL(IF('CAC EPDs'!$E$2:$E$1500=Lists!AK$6,ROW('CAC EPDs'!$E$2:$E$1500)),ROW(7:7))-1,1),"")</f>
        <v>20 MPa concrete with air &amp; 0.70 w/cm GUL</v>
      </c>
      <c r="AL13" s="35" t="str" cm="1">
        <f t="array" ref="AL13">IFERROR(INDEX('CAC EPDs'!$F$2:$F$1500,SMALL(IF('CAC EPDs'!$E$2:$E$1500=Lists!AL$6,ROW('CAC EPDs'!$E$2:$E$1500)),ROW(7:7))-1,1),"")</f>
        <v>25 MPa concrete with air &amp; 0.55 w/cm (F-2) GUL</v>
      </c>
      <c r="AM13" s="35" t="str" cm="1">
        <f t="array" ref="AM13">IFERROR(INDEX('CAC EPDs'!$F$2:$F$1500,SMALL(IF('CAC EPDs'!$E$2:$E$1500=Lists!AM$6,ROW('CAC EPDs'!$E$2:$E$1500)),ROW(7:7))-1,1),"")</f>
        <v>30 MPa concrete with air &amp; 0.50 w/cm (F-1) GUL</v>
      </c>
      <c r="AN13" s="35" t="str" cm="1">
        <f t="array" ref="AN13">IFERROR(INDEX('CAC EPDs'!$F$2:$F$1500,SMALL(IF('CAC EPDs'!$E$2:$E$1500=Lists!AN$6,ROW('CAC EPDs'!$E$2:$E$1500)),ROW(7:7))-1,1),"")</f>
        <v>32 MPa concrete with air &amp; 0.45 w/cm (C-2) GUL</v>
      </c>
      <c r="AO13" s="35" t="str" cm="1">
        <f t="array" ref="AO13">IFERROR(INDEX('CAC EPDs'!$F$2:$F$1500,SMALL(IF('CAC EPDs'!$E$2:$E$1500=Lists!AO$6,ROW('CAC EPDs'!$E$2:$E$1500)),ROW(7:7))-1,1),"")</f>
        <v>35 MPa concrete with air GUL 15 SL</v>
      </c>
      <c r="AP13" s="35" t="str" cm="1">
        <f t="array" ref="AP13">IFERROR(INDEX('CAC EPDs'!$F$2:$F$1500,SMALL(IF('CAC EPDs'!$E$2:$E$1500=Lists!AP$6,ROW('CAC EPDs'!$E$2:$E$1500)),ROW(7:7))-1,1),"")</f>
        <v>40 MPa concrete with air GUL 15 SL</v>
      </c>
      <c r="AQ13" s="35" t="str" cm="1">
        <f t="array" ref="AQ13">IFERROR(INDEX('CAC EPDs'!$F$2:$F$1500,SMALL(IF('CAC EPDs'!$E$2:$E$1500=Lists!AQ$6,ROW('CAC EPDs'!$E$2:$E$1500)),ROW(7:7))-1,1),"")</f>
        <v>45 MPa concrete with air GUL 15 SL</v>
      </c>
      <c r="AR13" s="35" t="str" cm="1">
        <f t="array" ref="AR13">IFERROR(INDEX('CAC EPDs'!$F$2:$F$1500,SMALL(IF('CAC EPDs'!$E$2:$E$1500=Lists!AR$6,ROW('CAC EPDs'!$E$2:$E$1500)),ROW(7:7))-1,1),"")</f>
        <v/>
      </c>
      <c r="AS13" s="35" t="str" cm="1">
        <f t="array" ref="AS13">IFERROR(INDEX('CAC EPDs'!$F$2:$F$1500,SMALL(IF('CAC EPDs'!$E$2:$E$1500=Lists!AS$6,ROW('CAC EPDs'!$E$2:$E$1500)),ROW(7:7))-1,1),"")</f>
        <v>20 MPa concrete without air GUL 10 FA</v>
      </c>
      <c r="AT13" s="35" t="str" cm="1">
        <f t="array" ref="AT13">IFERROR(INDEX('CAC EPDs'!$F$2:$F$1500,SMALL(IF('CAC EPDs'!$E$2:$E$1500=Lists!AT$6,ROW('CAC EPDs'!$E$2:$E$1500)),ROW(7:7))-1,1),"")</f>
        <v>20 MPa concrete with air GUL 10 FA</v>
      </c>
      <c r="AU13" s="35" t="str" cm="1">
        <f t="array" ref="AU13">IFERROR(INDEX('CAC EPDs'!$F$2:$F$1500,SMALL(IF('CAC EPDs'!$E$2:$E$1500=Lists!AU$6,ROW('CAC EPDs'!$E$2:$E$1500)),ROW(7:7))-1,1),"")</f>
        <v>25 MPa concrete without air GUL 10 FA</v>
      </c>
      <c r="AV13" s="35" t="str" cm="1">
        <f t="array" ref="AV13">IFERROR(INDEX('CAC EPDs'!$F$2:$F$1500,SMALL(IF('CAC EPDs'!$E$2:$E$1500=Lists!AV$6,ROW('CAC EPDs'!$E$2:$E$1500)),ROW(7:7))-1,1),"")</f>
        <v>25 MPa concrete with air GUL 10 FA</v>
      </c>
      <c r="AW13" s="35" t="str" cm="1">
        <f t="array" ref="AW13">IFERROR(INDEX('CAC EPDs'!$F$2:$F$1500,SMALL(IF('CAC EPDs'!$E$2:$E$1500=Lists!AW$6,ROW('CAC EPDs'!$E$2:$E$1500)),ROW(7:7))-1,1),"")</f>
        <v>30 MPa concrete without air GUL 10 FA</v>
      </c>
      <c r="AX13" s="35" t="str" cm="1">
        <f t="array" ref="AX13">IFERROR(INDEX('CAC EPDs'!$F$2:$F$1500,SMALL(IF('CAC EPDs'!$E$2:$E$1500=Lists!AX$6,ROW('CAC EPDs'!$E$2:$E$1500)),ROW(7:7))-1,1),"")</f>
        <v>30 MPa concrete with air GUL 10 FA</v>
      </c>
      <c r="AY13" s="35" t="str" cm="1">
        <f t="array" ref="AY13">IFERROR(INDEX('CAC EPDs'!$F$2:$F$1500,SMALL(IF('CAC EPDs'!$E$2:$E$1500=Lists!AY$6,ROW('CAC EPDs'!$E$2:$E$1500)),ROW(7:7))-1,1),"")</f>
        <v>32 MPa concrete with air &amp; 0.45 w/cm (C-2) GUL 10 FA</v>
      </c>
      <c r="AZ13" s="35" t="str" cm="1">
        <f t="array" ref="AZ13">IFERROR(INDEX('CAC EPDs'!$F$2:$F$1500,SMALL(IF('CAC EPDs'!$E$2:$E$1500=Lists!AZ$6,ROW('CAC EPDs'!$E$2:$E$1500)),ROW(7:7))-1,1),"")</f>
        <v>35 MPa concrete without air GUL 10 FA</v>
      </c>
      <c r="BA13" s="35" t="str" cm="1">
        <f t="array" ref="BA13">IFERROR(INDEX('CAC EPDs'!$F$2:$F$1500,SMALL(IF('CAC EPDs'!$E$2:$E$1500=Lists!BA$6,ROW('CAC EPDs'!$E$2:$E$1500)),ROW(7:7))-1,1),"")</f>
        <v>35 MPa concrete with air GUL 10 FA</v>
      </c>
      <c r="BB13" s="35" t="str" cm="1">
        <f t="array" ref="BB13">IFERROR(INDEX('CAC EPDs'!$F$2:$F$1500,SMALL(IF('CAC EPDs'!$E$2:$E$1500=Lists!BB$6,ROW('CAC EPDs'!$E$2:$E$1500)),ROW(7:7))-1,1),"")</f>
        <v>40 MPa concrete without air GUL 10 FA</v>
      </c>
      <c r="BC13" s="35" t="str" cm="1">
        <f t="array" ref="BC13">IFERROR(INDEX('CAC EPDs'!$F$2:$F$1500,SMALL(IF('CAC EPDs'!$E$2:$E$1500=Lists!BC$6,ROW('CAC EPDs'!$E$2:$E$1500)),ROW(7:7))-1,1),"")</f>
        <v>40 MPa concrete with air GUL 10 FA</v>
      </c>
      <c r="BD13" s="35" t="str" cm="1">
        <f t="array" ref="BD13">IFERROR(INDEX('CAC EPDs'!$F$2:$F$1500,SMALL(IF('CAC EPDs'!$E$2:$E$1500=Lists!BD$6,ROW('CAC EPDs'!$E$2:$E$1500)),ROW(7:7))-1,1),"")</f>
        <v>45 MPa concrete without air GUL 10 FA</v>
      </c>
      <c r="BE13" s="35" t="str" cm="1">
        <f t="array" ref="BE13">IFERROR(INDEX('CAC EPDs'!$F$2:$F$1500,SMALL(IF('CAC EPDs'!$E$2:$E$1500=Lists!BE$6,ROW('CAC EPDs'!$E$2:$E$1500)),ROW(7:7))-1,1),"")</f>
        <v>45 MPa concrete with air GUL 10 FA</v>
      </c>
      <c r="BF13" s="35" t="str" cm="1">
        <f t="array" ref="BF13">IFERROR(INDEX('CAC EPDs'!$F$2:$F$1500,SMALL(IF('CAC EPDs'!$E$2:$E$1500=Lists!BF$6,ROW('CAC EPDs'!$E$2:$E$1500)),ROW(7:7))-1,1),"")</f>
        <v>50 MPa concrete without air GUL 10 FA</v>
      </c>
      <c r="BG13" s="35" t="str" cm="1">
        <f t="array" ref="BG13">IFERROR(INDEX('CAC EPDs'!$F$2:$F$1500,SMALL(IF('CAC EPDs'!$E$2:$E$1500=Lists!BG$6,ROW('CAC EPDs'!$E$2:$E$1500)),ROW(7:7))-1,1),"")</f>
        <v>50 MPa concrete with air GUL 10 FA</v>
      </c>
      <c r="BH13" s="35" t="str" cm="1">
        <f t="array" ref="BH13">IFERROR(INDEX('CAC EPDs'!$F$2:$F$1500,SMALL(IF('CAC EPDs'!$E$2:$E$1500=Lists!BH$6,ROW('CAC EPDs'!$E$2:$E$1500)),ROW(7:7))-1,1),"")</f>
        <v>60 MPa concrete without air GUL 10 FA</v>
      </c>
      <c r="BI13" s="35" t="str" cm="1">
        <f t="array" ref="BI13">IFERROR(INDEX('CAC EPDs'!$F$2:$F$1500,SMALL(IF('CAC EPDs'!$E$2:$E$1500=Lists!BI$6,ROW('CAC EPDs'!$E$2:$E$1500)),ROW(7:7))-1,1),"")</f>
        <v>20 MPa concrete with air GU 20 FA</v>
      </c>
      <c r="BJ13" s="35" t="str" cm="1">
        <f t="array" ref="BJ13">IFERROR(INDEX('CAC EPDs'!$F$2:$F$1500,SMALL(IF('CAC EPDs'!$E$2:$E$1500=Lists!BJ$6,ROW('CAC EPDs'!$E$2:$E$1500)),ROW(7:7))-1,1),"")</f>
        <v>20 MPa concrete without air (N) GU 20 FA</v>
      </c>
      <c r="BK13" s="35" t="str" cm="1">
        <f t="array" ref="BK13">IFERROR(INDEX('CAC EPDs'!$F$2:$F$1500,SMALL(IF('CAC EPDs'!$E$2:$E$1500=Lists!BK$6,ROW('CAC EPDs'!$E$2:$E$1500)),ROW(7:7))-1,1),"")</f>
        <v>25 MPa concrete without air (N) GU 20 FA</v>
      </c>
      <c r="BL13" s="35" t="str" cm="1">
        <f t="array" ref="BL13">IFERROR(INDEX('CAC EPDs'!$F$2:$F$1500,SMALL(IF('CAC EPDs'!$E$2:$E$1500=Lists!BL$6,ROW('CAC EPDs'!$E$2:$E$1500)),ROW(7:7))-1,1),"")</f>
        <v>25 MPa concrete with air (F-2) GU 20 FA</v>
      </c>
      <c r="BM13" s="35" t="str" cm="1">
        <f t="array" ref="BM13">IFERROR(INDEX('CAC EPDs'!$F$2:$F$1500,SMALL(IF('CAC EPDs'!$E$2:$E$1500=Lists!BM$6,ROW('CAC EPDs'!$E$2:$E$1500)),ROW(7:7))-1,1),"")</f>
        <v>30 MPa concrete with air (F-1) GU 20 FA</v>
      </c>
      <c r="BN13" s="35" t="str" cm="1">
        <f t="array" ref="BN13">IFERROR(INDEX('CAC EPDs'!$F$2:$F$1500,SMALL(IF('CAC EPDs'!$E$2:$E$1500=Lists!BN$6,ROW('CAC EPDs'!$E$2:$E$1500)),ROW(7:7))-1,1),"")</f>
        <v>30 MPa concrete without air (N-CF/C-4) GU 20 FA</v>
      </c>
      <c r="BO13" s="35" t="str" cm="1">
        <f t="array" ref="BO13">IFERROR(INDEX('CAC EPDs'!$F$2:$F$1500,SMALL(IF('CAC EPDs'!$E$2:$E$1500=Lists!BO$6,ROW('CAC EPDs'!$E$2:$E$1500)),ROW(7:7))-1,1),"")</f>
        <v>32 MPa concrete without air &amp; 0.45 w/cm ratio (C-2) GU 20 FA</v>
      </c>
      <c r="BP13" s="35" t="str" cm="1">
        <f t="array" ref="BP13">IFERROR(INDEX('CAC EPDs'!$F$2:$F$1500,SMALL(IF('CAC EPDs'!$E$2:$E$1500=Lists!BP$6,ROW('CAC EPDs'!$E$2:$E$1500)),ROW(7:7))-1,1),"")</f>
        <v>35 MPa concrete with air (C-2 and lower) GU 10 SL</v>
      </c>
      <c r="BQ13" s="35" t="str" cm="1">
        <f t="array" ref="BQ13">IFERROR(INDEX('CAC EPDs'!$F$2:$F$1500,SMALL(IF('CAC EPDs'!$E$2:$E$1500=Lists!BQ$6,ROW('CAC EPDs'!$E$2:$E$1500)),ROW(7:7))-1,1),"")</f>
        <v>35 MPa concrete without air (N) GU 10 SL</v>
      </c>
      <c r="BR13" s="35" t="str" cm="1">
        <f t="array" ref="BR13">IFERROR(INDEX('CAC EPDs'!$F$2:$F$1500,SMALL(IF('CAC EPDs'!$E$2:$E$1500=Lists!BR$6,ROW('CAC EPDs'!$E$2:$E$1500)),ROW(7:7))-1,1),"")</f>
        <v>40 MPa concrete without air (N) GU 10 SL</v>
      </c>
      <c r="BS13" s="35" t="str" cm="1">
        <f t="array" ref="BS13">IFERROR(INDEX('CAC EPDs'!$F$2:$F$1500,SMALL(IF('CAC EPDs'!$E$2:$E$1500=Lists!BS$6,ROW('CAC EPDs'!$E$2:$E$1500)),ROW(7:7))-1,1),"")</f>
        <v>40 MPa concrete with air (C-1) GU 30 SL</v>
      </c>
      <c r="BT13" s="35" t="str" cm="1">
        <f t="array" ref="BT13">IFERROR(INDEX('CAC EPDs'!$F$2:$F$1500,SMALL(IF('CAC EPDs'!$E$2:$E$1500=Lists!BT$6,ROW('CAC EPDs'!$E$2:$E$1500)),ROW(7:7))-1,1),"")</f>
        <v>45 MPa concrete without air (N) GU 10 SL</v>
      </c>
      <c r="BU13" s="35" t="str" cm="1">
        <f t="array" ref="BU13">IFERROR(INDEX('CAC EPDs'!$F$2:$F$1500,SMALL(IF('CAC EPDs'!$E$2:$E$1500=Lists!BU$6,ROW('CAC EPDs'!$E$2:$E$1500)),ROW(7:7))-1,1),"")</f>
        <v>45 MPa concrete with air (C-1) GU 30 SL</v>
      </c>
      <c r="BV13" s="35" t="str" cm="1">
        <f t="array" ref="BV13">IFERROR(INDEX('CAC EPDs'!$F$2:$F$1500,SMALL(IF('CAC EPDs'!$E$2:$E$1500=Lists!BV$6,ROW('CAC EPDs'!$E$2:$E$1500)),ROW(7:7))-1,1),"")</f>
        <v>50 MPa concrete with air (C-1) GU 30 SL</v>
      </c>
      <c r="BW13" s="35" t="str" cm="1">
        <f t="array" ref="BW13">IFERROR(INDEX('CAC EPDs'!$F$2:$F$1500,SMALL(IF('CAC EPDs'!$E$2:$E$1500=Lists!BW$6,ROW('CAC EPDs'!$E$2:$E$1500)),ROW(7:7))-1,1),"")</f>
        <v>50 MPa concrete without air (N) GU 10 SL</v>
      </c>
      <c r="BX13" s="35" t="str" cm="1">
        <f t="array" ref="BX13">IFERROR(INDEX('CAC EPDs'!$F$2:$F$1500,SMALL(IF('CAC EPDs'!$E$2:$E$1500=Lists!BX$6,ROW('CAC EPDs'!$E$2:$E$1500)),ROW(7:7))-1,1),"")</f>
        <v>60 MPa concrete without air (N) GU 10 SL</v>
      </c>
      <c r="BY13" s="35" t="str" cm="1">
        <f t="array" ref="BY13">IFERROR(INDEX('CAC EPDs'!$F$2:$F$1500,SMALL(IF('CAC EPDs'!$E$2:$E$1500=Lists!BY$6,ROW('CAC EPDs'!$E$2:$E$1500)),ROW(7:7))-1,1),"")</f>
        <v>60 MPa concrete with air (C-1) GU 30 SL</v>
      </c>
      <c r="BZ13" s="35" t="str" cm="1">
        <f t="array" ref="BZ13">IFERROR(INDEX('CAC EPDs'!$F$2:$F$1500,SMALL(IF('CAC EPDs'!$E$2:$E$1500=Lists!BZ$6,ROW('CAC EPDs'!$E$2:$E$1500)),ROW(7:7))-1,1),"")</f>
        <v>80 MPa concrete without air (N) GU 10 SL</v>
      </c>
      <c r="CA13" s="35" t="str" cm="1">
        <f t="array" ref="CA13">IFERROR(INDEX('CAC EPDs'!$F$2:$F$1500,SMALL(IF('CAC EPDs'!$E$2:$E$1500=Lists!CA$6,ROW('CAC EPDs'!$E$2:$E$1500)),ROW(7:7))-1,1),"")</f>
        <v>20 MPa concrete without air GUL 10 FA</v>
      </c>
      <c r="CB13" s="35" t="str" cm="1">
        <f t="array" ref="CB13">IFERROR(INDEX('CAC EPDs'!$F$2:$F$1500,SMALL(IF('CAC EPDs'!$E$2:$E$1500=Lists!CB$6,ROW('CAC EPDs'!$E$2:$E$1500)),ROW(7:7))-1,1),"")</f>
        <v>20 MPa concrete with air GUL 10 FA</v>
      </c>
      <c r="CC13" s="35" t="str" cm="1">
        <f t="array" ref="CC13">IFERROR(INDEX('CAC EPDs'!$F$2:$F$1500,SMALL(IF('CAC EPDs'!$E$2:$E$1500=Lists!CC$6,ROW('CAC EPDs'!$E$2:$E$1500)),ROW(7:7))-1,1),"")</f>
        <v>25 MPa concrete without air GUL 10 FA</v>
      </c>
      <c r="CD13" s="35" t="str" cm="1">
        <f t="array" ref="CD13">IFERROR(INDEX('CAC EPDs'!$F$2:$F$1500,SMALL(IF('CAC EPDs'!$E$2:$E$1500=Lists!CD$6,ROW('CAC EPDs'!$E$2:$E$1500)),ROW(7:7))-1,1),"")</f>
        <v>25 MPa concrete with air GUL 10 FA</v>
      </c>
      <c r="CE13" s="35" t="str" cm="1">
        <f t="array" ref="CE13">IFERROR(INDEX('CAC EPDs'!$F$2:$F$1500,SMALL(IF('CAC EPDs'!$E$2:$E$1500=Lists!CE$6,ROW('CAC EPDs'!$E$2:$E$1500)),ROW(7:7))-1,1),"")</f>
        <v>30 MPa concrete without air GUL 10 FA</v>
      </c>
      <c r="CF13" s="35" t="str" cm="1">
        <f t="array" ref="CF13">IFERROR(INDEX('CAC EPDs'!$F$2:$F$1500,SMALL(IF('CAC EPDs'!$E$2:$E$1500=Lists!CF$6,ROW('CAC EPDs'!$E$2:$E$1500)),ROW(7:7))-1,1),"")</f>
        <v>30 MPa concrete with air GUL 10 FA</v>
      </c>
      <c r="CG13" s="35" t="str" cm="1">
        <f t="array" ref="CG13">IFERROR(INDEX('CAC EPDs'!$F$2:$F$1500,SMALL(IF('CAC EPDs'!$E$2:$E$1500=Lists!CG$6,ROW('CAC EPDs'!$E$2:$E$1500)),ROW(7:7))-1,1),"")</f>
        <v>32 MPa concrete with air &amp; 0.45 w/cm (C-2, S-2) GUL 10 FA</v>
      </c>
      <c r="CH13" s="35" t="str" cm="1">
        <f t="array" ref="CH13">IFERROR(INDEX('CAC EPDs'!$F$2:$F$1500,SMALL(IF('CAC EPDs'!$E$2:$E$1500=Lists!CH$6,ROW('CAC EPDs'!$E$2:$E$1500)),ROW(7:7))-1,1),"")</f>
        <v>35 MPa concrete without air GUL 10 FA</v>
      </c>
      <c r="CI13" s="35" t="str" cm="1">
        <f t="array" ref="CI13">IFERROR(INDEX('CAC EPDs'!$F$2:$F$1500,SMALL(IF('CAC EPDs'!$E$2:$E$1500=Lists!CI$6,ROW('CAC EPDs'!$E$2:$E$1500)),ROW(7:7))-1,1),"")</f>
        <v>35 MPa concrete with air GUL 10 FA</v>
      </c>
      <c r="CJ13" s="35" t="str" cm="1">
        <f t="array" ref="CJ13">IFERROR(INDEX('CAC EPDs'!$F$2:$F$1500,SMALL(IF('CAC EPDs'!$E$2:$E$1500=Lists!CJ$6,ROW('CAC EPDs'!$E$2:$E$1500)),ROW(7:7))-1,1),"")</f>
        <v>40 MPa concrete without air GUL 10 FA</v>
      </c>
      <c r="CK13" s="35" t="str" cm="1">
        <f t="array" ref="CK13">IFERROR(INDEX('CAC EPDs'!$F$2:$F$1500,SMALL(IF('CAC EPDs'!$E$2:$E$1500=Lists!CK$6,ROW('CAC EPDs'!$E$2:$E$1500)),ROW(7:7))-1,1),"")</f>
        <v>40 MPa concrete with air GUL 10 FA</v>
      </c>
      <c r="CL13" s="35" t="str" cm="1">
        <f t="array" ref="CL13">IFERROR(INDEX('CAC EPDs'!$F$2:$F$1500,SMALL(IF('CAC EPDs'!$E$2:$E$1500=Lists!CL$6,ROW('CAC EPDs'!$E$2:$E$1500)),ROW(7:7))-1,1),"")</f>
        <v>45 MPa concrete without air GUL 10 FA</v>
      </c>
      <c r="CM13" s="35" t="str" cm="1">
        <f t="array" ref="CM13">IFERROR(INDEX('CAC EPDs'!$F$2:$F$1500,SMALL(IF('CAC EPDs'!$E$2:$E$1500=Lists!CM$6,ROW('CAC EPDs'!$E$2:$E$1500)),ROW(7:7))-1,1),"")</f>
        <v>45 MPa concrete with air GUL 10 FA</v>
      </c>
      <c r="CN13" s="35" t="str" cm="1">
        <f t="array" ref="CN13">IFERROR(INDEX('CAC EPDs'!$F$2:$F$1500,SMALL(IF('CAC EPDs'!$E$2:$E$1500=Lists!CN$6,ROW('CAC EPDs'!$E$2:$E$1500)),ROW(7:7))-1,1),"")</f>
        <v>50 MPa concrete without air GUL 10 FA</v>
      </c>
      <c r="CO13" s="35" t="str" cm="1">
        <f t="array" ref="CO13">IFERROR(INDEX('CAC EPDs'!$F$2:$F$1500,SMALL(IF('CAC EPDs'!$E$2:$E$1500=Lists!CO$6,ROW('CAC EPDs'!$E$2:$E$1500)),ROW(7:7))-1,1),"")</f>
        <v>50 MPa concrete with air GUL 10 FA</v>
      </c>
      <c r="CP13" s="35" t="str" cm="1">
        <f t="array" ref="CP13">IFERROR(INDEX('CAC EPDs'!$F$2:$F$1500,SMALL(IF('CAC EPDs'!$E$2:$E$1500=Lists!CP$6,ROW('CAC EPDs'!$E$2:$E$1500)),ROW(7:7))-1,1),"")</f>
        <v/>
      </c>
      <c r="CQ13" s="35" t="str" cm="1">
        <f t="array" ref="CQ13">IFERROR(INDEX('CAC EPDs'!$F$2:$F$1500,SMALL(IF('CAC EPDs'!$E$2:$E$1500=Lists!CQ$6,ROW('CAC EPDs'!$E$2:$E$1500)),ROW(7:7))-1,1),"")</f>
        <v/>
      </c>
      <c r="CR13" s="35" t="str" cm="1">
        <f t="array" ref="CR13">IFERROR(INDEX('CAC EPDs'!$F$2:$F$1500,SMALL(IF('CAC EPDs'!$E$2:$E$1500=Lists!CR$6,ROW('CAC EPDs'!$E$2:$E$1500)),ROW(7:7))-1,1),"")</f>
        <v/>
      </c>
      <c r="CS13" s="35" t="str" cm="1">
        <f t="array" ref="CS13">IFERROR(INDEX('CAC EPDs'!$F$2:$F$1500,SMALL(IF('CAC EPDs'!$E$2:$E$1500=Lists!CS$6,ROW('CAC EPDs'!$E$2:$E$1500)),ROW(7:7))-1,1),"")</f>
        <v/>
      </c>
      <c r="CT13" s="35" t="str" cm="1">
        <f t="array" ref="CT13">IFERROR(INDEX('CAC EPDs'!$F$2:$F$1500,SMALL(IF('CAC EPDs'!$E$2:$E$1500=Lists!CT$6,ROW('CAC EPDs'!$E$2:$E$1500)),ROW(7:7))-1,1),"")</f>
        <v>Baseline 30 MPa concrete with air (S-3 exposed to F/T) GU/HS 20 FA</v>
      </c>
      <c r="CU13" s="35" t="str" cm="1">
        <f t="array" ref="CU13">IFERROR(INDEX('CAC EPDs'!$F$2:$F$1500,SMALL(IF('CAC EPDs'!$E$2:$E$1500=Lists!CU$6,ROW('CAC EPDs'!$E$2:$E$1500)),ROW(7:7))-1,1),"")</f>
        <v>Baseline 30 MPa concrete without air (S-3 with no F/T) GU/HS 20 FA</v>
      </c>
      <c r="CV13" s="35" t="str" cm="1">
        <f t="array" ref="CV13">IFERROR(INDEX('CAC EPDs'!$F$2:$F$1500,SMALL(IF('CAC EPDs'!$E$2:$E$1500=Lists!CV$6,ROW('CAC EPDs'!$E$2:$E$1500)),ROW(7:7))-1,1),"")</f>
        <v>Baseline 32 MPa concrete with air (S-2 exposed to F/T) GU/HS 20 FA</v>
      </c>
      <c r="CW13" s="35" t="str" cm="1">
        <f t="array" ref="CW13">IFERROR(INDEX('CAC EPDs'!$F$2:$F$1500,SMALL(IF('CAC EPDs'!$E$2:$E$1500=Lists!CW$6,ROW('CAC EPDs'!$E$2:$E$1500)),ROW(7:7))-1,1),"")</f>
        <v/>
      </c>
      <c r="CX13" s="35" t="str" cm="1">
        <f t="array" ref="CX13">IFERROR(INDEX('CAC EPDs'!$F$2:$F$1500,SMALL(IF('CAC EPDs'!$E$2:$E$1500=Lists!CX$6,ROW('CAC EPDs'!$E$2:$E$1500)),ROW(7:7))-1,1),"")</f>
        <v>35 MPa concrete with air GUL/HSL 20 FA</v>
      </c>
      <c r="CY13" s="35" t="str" cm="1">
        <f t="array" ref="CY13">IFERROR(INDEX('CAC EPDs'!$F$2:$F$1500,SMALL(IF('CAC EPDs'!$E$2:$E$1500=Lists!CY$6,ROW('CAC EPDs'!$E$2:$E$1500)),ROW(7:7))-1,1),"")</f>
        <v/>
      </c>
      <c r="CZ13" s="35" t="str" cm="1">
        <f t="array" ref="CZ13">IFERROR(INDEX('CAC EPDs'!$F$2:$F$1500,SMALL(IF('CAC EPDs'!$E$2:$E$1500=Lists!CZ$6,ROW('CAC EPDs'!$E$2:$E$1500)),ROW(7:7))-1,1),"")</f>
        <v>40 MPa concrete with air GUL/HSL 20 FA</v>
      </c>
      <c r="DA13" s="35" t="str" cm="1">
        <f t="array" ref="DA13">IFERROR(INDEX('CAC EPDs'!$F$2:$F$1500,SMALL(IF('CAC EPDs'!$E$2:$E$1500=Lists!DA$6,ROW('CAC EPDs'!$E$2:$E$1500)),ROW(7:7))-1,1),"")</f>
        <v>45 MPa concrete without air GUL/HSL 20 FA</v>
      </c>
      <c r="DB13" s="35" t="str" cm="1">
        <f t="array" ref="DB13">IFERROR(INDEX('CAC EPDs'!$F$2:$F$1500,SMALL(IF('CAC EPDs'!$E$2:$E$1500=Lists!DB$6,ROW('CAC EPDs'!$E$2:$E$1500)),ROW(7:7))-1,1),"")</f>
        <v>45 MPa concrete with air GUL/HSL 20 FA</v>
      </c>
      <c r="DC13" s="35" t="str" cm="1">
        <f t="array" ref="DC13">IFERROR(INDEX('CAC EPDs'!$F$2:$F$1500,SMALL(IF('CAC EPDs'!$E$2:$E$1500=Lists!DC$6,ROW('CAC EPDs'!$E$2:$E$1500)),ROW(7:7))-1,1),"")</f>
        <v>50 MPa concrete with air GUL/HSL 20 FA</v>
      </c>
      <c r="DD13" s="35" t="str" cm="1">
        <f t="array" ref="DD13">IFERROR(INDEX('CAC EPDs'!$F$2:$F$1500,SMALL(IF('CAC EPDs'!$E$2:$E$1500=Lists!DD$6,ROW('CAC EPDs'!$E$2:$E$1500)),ROW(7:7))-1,1),"")</f>
        <v>50 MPa concrete without air GUL/HSL 20 FA</v>
      </c>
      <c r="DE13" s="35" t="str" cm="1">
        <f t="array" ref="DE13">IFERROR(INDEX('CAC EPDs'!$F$2:$F$1500,SMALL(IF('CAC EPDs'!$E$2:$E$1500=Lists!DE$6,ROW('CAC EPDs'!$E$2:$E$1500)),ROW(7:7))-1,1),"")</f>
        <v>55 MPa concrete without air GUL/HSL 20 FA</v>
      </c>
      <c r="DF13" s="35" t="str" cm="1">
        <f t="array" ref="DF13">IFERROR(INDEX('CAC EPDs'!$F$2:$F$1500,SMALL(IF('CAC EPDs'!$E$2:$E$1500=Lists!DF$6,ROW('CAC EPDs'!$E$2:$E$1500)),ROW(7:7))-1,1),"")</f>
        <v>15 MPa concrete without air (N) GUL 15 SCM</v>
      </c>
      <c r="DG13" s="35" t="str" cm="1">
        <f t="array" ref="DG13">IFERROR(INDEX('CAC EPDs'!$F$2:$F$1500,SMALL(IF('CAC EPDs'!$E$2:$E$1500=Lists!DG$6,ROW('CAC EPDs'!$E$2:$E$1500)),ROW(7:7))-1,1),"")</f>
        <v>20 MPa concrete with air (N) GUL 15 SCM</v>
      </c>
      <c r="DH13" s="35" t="str" cm="1">
        <f t="array" ref="DH13">IFERROR(INDEX('CAC EPDs'!$F$2:$F$1500,SMALL(IF('CAC EPDs'!$E$2:$E$1500=Lists!DH$6,ROW('CAC EPDs'!$E$2:$E$1500)),ROW(7:7))-1,1),"")</f>
        <v>20 MPa concrete without air (N) GUL 15 SCM</v>
      </c>
      <c r="DI13" s="35" t="str" cm="1">
        <f t="array" ref="DI13">IFERROR(INDEX('CAC EPDs'!$F$2:$F$1500,SMALL(IF('CAC EPDs'!$E$2:$E$1500=Lists!DI$6,ROW('CAC EPDs'!$E$2:$E$1500)),ROW(7:7))-1,1),"")</f>
        <v>25 MPa concrete with air (F-2) GUL 15 SCM</v>
      </c>
      <c r="DJ13" s="35" t="str" cm="1">
        <f t="array" ref="DJ13">IFERROR(INDEX('CAC EPDs'!$F$2:$F$1500,SMALL(IF('CAC EPDs'!$E$2:$E$1500=Lists!DJ$6,ROW('CAC EPDs'!$E$2:$E$1500)),ROW(7:7))-1,1),"")</f>
        <v>25 MPa concrete without air (N) GUL 15 SCM</v>
      </c>
      <c r="DK13" s="35" t="str" cm="1">
        <f t="array" ref="DK13">IFERROR(INDEX('CAC EPDs'!$F$2:$F$1500,SMALL(IF('CAC EPDs'!$E$2:$E$1500=Lists!DK$6,ROW('CAC EPDs'!$E$2:$E$1500)),ROW(7:7))-1,1),"")</f>
        <v>30 MPa concrete with air (F-2) GUL 15 SCM</v>
      </c>
      <c r="DL13" s="35" t="str" cm="1">
        <f t="array" ref="DL13">IFERROR(INDEX('CAC EPDs'!$F$2:$F$1500,SMALL(IF('CAC EPDs'!$E$2:$E$1500=Lists!DL$6,ROW('CAC EPDs'!$E$2:$E$1500)),ROW(7:7))-1,1),"")</f>
        <v>30 MPa concrete without air (N) GUL 15 SCM</v>
      </c>
      <c r="DM13" s="35" t="str" cm="1">
        <f t="array" ref="DM13">IFERROR(INDEX('CAC EPDs'!$F$2:$F$1500,SMALL(IF('CAC EPDs'!$E$2:$E$1500=Lists!DM$6,ROW('CAC EPDs'!$E$2:$E$1500)),ROW(7:7))-1,1),"")</f>
        <v>32 MPa concrete with air (C-2) GUL 15 SCM</v>
      </c>
      <c r="DN13" s="35" t="str" cm="1">
        <f t="array" ref="DN13">IFERROR(INDEX('CAC EPDs'!$F$2:$F$1500,SMALL(IF('CAC EPDs'!$E$2:$E$1500=Lists!DN$6,ROW('CAC EPDs'!$E$2:$E$1500)),ROW(7:7))-1,1),"")</f>
        <v>32 MPa concrete without air (N) GUL 15 SCM</v>
      </c>
      <c r="DO13" s="35" t="str" cm="1">
        <f t="array" ref="DO13">IFERROR(INDEX('CAC EPDs'!$F$2:$F$1500,SMALL(IF('CAC EPDs'!$E$2:$E$1500=Lists!DO$6,ROW('CAC EPDs'!$E$2:$E$1500)),ROW(7:7))-1,1),"")</f>
        <v>35 MPa concrete with air (F-2) GUL 15 SCM</v>
      </c>
      <c r="DP13" s="35" t="str" cm="1">
        <f t="array" ref="DP13">IFERROR(INDEX('CAC EPDs'!$F$2:$F$1500,SMALL(IF('CAC EPDs'!$E$2:$E$1500=Lists!DP$6,ROW('CAC EPDs'!$E$2:$E$1500)),ROW(7:7))-1,1),"")</f>
        <v>35 MPa concrete without air (N) GUL 15 SCM</v>
      </c>
      <c r="DQ13" s="35" t="str" cm="1">
        <f t="array" ref="DQ13">IFERROR(INDEX('CAC EPDs'!$F$2:$F$1500,SMALL(IF('CAC EPDs'!$E$2:$E$1500=Lists!DQ$6,ROW('CAC EPDs'!$E$2:$E$1500)),ROW(7:7))-1,1),"")</f>
        <v>40 MPa concrete with air (C-1) GUL 15 SCM</v>
      </c>
      <c r="DR13" s="35" t="str" cm="1">
        <f t="array" ref="DR13">IFERROR(INDEX('CAC EPDs'!$F$2:$F$1500,SMALL(IF('CAC EPDs'!$E$2:$E$1500=Lists!DR$6,ROW('CAC EPDs'!$E$2:$E$1500)),ROW(7:7))-1,1),"")</f>
        <v>40 MPa concrete without air (N) GUL 15 SCM</v>
      </c>
      <c r="DS13" s="35" t="str" cm="1">
        <f t="array" ref="DS13">IFERROR(INDEX('CAC EPDs'!$F$2:$F$1500,SMALL(IF('CAC EPDs'!$E$2:$E$1500=Lists!DS$6,ROW('CAC EPDs'!$E$2:$E$1500)),ROW(7:7))-1,1),"")</f>
        <v>45 MPa concrete with air (C-1) GUL 25 SCM</v>
      </c>
      <c r="DT13" s="35" t="str" cm="1">
        <f t="array" ref="DT13">IFERROR(INDEX('CAC EPDs'!$F$2:$F$1500,SMALL(IF('CAC EPDs'!$E$2:$E$1500=Lists!DT$6,ROW('CAC EPDs'!$E$2:$E$1500)),ROW(7:7))-1,1),"")</f>
        <v>45 MPa concrete without air (N) GUL 25 SCM</v>
      </c>
      <c r="DU13" s="35" t="str" cm="1">
        <f t="array" ref="DU13">IFERROR(INDEX('CAC EPDs'!$F$2:$F$1500,SMALL(IF('CAC EPDs'!$E$2:$E$1500=Lists!DU$6,ROW('CAC EPDs'!$E$2:$E$1500)),ROW(7:7))-1,1),"")</f>
        <v>50 MPa concrete with air (C-XL) GUL 15 SCM</v>
      </c>
      <c r="DV13" s="35" t="str" cm="1">
        <f t="array" ref="DV13">IFERROR(INDEX('CAC EPDs'!$F$2:$F$1500,SMALL(IF('CAC EPDs'!$E$2:$E$1500=Lists!DV$6,ROW('CAC EPDs'!$E$2:$E$1500)),ROW(7:7))-1,1),"")</f>
        <v>50 MPa concrete without air (N) GUL 25 SCM</v>
      </c>
      <c r="DW13" s="35" t="str" cm="1">
        <f t="array" ref="DW13">IFERROR(INDEX('CAC EPDs'!$F$2:$F$1500,SMALL(IF('CAC EPDs'!$E$2:$E$1500=Lists!DW$6,ROW('CAC EPDs'!$E$2:$E$1500)),ROW(7:7))-1,1),"")</f>
        <v>55 MPa concrete with air (C-XL) GUL 25 SCM</v>
      </c>
      <c r="DX13" s="35" t="str" cm="1">
        <f t="array" ref="DX13">IFERROR(INDEX('CAC EPDs'!$F$2:$F$1500,SMALL(IF('CAC EPDs'!$E$2:$E$1500=Lists!DX$6,ROW('CAC EPDs'!$E$2:$E$1500)),ROW(7:7))-1,1),"")</f>
        <v>55 MPa concrete without air (N) GUL 25 SCM</v>
      </c>
      <c r="DY13" s="35" t="str" cm="1">
        <f t="array" ref="DY13">IFERROR(INDEX('CAC EPDs'!$F$2:$F$1500,SMALL(IF('CAC EPDs'!$E$2:$E$1500=Lists!DY$6,ROW('CAC EPDs'!$E$2:$E$1500)),ROW(7:7))-1,1),"")</f>
        <v>60 MPa concrete with air (C-1) GUL 25 SCM</v>
      </c>
      <c r="DZ13" s="35" t="str" cm="1">
        <f t="array" ref="DZ13">IFERROR(INDEX('CAC EPDs'!$F$2:$F$1500,SMALL(IF('CAC EPDs'!$E$2:$E$1500=Lists!DZ$6,ROW('CAC EPDs'!$E$2:$E$1500)),ROW(7:7))-1,1),"")</f>
        <v>60 MPa concrete without air (N) GUL 25 SCM</v>
      </c>
      <c r="EA13" s="35" t="str" cm="1">
        <f t="array" ref="EA13">IFERROR(INDEX('CAC EPDs'!$F$2:$F$1500,SMALL(IF('CAC EPDs'!$E$2:$E$1500=Lists!EA$6,ROW('CAC EPDs'!$E$2:$E$1500)),ROW(7:7))-1,1),"")</f>
        <v>25 MPa concrete with air GUL</v>
      </c>
      <c r="EB13" s="35" t="str" cm="1">
        <f t="array" ref="EB13">IFERROR(INDEX('CAC EPDs'!$F$2:$F$1500,SMALL(IF('CAC EPDs'!$E$2:$E$1500=Lists!EB$6,ROW('CAC EPDs'!$E$2:$E$1500)),ROW(7:7))-1,1),"")</f>
        <v>25 MPa concrete without air GUL</v>
      </c>
      <c r="EC13" s="35" t="str" cm="1">
        <f t="array" ref="EC13">IFERROR(INDEX('CAC EPDs'!$F$2:$F$1500,SMALL(IF('CAC EPDs'!$E$2:$E$1500=Lists!EC$6,ROW('CAC EPDs'!$E$2:$E$1500)),ROW(7:7))-1,1),"")</f>
        <v>30 MPa concrete without air GUL</v>
      </c>
      <c r="ED13" s="35" t="str" cm="1">
        <f t="array" ref="ED13">IFERROR(INDEX('CAC EPDs'!$F$2:$F$1500,SMALL(IF('CAC EPDs'!$E$2:$E$1500=Lists!ED$6,ROW('CAC EPDs'!$E$2:$E$1500)),ROW(7:7))-1,1),"")</f>
        <v>30 MPa concrete with air GUL</v>
      </c>
      <c r="EE13" s="35" t="str" cm="1">
        <f t="array" ref="EE13">IFERROR(INDEX('CAC EPDs'!$F$2:$F$1500,SMALL(IF('CAC EPDs'!$E$2:$E$1500=Lists!EE$6,ROW('CAC EPDs'!$E$2:$E$1500)),ROW(7:7))-1,1),"")</f>
        <v>32 MPa concrete with air &amp; 0.45 w/cm (C-2) GUL</v>
      </c>
      <c r="EF13" s="35" t="str" cm="1">
        <f t="array" ref="EF13">IFERROR(INDEX('CAC EPDs'!$F$2:$F$1500,SMALL(IF('CAC EPDs'!$E$2:$E$1500=Lists!EF$6,ROW('CAC EPDs'!$E$2:$E$1500)),ROW(7:7))-1,1),"")</f>
        <v>32 MPa concrete without air GUL</v>
      </c>
      <c r="EG13" s="35" t="str" cm="1">
        <f t="array" ref="EG13">IFERROR(INDEX('CAC EPDs'!$F$2:$F$1500,SMALL(IF('CAC EPDs'!$E$2:$E$1500=Lists!EG$6,ROW('CAC EPDs'!$E$2:$E$1500)),ROW(7:7))-1,1),"")</f>
        <v>35 MPa concrete without air GUL</v>
      </c>
      <c r="EH13" s="35" t="str" cm="1">
        <f t="array" ref="EH13">IFERROR(INDEX('CAC EPDs'!$F$2:$F$1500,SMALL(IF('CAC EPDs'!$E$2:$E$1500=Lists!EH$6,ROW('CAC EPDs'!$E$2:$E$1500)),ROW(7:7))-1,1),"")</f>
        <v>35 MPa concrete with air &amp; 0.40 w/cm (C-1) GUL</v>
      </c>
      <c r="EI13" s="35" t="str" cm="1">
        <f t="array" ref="EI13">IFERROR(INDEX('CAC EPDs'!$F$2:$F$1500,SMALL(IF('CAC EPDs'!$E$2:$E$1500=Lists!EI$6,ROW('CAC EPDs'!$E$2:$E$1500)),ROW(7:7))-1,1),"")</f>
        <v>40 MPa concrete without air GUL</v>
      </c>
      <c r="EJ13" s="35" t="str" cm="1">
        <f t="array" ref="EJ13">IFERROR(INDEX('CAC EPDs'!$F$2:$F$1500,SMALL(IF('CAC EPDs'!$E$2:$E$1500=Lists!EJ$6,ROW('CAC EPDs'!$E$2:$E$1500)),ROW(7:7))-1,1),"")</f>
        <v>40 MPa concrete with air GUL</v>
      </c>
      <c r="EK13" s="35" t="str" cm="1">
        <f t="array" ref="EK13">IFERROR(INDEX('CAC EPDs'!$F$2:$F$1500,SMALL(IF('CAC EPDs'!$E$2:$E$1500=Lists!EK$6,ROW('CAC EPDs'!$E$2:$E$1500)),ROW(7:7))-1,1),"")</f>
        <v>45 MPa concrete without air GUL</v>
      </c>
      <c r="EL13" s="35" t="str" cm="1">
        <f t="array" ref="EL13">IFERROR(INDEX('CAC EPDs'!$F$2:$F$1500,SMALL(IF('CAC EPDs'!$E$2:$E$1500=Lists!EL$6,ROW('CAC EPDs'!$E$2:$E$1500)),ROW(7:7))-1,1),"")</f>
        <v>45 MPa concrete with air GUL</v>
      </c>
      <c r="EM13" s="35" t="str" cm="1">
        <f t="array" ref="EM13">IFERROR(INDEX('CAC EPDs'!$F$2:$F$1500,SMALL(IF('CAC EPDs'!$E$2:$E$1500=Lists!EM$6,ROW('CAC EPDs'!$E$2:$E$1500)),ROW(7:7))-1,1),"")</f>
        <v>Sask C2 GUL</v>
      </c>
      <c r="EN13" s="35" t="str" cm="1">
        <f t="array" ref="EN13">IFERROR(INDEX('CAC EPDs'!$F$2:$F$1500,SMALL(IF('CAC EPDs'!$E$2:$E$1500=Lists!EN$6,ROW('CAC EPDs'!$E$2:$E$1500)),ROW(7:7))-1,1),"")</f>
        <v>Flowable Fill (MHI U-Fill) GUL</v>
      </c>
      <c r="FH13" s="163" t="s">
        <v>191</v>
      </c>
    </row>
    <row r="14" spans="2:176">
      <c r="F14" s="35" t="str">
        <v>Saskatchewan</v>
      </c>
      <c r="J14" s="35">
        <v>50</v>
      </c>
      <c r="K14" s="35">
        <v>45</v>
      </c>
      <c r="L14" s="35">
        <v>50</v>
      </c>
      <c r="P14" s="35">
        <v>50</v>
      </c>
      <c r="R14" s="35">
        <v>50</v>
      </c>
      <c r="S14" s="35">
        <v>50</v>
      </c>
      <c r="T14" s="35">
        <v>50</v>
      </c>
      <c r="U14" s="35">
        <v>60</v>
      </c>
      <c r="V14" s="35">
        <v>50</v>
      </c>
      <c r="W14" s="35">
        <v>60</v>
      </c>
      <c r="Y14" s="35" t="str">
        <v>Ontario,55,No</v>
      </c>
      <c r="AA14" s="35" t="str" cm="1">
        <f t="array" ref="AA14">IFERROR(INDEX('CAC EPDs'!$F$2:$F$1500,SMALL(IF('CAC EPDs'!$E$2:$E$1500=Lists!AA$6,ROW('CAC EPDs'!$E$2:$E$1500)),ROW(8:8))-1,1),"")</f>
        <v>20 MPa concrete without air GUL 15 SL</v>
      </c>
      <c r="AB14" s="35" t="str" cm="1">
        <f t="array" ref="AB14">IFERROR(INDEX('CAC EPDs'!$F$2:$F$1500,SMALL(IF('CAC EPDs'!$E$2:$E$1500=Lists!AB$6,ROW('CAC EPDs'!$E$2:$E$1500)),ROW(8:8))-1,1),"")</f>
        <v>25 MPa concrete without air GUL 15 SL</v>
      </c>
      <c r="AC14" s="35" t="str" cm="1">
        <f t="array" ref="AC14">IFERROR(INDEX('CAC EPDs'!$F$2:$F$1500,SMALL(IF('CAC EPDs'!$E$2:$E$1500=Lists!AC$6,ROW('CAC EPDs'!$E$2:$E$1500)),ROW(8:8))-1,1),"")</f>
        <v>30 MPa concrete without air GUL 15 SL</v>
      </c>
      <c r="AD14" s="35" t="str" cm="1">
        <f t="array" ref="AD14">IFERROR(INDEX('CAC EPDs'!$F$2:$F$1500,SMALL(IF('CAC EPDs'!$E$2:$E$1500=Lists!AD$6,ROW('CAC EPDs'!$E$2:$E$1500)),ROW(8:8))-1,1),"")</f>
        <v>35 MPa concrete without air GUL 15 SL</v>
      </c>
      <c r="AE14" s="35" t="str" cm="1">
        <f t="array" ref="AE14">IFERROR(INDEX('CAC EPDs'!$F$2:$F$1500,SMALL(IF('CAC EPDs'!$E$2:$E$1500=Lists!AE$6,ROW('CAC EPDs'!$E$2:$E$1500)),ROW(8:8))-1,1),"")</f>
        <v>40 MPa concrete without air GUL 15 SL</v>
      </c>
      <c r="AF14" s="35" t="str" cm="1">
        <f t="array" ref="AF14">IFERROR(INDEX('CAC EPDs'!$F$2:$F$1500,SMALL(IF('CAC EPDs'!$E$2:$E$1500=Lists!AF$6,ROW('CAC EPDs'!$E$2:$E$1500)),ROW(8:8))-1,1),"")</f>
        <v>45 MPa concrete without air GUL 15 SL</v>
      </c>
      <c r="AG14" s="35" t="str" cm="1">
        <f t="array" ref="AG14">IFERROR(INDEX('CAC EPDs'!$F$2:$F$1500,SMALL(IF('CAC EPDs'!$E$2:$E$1500=Lists!AG$6,ROW('CAC EPDs'!$E$2:$E$1500)),ROW(8:8))-1,1),"")</f>
        <v/>
      </c>
      <c r="AH14" s="35" t="str" cm="1">
        <f t="array" ref="AH14">IFERROR(INDEX('CAC EPDs'!$F$2:$F$1500,SMALL(IF('CAC EPDs'!$E$2:$E$1500=Lists!AH$6,ROW('CAC EPDs'!$E$2:$E$1500)),ROW(8:8))-1,1),"")</f>
        <v/>
      </c>
      <c r="AI14" s="35" t="str" cm="1">
        <f t="array" ref="AI14">IFERROR(INDEX('CAC EPDs'!$F$2:$F$1500,SMALL(IF('CAC EPDs'!$E$2:$E$1500=Lists!AI$6,ROW('CAC EPDs'!$E$2:$E$1500)),ROW(8:8))-1,1),"")</f>
        <v/>
      </c>
      <c r="AJ14" s="35" t="str" cm="1">
        <f t="array" ref="AJ14">IFERROR(INDEX('CAC EPDs'!$F$2:$F$1500,SMALL(IF('CAC EPDs'!$E$2:$E$1500=Lists!AJ$6,ROW('CAC EPDs'!$E$2:$E$1500)),ROW(8:8))-1,1),"")</f>
        <v/>
      </c>
      <c r="AK14" s="35" t="str" cm="1">
        <f t="array" ref="AK14">IFERROR(INDEX('CAC EPDs'!$F$2:$F$1500,SMALL(IF('CAC EPDs'!$E$2:$E$1500=Lists!AK$6,ROW('CAC EPDs'!$E$2:$E$1500)),ROW(8:8))-1,1),"")</f>
        <v>20 MPa concrete with air &amp; 0.70 w/cm GUL 15 SL</v>
      </c>
      <c r="AL14" s="35" t="str" cm="1">
        <f t="array" ref="AL14">IFERROR(INDEX('CAC EPDs'!$F$2:$F$1500,SMALL(IF('CAC EPDs'!$E$2:$E$1500=Lists!AL$6,ROW('CAC EPDs'!$E$2:$E$1500)),ROW(8:8))-1,1),"")</f>
        <v>25 MPa concrete with air &amp; 0.55 w/cm (F-2) GUL 15 SL</v>
      </c>
      <c r="AM14" s="35" t="str" cm="1">
        <f t="array" ref="AM14">IFERROR(INDEX('CAC EPDs'!$F$2:$F$1500,SMALL(IF('CAC EPDs'!$E$2:$E$1500=Lists!AM$6,ROW('CAC EPDs'!$E$2:$E$1500)),ROW(8:8))-1,1),"")</f>
        <v>30 MPa concrete with air &amp; 0.50 w/cm (F-1) GUL 15 SL</v>
      </c>
      <c r="AN14" s="35" t="str" cm="1">
        <f t="array" ref="AN14">IFERROR(INDEX('CAC EPDs'!$F$2:$F$1500,SMALL(IF('CAC EPDs'!$E$2:$E$1500=Lists!AN$6,ROW('CAC EPDs'!$E$2:$E$1500)),ROW(8:8))-1,1),"")</f>
        <v>32 MPa concrete with air &amp; 0.45 w/cm (C-2) GUL 15 SL</v>
      </c>
      <c r="AO14" s="35" t="str" cm="1">
        <f t="array" ref="AO14">IFERROR(INDEX('CAC EPDs'!$F$2:$F$1500,SMALL(IF('CAC EPDs'!$E$2:$E$1500=Lists!AO$6,ROW('CAC EPDs'!$E$2:$E$1500)),ROW(8:8))-1,1),"")</f>
        <v>35 MPa concrete with air GUL 25 SL</v>
      </c>
      <c r="AP14" s="35" t="str" cm="1">
        <f t="array" ref="AP14">IFERROR(INDEX('CAC EPDs'!$F$2:$F$1500,SMALL(IF('CAC EPDs'!$E$2:$E$1500=Lists!AP$6,ROW('CAC EPDs'!$E$2:$E$1500)),ROW(8:8))-1,1),"")</f>
        <v>40 MPa concrete with air GUL 25 SL</v>
      </c>
      <c r="AQ14" s="35" t="str" cm="1">
        <f t="array" ref="AQ14">IFERROR(INDEX('CAC EPDs'!$F$2:$F$1500,SMALL(IF('CAC EPDs'!$E$2:$E$1500=Lists!AQ$6,ROW('CAC EPDs'!$E$2:$E$1500)),ROW(8:8))-1,1),"")</f>
        <v>45 MPa concrete with air GUL 25 SL</v>
      </c>
      <c r="AR14" s="35" t="str" cm="1">
        <f t="array" ref="AR14">IFERROR(INDEX('CAC EPDs'!$F$2:$F$1500,SMALL(IF('CAC EPDs'!$E$2:$E$1500=Lists!AR$6,ROW('CAC EPDs'!$E$2:$E$1500)),ROW(8:8))-1,1),"")</f>
        <v/>
      </c>
      <c r="AS14" s="35" t="str" cm="1">
        <f t="array" ref="AS14">IFERROR(INDEX('CAC EPDs'!$F$2:$F$1500,SMALL(IF('CAC EPDs'!$E$2:$E$1500=Lists!AS$6,ROW('CAC EPDs'!$E$2:$E$1500)),ROW(8:8))-1,1),"")</f>
        <v>20 MPa concrete without air GUL 20 FA</v>
      </c>
      <c r="AT14" s="35" t="str" cm="1">
        <f t="array" ref="AT14">IFERROR(INDEX('CAC EPDs'!$F$2:$F$1500,SMALL(IF('CAC EPDs'!$E$2:$E$1500=Lists!AT$6,ROW('CAC EPDs'!$E$2:$E$1500)),ROW(8:8))-1,1),"")</f>
        <v>20 MPa concrete with air GUL 20 FA</v>
      </c>
      <c r="AU14" s="35" t="str" cm="1">
        <f t="array" ref="AU14">IFERROR(INDEX('CAC EPDs'!$F$2:$F$1500,SMALL(IF('CAC EPDs'!$E$2:$E$1500=Lists!AU$6,ROW('CAC EPDs'!$E$2:$E$1500)),ROW(8:8))-1,1),"")</f>
        <v>25 MPa concrete without air GUL 20 FA</v>
      </c>
      <c r="AV14" s="35" t="str" cm="1">
        <f t="array" ref="AV14">IFERROR(INDEX('CAC EPDs'!$F$2:$F$1500,SMALL(IF('CAC EPDs'!$E$2:$E$1500=Lists!AV$6,ROW('CAC EPDs'!$E$2:$E$1500)),ROW(8:8))-1,1),"")</f>
        <v>25 MPa concrete with air GUL 20 FA</v>
      </c>
      <c r="AW14" s="35" t="str" cm="1">
        <f t="array" ref="AW14">IFERROR(INDEX('CAC EPDs'!$F$2:$F$1500,SMALL(IF('CAC EPDs'!$E$2:$E$1500=Lists!AW$6,ROW('CAC EPDs'!$E$2:$E$1500)),ROW(8:8))-1,1),"")</f>
        <v>30 MPa concrete without air GUL 20 FA</v>
      </c>
      <c r="AX14" s="35" t="str" cm="1">
        <f t="array" ref="AX14">IFERROR(INDEX('CAC EPDs'!$F$2:$F$1500,SMALL(IF('CAC EPDs'!$E$2:$E$1500=Lists!AX$6,ROW('CAC EPDs'!$E$2:$E$1500)),ROW(8:8))-1,1),"")</f>
        <v>30 MPa concrete with air GUL 20 FA</v>
      </c>
      <c r="AY14" s="35" t="str" cm="1">
        <f t="array" ref="AY14">IFERROR(INDEX('CAC EPDs'!$F$2:$F$1500,SMALL(IF('CAC EPDs'!$E$2:$E$1500=Lists!AY$6,ROW('CAC EPDs'!$E$2:$E$1500)),ROW(8:8))-1,1),"")</f>
        <v>32 MPa concrete with air &amp; 0.45 w/cm (C-2) GUL 20 FA</v>
      </c>
      <c r="AZ14" s="35" t="str" cm="1">
        <f t="array" ref="AZ14">IFERROR(INDEX('CAC EPDs'!$F$2:$F$1500,SMALL(IF('CAC EPDs'!$E$2:$E$1500=Lists!AZ$6,ROW('CAC EPDs'!$E$2:$E$1500)),ROW(8:8))-1,1),"")</f>
        <v>35 MPa concrete without air GUL 20 FA</v>
      </c>
      <c r="BA14" s="35" t="str" cm="1">
        <f t="array" ref="BA14">IFERROR(INDEX('CAC EPDs'!$F$2:$F$1500,SMALL(IF('CAC EPDs'!$E$2:$E$1500=Lists!BA$6,ROW('CAC EPDs'!$E$2:$E$1500)),ROW(8:8))-1,1),"")</f>
        <v>35 MPa concrete with air GUL 20 FA</v>
      </c>
      <c r="BB14" s="35" t="str" cm="1">
        <f t="array" ref="BB14">IFERROR(INDEX('CAC EPDs'!$F$2:$F$1500,SMALL(IF('CAC EPDs'!$E$2:$E$1500=Lists!BB$6,ROW('CAC EPDs'!$E$2:$E$1500)),ROW(8:8))-1,1),"")</f>
        <v>40 MPa concrete without air GUL 20 FA</v>
      </c>
      <c r="BC14" s="35" t="str" cm="1">
        <f t="array" ref="BC14">IFERROR(INDEX('CAC EPDs'!$F$2:$F$1500,SMALL(IF('CAC EPDs'!$E$2:$E$1500=Lists!BC$6,ROW('CAC EPDs'!$E$2:$E$1500)),ROW(8:8))-1,1),"")</f>
        <v>40 MPa concrete with air GUL 20 FA</v>
      </c>
      <c r="BD14" s="35" t="str" cm="1">
        <f t="array" ref="BD14">IFERROR(INDEX('CAC EPDs'!$F$2:$F$1500,SMALL(IF('CAC EPDs'!$E$2:$E$1500=Lists!BD$6,ROW('CAC EPDs'!$E$2:$E$1500)),ROW(8:8))-1,1),"")</f>
        <v>45 MPa concrete without air GUL 20 FA</v>
      </c>
      <c r="BE14" s="35" t="str" cm="1">
        <f t="array" ref="BE14">IFERROR(INDEX('CAC EPDs'!$F$2:$F$1500,SMALL(IF('CAC EPDs'!$E$2:$E$1500=Lists!BE$6,ROW('CAC EPDs'!$E$2:$E$1500)),ROW(8:8))-1,1),"")</f>
        <v>45 MPa concrete with air GUL 20 FA</v>
      </c>
      <c r="BF14" s="35" t="str" cm="1">
        <f t="array" ref="BF14">IFERROR(INDEX('CAC EPDs'!$F$2:$F$1500,SMALL(IF('CAC EPDs'!$E$2:$E$1500=Lists!BF$6,ROW('CAC EPDs'!$E$2:$E$1500)),ROW(8:8))-1,1),"")</f>
        <v>50 MPa concrete without air GUL 20 FA</v>
      </c>
      <c r="BG14" s="35" t="str" cm="1">
        <f t="array" ref="BG14">IFERROR(INDEX('CAC EPDs'!$F$2:$F$1500,SMALL(IF('CAC EPDs'!$E$2:$E$1500=Lists!BG$6,ROW('CAC EPDs'!$E$2:$E$1500)),ROW(8:8))-1,1),"")</f>
        <v>50 MPa concrete with air GUL 20 FA</v>
      </c>
      <c r="BH14" s="35" t="str" cm="1">
        <f t="array" ref="BH14">IFERROR(INDEX('CAC EPDs'!$F$2:$F$1500,SMALL(IF('CAC EPDs'!$E$2:$E$1500=Lists!BH$6,ROW('CAC EPDs'!$E$2:$E$1500)),ROW(8:8))-1,1),"")</f>
        <v>60 MPa concrete without air GUL 20 FA</v>
      </c>
      <c r="BI14" s="35" t="str" cm="1">
        <f t="array" ref="BI14">IFERROR(INDEX('CAC EPDs'!$F$2:$F$1500,SMALL(IF('CAC EPDs'!$E$2:$E$1500=Lists!BI$6,ROW('CAC EPDs'!$E$2:$E$1500)),ROW(8:8))-1,1),"")</f>
        <v>20 MPa concrete with air GU 30 FA</v>
      </c>
      <c r="BJ14" s="35" t="str" cm="1">
        <f t="array" ref="BJ14">IFERROR(INDEX('CAC EPDs'!$F$2:$F$1500,SMALL(IF('CAC EPDs'!$E$2:$E$1500=Lists!BJ$6,ROW('CAC EPDs'!$E$2:$E$1500)),ROW(8:8))-1,1),"")</f>
        <v>20 MPa concrete without air (N) GU 30 FA</v>
      </c>
      <c r="BK14" s="35" t="str" cm="1">
        <f t="array" ref="BK14">IFERROR(INDEX('CAC EPDs'!$F$2:$F$1500,SMALL(IF('CAC EPDs'!$E$2:$E$1500=Lists!BK$6,ROW('CAC EPDs'!$E$2:$E$1500)),ROW(8:8))-1,1),"")</f>
        <v>25 MPa concrete without air (N) GU 30 FA</v>
      </c>
      <c r="BL14" s="35" t="str" cm="1">
        <f t="array" ref="BL14">IFERROR(INDEX('CAC EPDs'!$F$2:$F$1500,SMALL(IF('CAC EPDs'!$E$2:$E$1500=Lists!BL$6,ROW('CAC EPDs'!$E$2:$E$1500)),ROW(8:8))-1,1),"")</f>
        <v>25 MPa concrete with air (F-2) GU 30 FA</v>
      </c>
      <c r="BM14" s="35" t="str" cm="1">
        <f t="array" ref="BM14">IFERROR(INDEX('CAC EPDs'!$F$2:$F$1500,SMALL(IF('CAC EPDs'!$E$2:$E$1500=Lists!BM$6,ROW('CAC EPDs'!$E$2:$E$1500)),ROW(8:8))-1,1),"")</f>
        <v>30 MPa concrete with air (F-1) GU 30 FA</v>
      </c>
      <c r="BN14" s="35" t="str" cm="1">
        <f t="array" ref="BN14">IFERROR(INDEX('CAC EPDs'!$F$2:$F$1500,SMALL(IF('CAC EPDs'!$E$2:$E$1500=Lists!BN$6,ROW('CAC EPDs'!$E$2:$E$1500)),ROW(8:8))-1,1),"")</f>
        <v>30 MPa concrete without air (N-CF/C-4) GU 30 FA</v>
      </c>
      <c r="BO14" s="35" t="str" cm="1">
        <f t="array" ref="BO14">IFERROR(INDEX('CAC EPDs'!$F$2:$F$1500,SMALL(IF('CAC EPDs'!$E$2:$E$1500=Lists!BO$6,ROW('CAC EPDs'!$E$2:$E$1500)),ROW(8:8))-1,1),"")</f>
        <v>32 MPa concrete without air &amp; 0.45 w/cm ratio (C-2) GU 30 FA</v>
      </c>
      <c r="BP14" s="35" t="str" cm="1">
        <f t="array" ref="BP14">IFERROR(INDEX('CAC EPDs'!$F$2:$F$1500,SMALL(IF('CAC EPDs'!$E$2:$E$1500=Lists!BP$6,ROW('CAC EPDs'!$E$2:$E$1500)),ROW(8:8))-1,1),"")</f>
        <v>35 MPa concrete with air (C-2 and lower) GU 20 SL</v>
      </c>
      <c r="BQ14" s="35" t="str" cm="1">
        <f t="array" ref="BQ14">IFERROR(INDEX('CAC EPDs'!$F$2:$F$1500,SMALL(IF('CAC EPDs'!$E$2:$E$1500=Lists!BQ$6,ROW('CAC EPDs'!$E$2:$E$1500)),ROW(8:8))-1,1),"")</f>
        <v>35 MPa concrete without air (N) GU 20 SL</v>
      </c>
      <c r="BR14" s="35" t="str" cm="1">
        <f t="array" ref="BR14">IFERROR(INDEX('CAC EPDs'!$F$2:$F$1500,SMALL(IF('CAC EPDs'!$E$2:$E$1500=Lists!BR$6,ROW('CAC EPDs'!$E$2:$E$1500)),ROW(8:8))-1,1),"")</f>
        <v>40 MPa concrete without air (N) GU 20 SL</v>
      </c>
      <c r="BS14" s="35" t="str" cm="1">
        <f t="array" ref="BS14">IFERROR(INDEX('CAC EPDs'!$F$2:$F$1500,SMALL(IF('CAC EPDs'!$E$2:$E$1500=Lists!BS$6,ROW('CAC EPDs'!$E$2:$E$1500)),ROW(8:8))-1,1),"")</f>
        <v>40 MPa concrete with air (C-1) GU 10 FA</v>
      </c>
      <c r="BT14" s="35" t="str" cm="1">
        <f t="array" ref="BT14">IFERROR(INDEX('CAC EPDs'!$F$2:$F$1500,SMALL(IF('CAC EPDs'!$E$2:$E$1500=Lists!BT$6,ROW('CAC EPDs'!$E$2:$E$1500)),ROW(8:8))-1,1),"")</f>
        <v>45 MPa concrete without air (N) GU 20 SL</v>
      </c>
      <c r="BU14" s="35" t="str" cm="1">
        <f t="array" ref="BU14">IFERROR(INDEX('CAC EPDs'!$F$2:$F$1500,SMALL(IF('CAC EPDs'!$E$2:$E$1500=Lists!BU$6,ROW('CAC EPDs'!$E$2:$E$1500)),ROW(8:8))-1,1),"")</f>
        <v>45 MPa concrete with air (C-1) GU 10 FA</v>
      </c>
      <c r="BV14" s="35" t="str" cm="1">
        <f t="array" ref="BV14">IFERROR(INDEX('CAC EPDs'!$F$2:$F$1500,SMALL(IF('CAC EPDs'!$E$2:$E$1500=Lists!BV$6,ROW('CAC EPDs'!$E$2:$E$1500)),ROW(8:8))-1,1),"")</f>
        <v>50 MPa concrete with air (C-1) GU 10 FA</v>
      </c>
      <c r="BW14" s="35" t="str" cm="1">
        <f t="array" ref="BW14">IFERROR(INDEX('CAC EPDs'!$F$2:$F$1500,SMALL(IF('CAC EPDs'!$E$2:$E$1500=Lists!BW$6,ROW('CAC EPDs'!$E$2:$E$1500)),ROW(8:8))-1,1),"")</f>
        <v>50 MPa concrete without air (N) GU 20 SL</v>
      </c>
      <c r="BX14" s="35" t="str" cm="1">
        <f t="array" ref="BX14">IFERROR(INDEX('CAC EPDs'!$F$2:$F$1500,SMALL(IF('CAC EPDs'!$E$2:$E$1500=Lists!BX$6,ROW('CAC EPDs'!$E$2:$E$1500)),ROW(8:8))-1,1),"")</f>
        <v>60 MPa concrete without air (N) GU 20 SL</v>
      </c>
      <c r="BY14" s="35" t="str" cm="1">
        <f t="array" ref="BY14">IFERROR(INDEX('CAC EPDs'!$F$2:$F$1500,SMALL(IF('CAC EPDs'!$E$2:$E$1500=Lists!BY$6,ROW('CAC EPDs'!$E$2:$E$1500)),ROW(8:8))-1,1),"")</f>
        <v>60 MPa concrete with air (C-1) GU 10 FA</v>
      </c>
      <c r="BZ14" s="35" t="str" cm="1">
        <f t="array" ref="BZ14">IFERROR(INDEX('CAC EPDs'!$F$2:$F$1500,SMALL(IF('CAC EPDs'!$E$2:$E$1500=Lists!BZ$6,ROW('CAC EPDs'!$E$2:$E$1500)),ROW(8:8))-1,1),"")</f>
        <v>80 MPa concrete without air (N) GU 20 SL</v>
      </c>
      <c r="CA14" s="35" t="str" cm="1">
        <f t="array" ref="CA14">IFERROR(INDEX('CAC EPDs'!$F$2:$F$1500,SMALL(IF('CAC EPDs'!$E$2:$E$1500=Lists!CA$6,ROW('CAC EPDs'!$E$2:$E$1500)),ROW(8:8))-1,1),"")</f>
        <v>20 MPa concrete without air GUL 20 FA</v>
      </c>
      <c r="CB14" s="35" t="str" cm="1">
        <f t="array" ref="CB14">IFERROR(INDEX('CAC EPDs'!$F$2:$F$1500,SMALL(IF('CAC EPDs'!$E$2:$E$1500=Lists!CB$6,ROW('CAC EPDs'!$E$2:$E$1500)),ROW(8:8))-1,1),"")</f>
        <v>20 MPa concrete with air GUL 20 FA</v>
      </c>
      <c r="CC14" s="35" t="str" cm="1">
        <f t="array" ref="CC14">IFERROR(INDEX('CAC EPDs'!$F$2:$F$1500,SMALL(IF('CAC EPDs'!$E$2:$E$1500=Lists!CC$6,ROW('CAC EPDs'!$E$2:$E$1500)),ROW(8:8))-1,1),"")</f>
        <v>25 MPa concrete without air GUL 20 FA</v>
      </c>
      <c r="CD14" s="35" t="str" cm="1">
        <f t="array" ref="CD14">IFERROR(INDEX('CAC EPDs'!$F$2:$F$1500,SMALL(IF('CAC EPDs'!$E$2:$E$1500=Lists!CD$6,ROW('CAC EPDs'!$E$2:$E$1500)),ROW(8:8))-1,1),"")</f>
        <v>25 MPa concrete with air GUL 20 FA</v>
      </c>
      <c r="CE14" s="35" t="str" cm="1">
        <f t="array" ref="CE14">IFERROR(INDEX('CAC EPDs'!$F$2:$F$1500,SMALL(IF('CAC EPDs'!$E$2:$E$1500=Lists!CE$6,ROW('CAC EPDs'!$E$2:$E$1500)),ROW(8:8))-1,1),"")</f>
        <v>30 MPa concrete without air GUL 20 FA</v>
      </c>
      <c r="CF14" s="35" t="str" cm="1">
        <f t="array" ref="CF14">IFERROR(INDEX('CAC EPDs'!$F$2:$F$1500,SMALL(IF('CAC EPDs'!$E$2:$E$1500=Lists!CF$6,ROW('CAC EPDs'!$E$2:$E$1500)),ROW(8:8))-1,1),"")</f>
        <v>30 MPa concrete with air GUL 20 FA</v>
      </c>
      <c r="CG14" s="35" t="str" cm="1">
        <f t="array" ref="CG14">IFERROR(INDEX('CAC EPDs'!$F$2:$F$1500,SMALL(IF('CAC EPDs'!$E$2:$E$1500=Lists!CG$6,ROW('CAC EPDs'!$E$2:$E$1500)),ROW(8:8))-1,1),"")</f>
        <v>32 MPa concrete with air &amp; 0.45 w/cm (C-2, S-2) GUL 20 FA</v>
      </c>
      <c r="CH14" s="35" t="str" cm="1">
        <f t="array" ref="CH14">IFERROR(INDEX('CAC EPDs'!$F$2:$F$1500,SMALL(IF('CAC EPDs'!$E$2:$E$1500=Lists!CH$6,ROW('CAC EPDs'!$E$2:$E$1500)),ROW(8:8))-1,1),"")</f>
        <v>35 MPa concrete without air GUL 20 FA</v>
      </c>
      <c r="CI14" s="35" t="str" cm="1">
        <f t="array" ref="CI14">IFERROR(INDEX('CAC EPDs'!$F$2:$F$1500,SMALL(IF('CAC EPDs'!$E$2:$E$1500=Lists!CI$6,ROW('CAC EPDs'!$E$2:$E$1500)),ROW(8:8))-1,1),"")</f>
        <v>35 MPa concrete with air GUL 20 FA</v>
      </c>
      <c r="CJ14" s="35" t="str" cm="1">
        <f t="array" ref="CJ14">IFERROR(INDEX('CAC EPDs'!$F$2:$F$1500,SMALL(IF('CAC EPDs'!$E$2:$E$1500=Lists!CJ$6,ROW('CAC EPDs'!$E$2:$E$1500)),ROW(8:8))-1,1),"")</f>
        <v>40 MPa concrete without air GUL 20 FA</v>
      </c>
      <c r="CK14" s="35" t="str" cm="1">
        <f t="array" ref="CK14">IFERROR(INDEX('CAC EPDs'!$F$2:$F$1500,SMALL(IF('CAC EPDs'!$E$2:$E$1500=Lists!CK$6,ROW('CAC EPDs'!$E$2:$E$1500)),ROW(8:8))-1,1),"")</f>
        <v>40 MPa concrete with air GUL 20 FA</v>
      </c>
      <c r="CL14" s="35" t="str" cm="1">
        <f t="array" ref="CL14">IFERROR(INDEX('CAC EPDs'!$F$2:$F$1500,SMALL(IF('CAC EPDs'!$E$2:$E$1500=Lists!CL$6,ROW('CAC EPDs'!$E$2:$E$1500)),ROW(8:8))-1,1),"")</f>
        <v>45 MPa concrete without air GUL 20 FA</v>
      </c>
      <c r="CM14" s="35" t="str" cm="1">
        <f t="array" ref="CM14">IFERROR(INDEX('CAC EPDs'!$F$2:$F$1500,SMALL(IF('CAC EPDs'!$E$2:$E$1500=Lists!CM$6,ROW('CAC EPDs'!$E$2:$E$1500)),ROW(8:8))-1,1),"")</f>
        <v>45 MPa concrete with air GUL 20 FA</v>
      </c>
      <c r="CN14" s="35" t="str" cm="1">
        <f t="array" ref="CN14">IFERROR(INDEX('CAC EPDs'!$F$2:$F$1500,SMALL(IF('CAC EPDs'!$E$2:$E$1500=Lists!CN$6,ROW('CAC EPDs'!$E$2:$E$1500)),ROW(8:8))-1,1),"")</f>
        <v>50 MPa concrete without air GUL 20 FA</v>
      </c>
      <c r="CO14" s="35" t="str" cm="1">
        <f t="array" ref="CO14">IFERROR(INDEX('CAC EPDs'!$F$2:$F$1500,SMALL(IF('CAC EPDs'!$E$2:$E$1500=Lists!CO$6,ROW('CAC EPDs'!$E$2:$E$1500)),ROW(8:8))-1,1),"")</f>
        <v>50 MPa concrete with air GUL 20 FA</v>
      </c>
      <c r="CP14" s="35" t="str" cm="1">
        <f t="array" ref="CP14">IFERROR(INDEX('CAC EPDs'!$F$2:$F$1500,SMALL(IF('CAC EPDs'!$E$2:$E$1500=Lists!CP$6,ROW('CAC EPDs'!$E$2:$E$1500)),ROW(8:8))-1,1),"")</f>
        <v/>
      </c>
      <c r="CQ14" s="35" t="str" cm="1">
        <f t="array" ref="CQ14">IFERROR(INDEX('CAC EPDs'!$F$2:$F$1500,SMALL(IF('CAC EPDs'!$E$2:$E$1500=Lists!CQ$6,ROW('CAC EPDs'!$E$2:$E$1500)),ROW(8:8))-1,1),"")</f>
        <v/>
      </c>
      <c r="CR14" s="35" t="str" cm="1">
        <f t="array" ref="CR14">IFERROR(INDEX('CAC EPDs'!$F$2:$F$1500,SMALL(IF('CAC EPDs'!$E$2:$E$1500=Lists!CR$6,ROW('CAC EPDs'!$E$2:$E$1500)),ROW(8:8))-1,1),"")</f>
        <v/>
      </c>
      <c r="CS14" s="35" t="str" cm="1">
        <f t="array" ref="CS14">IFERROR(INDEX('CAC EPDs'!$F$2:$F$1500,SMALL(IF('CAC EPDs'!$E$2:$E$1500=Lists!CS$6,ROW('CAC EPDs'!$E$2:$E$1500)),ROW(8:8))-1,1),"")</f>
        <v/>
      </c>
      <c r="CT14" s="35" t="str" cm="1">
        <f t="array" ref="CT14">IFERROR(INDEX('CAC EPDs'!$F$2:$F$1500,SMALL(IF('CAC EPDs'!$E$2:$E$1500=Lists!CT$6,ROW('CAC EPDs'!$E$2:$E$1500)),ROW(8:8))-1,1),"")</f>
        <v>30 MPa concrete with air (S-3 exposed to F/T) GU/HS</v>
      </c>
      <c r="CU14" s="35" t="str" cm="1">
        <f t="array" ref="CU14">IFERROR(INDEX('CAC EPDs'!$F$2:$F$1500,SMALL(IF('CAC EPDs'!$E$2:$E$1500=Lists!CU$6,ROW('CAC EPDs'!$E$2:$E$1500)),ROW(8:8))-1,1),"")</f>
        <v>30 MPa concrete without air (S-3 with no F/T) GU/HS</v>
      </c>
      <c r="CV14" s="35" t="str" cm="1">
        <f t="array" ref="CV14">IFERROR(INDEX('CAC EPDs'!$F$2:$F$1500,SMALL(IF('CAC EPDs'!$E$2:$E$1500=Lists!CV$6,ROW('CAC EPDs'!$E$2:$E$1500)),ROW(8:8))-1,1),"")</f>
        <v>32 MPa concrete with air (S-2 exposed to F/T) GU/HS</v>
      </c>
      <c r="CW14" s="35" t="str" cm="1">
        <f t="array" ref="CW14">IFERROR(INDEX('CAC EPDs'!$F$2:$F$1500,SMALL(IF('CAC EPDs'!$E$2:$E$1500=Lists!CW$6,ROW('CAC EPDs'!$E$2:$E$1500)),ROW(8:8))-1,1),"")</f>
        <v/>
      </c>
      <c r="CX14" s="35" t="str" cm="1">
        <f t="array" ref="CX14">IFERROR(INDEX('CAC EPDs'!$F$2:$F$1500,SMALL(IF('CAC EPDs'!$E$2:$E$1500=Lists!CX$6,ROW('CAC EPDs'!$E$2:$E$1500)),ROW(8:8))-1,1),"")</f>
        <v>Baseline 35 MPa concrete with air &amp; 0.40 w/cm ratio (C-1/A-1/S-1) GU/HS 20</v>
      </c>
      <c r="CY14" s="35" t="str" cm="1">
        <f t="array" ref="CY14">IFERROR(INDEX('CAC EPDs'!$F$2:$F$1500,SMALL(IF('CAC EPDs'!$E$2:$E$1500=Lists!CY$6,ROW('CAC EPDs'!$E$2:$E$1500)),ROW(8:8))-1,1),"")</f>
        <v/>
      </c>
      <c r="CZ14" s="35" t="str" cm="1">
        <f t="array" ref="CZ14">IFERROR(INDEX('CAC EPDs'!$F$2:$F$1500,SMALL(IF('CAC EPDs'!$E$2:$E$1500=Lists!CZ$6,ROW('CAC EPDs'!$E$2:$E$1500)),ROW(8:8))-1,1),"")</f>
        <v/>
      </c>
      <c r="DA14" s="35" t="str" cm="1">
        <f t="array" ref="DA14">IFERROR(INDEX('CAC EPDs'!$F$2:$F$1500,SMALL(IF('CAC EPDs'!$E$2:$E$1500=Lists!DA$6,ROW('CAC EPDs'!$E$2:$E$1500)),ROW(8:8))-1,1),"")</f>
        <v/>
      </c>
      <c r="DB14" s="35" t="str" cm="1">
        <f t="array" ref="DB14">IFERROR(INDEX('CAC EPDs'!$F$2:$F$1500,SMALL(IF('CAC EPDs'!$E$2:$E$1500=Lists!DB$6,ROW('CAC EPDs'!$E$2:$E$1500)),ROW(8:8))-1,1),"")</f>
        <v/>
      </c>
      <c r="DC14" s="35" t="str" cm="1">
        <f t="array" ref="DC14">IFERROR(INDEX('CAC EPDs'!$F$2:$F$1500,SMALL(IF('CAC EPDs'!$E$2:$E$1500=Lists!DC$6,ROW('CAC EPDs'!$E$2:$E$1500)),ROW(8:8))-1,1),"")</f>
        <v>Baseline 50 MPa concrete with air (C-XL) GU/HS 15 FA</v>
      </c>
      <c r="DD14" s="35" t="str" cm="1">
        <f t="array" ref="DD14">IFERROR(INDEX('CAC EPDs'!$F$2:$F$1500,SMALL(IF('CAC EPDs'!$E$2:$E$1500=Lists!DD$6,ROW('CAC EPDs'!$E$2:$E$1500)),ROW(8:8))-1,1),"")</f>
        <v/>
      </c>
      <c r="DE14" s="35" t="str" cm="1">
        <f t="array" ref="DE14">IFERROR(INDEX('CAC EPDs'!$F$2:$F$1500,SMALL(IF('CAC EPDs'!$E$2:$E$1500=Lists!DE$6,ROW('CAC EPDs'!$E$2:$E$1500)),ROW(8:8))-1,1),"")</f>
        <v/>
      </c>
      <c r="DF14" s="35" t="str" cm="1">
        <f t="array" ref="DF14">IFERROR(INDEX('CAC EPDs'!$F$2:$F$1500,SMALL(IF('CAC EPDs'!$E$2:$E$1500=Lists!DF$6,ROW('CAC EPDs'!$E$2:$E$1500)),ROW(8:8))-1,1),"")</f>
        <v>15 MPa concrete without air (N) GUL 25 SCM</v>
      </c>
      <c r="DG14" s="35" t="str" cm="1">
        <f t="array" ref="DG14">IFERROR(INDEX('CAC EPDs'!$F$2:$F$1500,SMALL(IF('CAC EPDs'!$E$2:$E$1500=Lists!DG$6,ROW('CAC EPDs'!$E$2:$E$1500)),ROW(8:8))-1,1),"")</f>
        <v>20 MPa concrete with air (N) GUL 25 SCM</v>
      </c>
      <c r="DH14" s="35" t="str" cm="1">
        <f t="array" ref="DH14">IFERROR(INDEX('CAC EPDs'!$F$2:$F$1500,SMALL(IF('CAC EPDs'!$E$2:$E$1500=Lists!DH$6,ROW('CAC EPDs'!$E$2:$E$1500)),ROW(8:8))-1,1),"")</f>
        <v>20 MPa concrete without air (N) GUL 25 SCM</v>
      </c>
      <c r="DI14" s="35" t="str" cm="1">
        <f t="array" ref="DI14">IFERROR(INDEX('CAC EPDs'!$F$2:$F$1500,SMALL(IF('CAC EPDs'!$E$2:$E$1500=Lists!DI$6,ROW('CAC EPDs'!$E$2:$E$1500)),ROW(8:8))-1,1),"")</f>
        <v>25 MPa concrete with air (F-2) GUL 25 SCM</v>
      </c>
      <c r="DJ14" s="35" t="str" cm="1">
        <f t="array" ref="DJ14">IFERROR(INDEX('CAC EPDs'!$F$2:$F$1500,SMALL(IF('CAC EPDs'!$E$2:$E$1500=Lists!DJ$6,ROW('CAC EPDs'!$E$2:$E$1500)),ROW(8:8))-1,1),"")</f>
        <v>25 MPa concrete without air (N) GUL 25 SCM</v>
      </c>
      <c r="DK14" s="35" t="str" cm="1">
        <f t="array" ref="DK14">IFERROR(INDEX('CAC EPDs'!$F$2:$F$1500,SMALL(IF('CAC EPDs'!$E$2:$E$1500=Lists!DK$6,ROW('CAC EPDs'!$E$2:$E$1500)),ROW(8:8))-1,1),"")</f>
        <v>30 MPa concrete with air (F-2) GUL 25 SCM</v>
      </c>
      <c r="DL14" s="35" t="str" cm="1">
        <f t="array" ref="DL14">IFERROR(INDEX('CAC EPDs'!$F$2:$F$1500,SMALL(IF('CAC EPDs'!$E$2:$E$1500=Lists!DL$6,ROW('CAC EPDs'!$E$2:$E$1500)),ROW(8:8))-1,1),"")</f>
        <v>30 MPa concrete without air (N) GUL 25 SCM</v>
      </c>
      <c r="DM14" s="35" t="str" cm="1">
        <f t="array" ref="DM14">IFERROR(INDEX('CAC EPDs'!$F$2:$F$1500,SMALL(IF('CAC EPDs'!$E$2:$E$1500=Lists!DM$6,ROW('CAC EPDs'!$E$2:$E$1500)),ROW(8:8))-1,1),"")</f>
        <v>32 MPa concrete with air (C-2) GUL 25 SCM</v>
      </c>
      <c r="DN14" s="35" t="str" cm="1">
        <f t="array" ref="DN14">IFERROR(INDEX('CAC EPDs'!$F$2:$F$1500,SMALL(IF('CAC EPDs'!$E$2:$E$1500=Lists!DN$6,ROW('CAC EPDs'!$E$2:$E$1500)),ROW(8:8))-1,1),"")</f>
        <v>32 MPa concrete without air (N) GUL 25 SCM</v>
      </c>
      <c r="DO14" s="35" t="str" cm="1">
        <f t="array" ref="DO14">IFERROR(INDEX('CAC EPDs'!$F$2:$F$1500,SMALL(IF('CAC EPDs'!$E$2:$E$1500=Lists!DO$6,ROW('CAC EPDs'!$E$2:$E$1500)),ROW(8:8))-1,1),"")</f>
        <v>35 MPa concrete with air (F-2) GUL 25 SCM</v>
      </c>
      <c r="DP14" s="35" t="str" cm="1">
        <f t="array" ref="DP14">IFERROR(INDEX('CAC EPDs'!$F$2:$F$1500,SMALL(IF('CAC EPDs'!$E$2:$E$1500=Lists!DP$6,ROW('CAC EPDs'!$E$2:$E$1500)),ROW(8:8))-1,1),"")</f>
        <v>35 MPa concrete without air (N) GUL 25 SCM</v>
      </c>
      <c r="DQ14" s="35" t="str" cm="1">
        <f t="array" ref="DQ14">IFERROR(INDEX('CAC EPDs'!$F$2:$F$1500,SMALL(IF('CAC EPDs'!$E$2:$E$1500=Lists!DQ$6,ROW('CAC EPDs'!$E$2:$E$1500)),ROW(8:8))-1,1),"")</f>
        <v>40 MPa concrete with air (C-1) GUL 25 SCM</v>
      </c>
      <c r="DR14" s="35" t="str" cm="1">
        <f t="array" ref="DR14">IFERROR(INDEX('CAC EPDs'!$F$2:$F$1500,SMALL(IF('CAC EPDs'!$E$2:$E$1500=Lists!DR$6,ROW('CAC EPDs'!$E$2:$E$1500)),ROW(8:8))-1,1),"")</f>
        <v>40 MPa concrete without air (N) GUL 25 SCM</v>
      </c>
      <c r="DS14" s="35" t="str" cm="1">
        <f t="array" ref="DS14">IFERROR(INDEX('CAC EPDs'!$F$2:$F$1500,SMALL(IF('CAC EPDs'!$E$2:$E$1500=Lists!DS$6,ROW('CAC EPDs'!$E$2:$E$1500)),ROW(8:8))-1,1),"")</f>
        <v>45 MPa concrete with air (C-1) GUL 40 SCM</v>
      </c>
      <c r="DT14" s="35" t="str" cm="1">
        <f t="array" ref="DT14">IFERROR(INDEX('CAC EPDs'!$F$2:$F$1500,SMALL(IF('CAC EPDs'!$E$2:$E$1500=Lists!DT$6,ROW('CAC EPDs'!$E$2:$E$1500)),ROW(8:8))-1,1),"")</f>
        <v>45 MPa concrete without air (N) GUL 40 SCM</v>
      </c>
      <c r="DU14" s="35" t="str" cm="1">
        <f t="array" ref="DU14">IFERROR(INDEX('CAC EPDs'!$F$2:$F$1500,SMALL(IF('CAC EPDs'!$E$2:$E$1500=Lists!DU$6,ROW('CAC EPDs'!$E$2:$E$1500)),ROW(8:8))-1,1),"")</f>
        <v>50 MPa concrete with air (C-XL) GUL 25 SCM</v>
      </c>
      <c r="DV14" s="35" t="str" cm="1">
        <f t="array" ref="DV14">IFERROR(INDEX('CAC EPDs'!$F$2:$F$1500,SMALL(IF('CAC EPDs'!$E$2:$E$1500=Lists!DV$6,ROW('CAC EPDs'!$E$2:$E$1500)),ROW(8:8))-1,1),"")</f>
        <v>50 MPa concrete without air (N) GUL 40 SCM</v>
      </c>
      <c r="DW14" s="35" t="str" cm="1">
        <f t="array" ref="DW14">IFERROR(INDEX('CAC EPDs'!$F$2:$F$1500,SMALL(IF('CAC EPDs'!$E$2:$E$1500=Lists!DW$6,ROW('CAC EPDs'!$E$2:$E$1500)),ROW(8:8))-1,1),"")</f>
        <v>55 MPa concrete with air (C-XL) GUL 40 SCM</v>
      </c>
      <c r="DX14" s="35" t="str" cm="1">
        <f t="array" ref="DX14">IFERROR(INDEX('CAC EPDs'!$F$2:$F$1500,SMALL(IF('CAC EPDs'!$E$2:$E$1500=Lists!DX$6,ROW('CAC EPDs'!$E$2:$E$1500)),ROW(8:8))-1,1),"")</f>
        <v>55 MPa concrete without air (N) GUL 40 SCM</v>
      </c>
      <c r="DY14" s="35" t="str" cm="1">
        <f t="array" ref="DY14">IFERROR(INDEX('CAC EPDs'!$F$2:$F$1500,SMALL(IF('CAC EPDs'!$E$2:$E$1500=Lists!DY$6,ROW('CAC EPDs'!$E$2:$E$1500)),ROW(8:8))-1,1),"")</f>
        <v>60 MPa concrete with air (C-1) GUL 40 SCM</v>
      </c>
      <c r="DZ14" s="35" t="str" cm="1">
        <f t="array" ref="DZ14">IFERROR(INDEX('CAC EPDs'!$F$2:$F$1500,SMALL(IF('CAC EPDs'!$E$2:$E$1500=Lists!DZ$6,ROW('CAC EPDs'!$E$2:$E$1500)),ROW(8:8))-1,1),"")</f>
        <v>60 MPa concrete without air (N) GUL 40 SCM</v>
      </c>
      <c r="EA14" s="35" t="str" cm="1">
        <f t="array" ref="EA14">IFERROR(INDEX('CAC EPDs'!$F$2:$F$1500,SMALL(IF('CAC EPDs'!$E$2:$E$1500=Lists!EA$6,ROW('CAC EPDs'!$E$2:$E$1500)),ROW(8:8))-1,1),"")</f>
        <v>25 MPa concrete with air GUL 10 FA</v>
      </c>
      <c r="EB14" s="35" t="str" cm="1">
        <f t="array" ref="EB14">IFERROR(INDEX('CAC EPDs'!$F$2:$F$1500,SMALL(IF('CAC EPDs'!$E$2:$E$1500=Lists!EB$6,ROW('CAC EPDs'!$E$2:$E$1500)),ROW(8:8))-1,1),"")</f>
        <v>25 MPa concrete without air GUL 10 FA</v>
      </c>
      <c r="EC14" s="35" t="str" cm="1">
        <f t="array" ref="EC14">IFERROR(INDEX('CAC EPDs'!$F$2:$F$1500,SMALL(IF('CAC EPDs'!$E$2:$E$1500=Lists!EC$6,ROW('CAC EPDs'!$E$2:$E$1500)),ROW(8:8))-1,1),"")</f>
        <v>30 MPa concrete without air GUL 10 FA</v>
      </c>
      <c r="ED14" s="35" t="str" cm="1">
        <f t="array" ref="ED14">IFERROR(INDEX('CAC EPDs'!$F$2:$F$1500,SMALL(IF('CAC EPDs'!$E$2:$E$1500=Lists!ED$6,ROW('CAC EPDs'!$E$2:$E$1500)),ROW(8:8))-1,1),"")</f>
        <v>30 MPa concrete with air GUL 10 FA</v>
      </c>
      <c r="EE14" s="35" t="str" cm="1">
        <f t="array" ref="EE14">IFERROR(INDEX('CAC EPDs'!$F$2:$F$1500,SMALL(IF('CAC EPDs'!$E$2:$E$1500=Lists!EE$6,ROW('CAC EPDs'!$E$2:$E$1500)),ROW(8:8))-1,1),"")</f>
        <v>32 MPa concrete with air &amp; 0.45 w/cm (C-2) GUL 10 FA</v>
      </c>
      <c r="EF14" s="35" t="str" cm="1">
        <f t="array" ref="EF14">IFERROR(INDEX('CAC EPDs'!$F$2:$F$1500,SMALL(IF('CAC EPDs'!$E$2:$E$1500=Lists!EF$6,ROW('CAC EPDs'!$E$2:$E$1500)),ROW(8:8))-1,1),"")</f>
        <v>32 MPa concrete without air GUL 10 FA</v>
      </c>
      <c r="EG14" s="35" t="str" cm="1">
        <f t="array" ref="EG14">IFERROR(INDEX('CAC EPDs'!$F$2:$F$1500,SMALL(IF('CAC EPDs'!$E$2:$E$1500=Lists!EG$6,ROW('CAC EPDs'!$E$2:$E$1500)),ROW(8:8))-1,1),"")</f>
        <v>35 MPa concrete without air GUL 10 FA</v>
      </c>
      <c r="EH14" s="35" t="str" cm="1">
        <f t="array" ref="EH14">IFERROR(INDEX('CAC EPDs'!$F$2:$F$1500,SMALL(IF('CAC EPDs'!$E$2:$E$1500=Lists!EH$6,ROW('CAC EPDs'!$E$2:$E$1500)),ROW(8:8))-1,1),"")</f>
        <v>35 MPa concrete with air &amp; 0.40 w/cm (C-1) GUL 10 FA</v>
      </c>
      <c r="EI14" s="35" t="str" cm="1">
        <f t="array" ref="EI14">IFERROR(INDEX('CAC EPDs'!$F$2:$F$1500,SMALL(IF('CAC EPDs'!$E$2:$E$1500=Lists!EI$6,ROW('CAC EPDs'!$E$2:$E$1500)),ROW(8:8))-1,1),"")</f>
        <v>40 MPa concrete without air GUL 10 FA</v>
      </c>
      <c r="EJ14" s="35" t="str" cm="1">
        <f t="array" ref="EJ14">IFERROR(INDEX('CAC EPDs'!$F$2:$F$1500,SMALL(IF('CAC EPDs'!$E$2:$E$1500=Lists!EJ$6,ROW('CAC EPDs'!$E$2:$E$1500)),ROW(8:8))-1,1),"")</f>
        <v>40 MPa concrete with air GUL 10 FA</v>
      </c>
      <c r="EK14" s="35" t="str" cm="1">
        <f t="array" ref="EK14">IFERROR(INDEX('CAC EPDs'!$F$2:$F$1500,SMALL(IF('CAC EPDs'!$E$2:$E$1500=Lists!EK$6,ROW('CAC EPDs'!$E$2:$E$1500)),ROW(8:8))-1,1),"")</f>
        <v>45 MPa concrete without air GUL 10 FA</v>
      </c>
      <c r="EL14" s="35" t="str" cm="1">
        <f t="array" ref="EL14">IFERROR(INDEX('CAC EPDs'!$F$2:$F$1500,SMALL(IF('CAC EPDs'!$E$2:$E$1500=Lists!EL$6,ROW('CAC EPDs'!$E$2:$E$1500)),ROW(8:8))-1,1),"")</f>
        <v>45 MPa concrete with air GUL 10 FA</v>
      </c>
      <c r="EM14" s="35" t="str" cm="1">
        <f t="array" ref="EM14">IFERROR(INDEX('CAC EPDs'!$F$2:$F$1500,SMALL(IF('CAC EPDs'!$E$2:$E$1500=Lists!EM$6,ROW('CAC EPDs'!$E$2:$E$1500)),ROW(8:8))-1,1),"")</f>
        <v>Sask C2 GUL 10 FA</v>
      </c>
      <c r="EN14" s="35" t="str" cm="1">
        <f t="array" ref="EN14">IFERROR(INDEX('CAC EPDs'!$F$2:$F$1500,SMALL(IF('CAC EPDs'!$E$2:$E$1500=Lists!EN$6,ROW('CAC EPDs'!$E$2:$E$1500)),ROW(8:8))-1,1),"")</f>
        <v>Flowable Fill (MHI U-Fill) GUL 10 FA</v>
      </c>
      <c r="FH14" s="163" t="s">
        <v>217</v>
      </c>
    </row>
    <row r="15" spans="2:176">
      <c r="J15" s="35">
        <v>60</v>
      </c>
      <c r="K15" s="35">
        <v>50</v>
      </c>
      <c r="L15" s="35">
        <v>55</v>
      </c>
      <c r="S15" s="35">
        <v>55</v>
      </c>
      <c r="T15" s="35">
        <v>60</v>
      </c>
      <c r="U15" s="35">
        <v>80</v>
      </c>
      <c r="Y15" s="35" t="str">
        <v>Ontario,60,No</v>
      </c>
      <c r="AA15" s="35" t="str" cm="1">
        <f t="array" ref="AA15">IFERROR(INDEX('CAC EPDs'!$F$2:$F$1500,SMALL(IF('CAC EPDs'!$E$2:$E$1500=Lists!AA$6,ROW('CAC EPDs'!$E$2:$E$1500)),ROW(9:9))-1,1),"")</f>
        <v>20 MPa concrete without air GUL 25 SL</v>
      </c>
      <c r="AB15" s="35" t="str" cm="1">
        <f t="array" ref="AB15">IFERROR(INDEX('CAC EPDs'!$F$2:$F$1500,SMALL(IF('CAC EPDs'!$E$2:$E$1500=Lists!AB$6,ROW('CAC EPDs'!$E$2:$E$1500)),ROW(9:9))-1,1),"")</f>
        <v>25 MPa concrete without air GUL 25 SL</v>
      </c>
      <c r="AC15" s="35" t="str" cm="1">
        <f t="array" ref="AC15">IFERROR(INDEX('CAC EPDs'!$F$2:$F$1500,SMALL(IF('CAC EPDs'!$E$2:$E$1500=Lists!AC$6,ROW('CAC EPDs'!$E$2:$E$1500)),ROW(9:9))-1,1),"")</f>
        <v>30 MPa concrete without air GUL 25 SL</v>
      </c>
      <c r="AD15" s="35" t="str" cm="1">
        <f t="array" ref="AD15">IFERROR(INDEX('CAC EPDs'!$F$2:$F$1500,SMALL(IF('CAC EPDs'!$E$2:$E$1500=Lists!AD$6,ROW('CAC EPDs'!$E$2:$E$1500)),ROW(9:9))-1,1),"")</f>
        <v>35 MPa concrete without air GUL 25 SL</v>
      </c>
      <c r="AE15" s="35" t="str" cm="1">
        <f t="array" ref="AE15">IFERROR(INDEX('CAC EPDs'!$F$2:$F$1500,SMALL(IF('CAC EPDs'!$E$2:$E$1500=Lists!AE$6,ROW('CAC EPDs'!$E$2:$E$1500)),ROW(9:9))-1,1),"")</f>
        <v>40 MPa concrete without air GUL 25 SL</v>
      </c>
      <c r="AF15" s="35" t="str" cm="1">
        <f t="array" ref="AF15">IFERROR(INDEX('CAC EPDs'!$F$2:$F$1500,SMALL(IF('CAC EPDs'!$E$2:$E$1500=Lists!AF$6,ROW('CAC EPDs'!$E$2:$E$1500)),ROW(9:9))-1,1),"")</f>
        <v>45 MPa concrete without air GUL 25 SL</v>
      </c>
      <c r="AG15" s="35" t="str" cm="1">
        <f t="array" ref="AG15">IFERROR(INDEX('CAC EPDs'!$F$2:$F$1500,SMALL(IF('CAC EPDs'!$E$2:$E$1500=Lists!AG$6,ROW('CAC EPDs'!$E$2:$E$1500)),ROW(9:9))-1,1),"")</f>
        <v/>
      </c>
      <c r="AH15" s="35" t="str" cm="1">
        <f t="array" ref="AH15">IFERROR(INDEX('CAC EPDs'!$F$2:$F$1500,SMALL(IF('CAC EPDs'!$E$2:$E$1500=Lists!AH$6,ROW('CAC EPDs'!$E$2:$E$1500)),ROW(9:9))-1,1),"")</f>
        <v/>
      </c>
      <c r="AI15" s="35" t="str" cm="1">
        <f t="array" ref="AI15">IFERROR(INDEX('CAC EPDs'!$F$2:$F$1500,SMALL(IF('CAC EPDs'!$E$2:$E$1500=Lists!AI$6,ROW('CAC EPDs'!$E$2:$E$1500)),ROW(9:9))-1,1),"")</f>
        <v/>
      </c>
      <c r="AJ15" s="35" t="str" cm="1">
        <f t="array" ref="AJ15">IFERROR(INDEX('CAC EPDs'!$F$2:$F$1500,SMALL(IF('CAC EPDs'!$E$2:$E$1500=Lists!AJ$6,ROW('CAC EPDs'!$E$2:$E$1500)),ROW(9:9))-1,1),"")</f>
        <v/>
      </c>
      <c r="AK15" s="35" t="str" cm="1">
        <f t="array" ref="AK15">IFERROR(INDEX('CAC EPDs'!$F$2:$F$1500,SMALL(IF('CAC EPDs'!$E$2:$E$1500=Lists!AK$6,ROW('CAC EPDs'!$E$2:$E$1500)),ROW(9:9))-1,1),"")</f>
        <v>20 MPa concrete with air &amp; 0.70 w/cm GUL 25 SL</v>
      </c>
      <c r="AL15" s="35" t="str" cm="1">
        <f t="array" ref="AL15">IFERROR(INDEX('CAC EPDs'!$F$2:$F$1500,SMALL(IF('CAC EPDs'!$E$2:$E$1500=Lists!AL$6,ROW('CAC EPDs'!$E$2:$E$1500)),ROW(9:9))-1,1),"")</f>
        <v>25 MPa concrete with air &amp; 0.55 w/cm (F-2) GUL 25 SL</v>
      </c>
      <c r="AM15" s="35" t="str" cm="1">
        <f t="array" ref="AM15">IFERROR(INDEX('CAC EPDs'!$F$2:$F$1500,SMALL(IF('CAC EPDs'!$E$2:$E$1500=Lists!AM$6,ROW('CAC EPDs'!$E$2:$E$1500)),ROW(9:9))-1,1),"")</f>
        <v>30 MPa concrete with air &amp; 0.50 w/cm (F-1) GUL 25 SL</v>
      </c>
      <c r="AN15" s="35" t="str" cm="1">
        <f t="array" ref="AN15">IFERROR(INDEX('CAC EPDs'!$F$2:$F$1500,SMALL(IF('CAC EPDs'!$E$2:$E$1500=Lists!AN$6,ROW('CAC EPDs'!$E$2:$E$1500)),ROW(9:9))-1,1),"")</f>
        <v>32 MPa concrete with air &amp; 0.45 w/cm (C-2) GUL 25 SL</v>
      </c>
      <c r="AO15" s="35" t="str" cm="1">
        <f t="array" ref="AO15">IFERROR(INDEX('CAC EPDs'!$F$2:$F$1500,SMALL(IF('CAC EPDs'!$E$2:$E$1500=Lists!AO$6,ROW('CAC EPDs'!$E$2:$E$1500)),ROW(9:9))-1,1),"")</f>
        <v>35 MPa concrete with air GUL 35 SL</v>
      </c>
      <c r="AP15" s="35" t="str" cm="1">
        <f t="array" ref="AP15">IFERROR(INDEX('CAC EPDs'!$F$2:$F$1500,SMALL(IF('CAC EPDs'!$E$2:$E$1500=Lists!AP$6,ROW('CAC EPDs'!$E$2:$E$1500)),ROW(9:9))-1,1),"")</f>
        <v>40 MPa concrete with air GUL 35 SL</v>
      </c>
      <c r="AQ15" s="35" t="str" cm="1">
        <f t="array" ref="AQ15">IFERROR(INDEX('CAC EPDs'!$F$2:$F$1500,SMALL(IF('CAC EPDs'!$E$2:$E$1500=Lists!AQ$6,ROW('CAC EPDs'!$E$2:$E$1500)),ROW(9:9))-1,1),"")</f>
        <v>45 MPa concrete with air GUL 35 SL</v>
      </c>
      <c r="AR15" s="35" t="str" cm="1">
        <f t="array" ref="AR15">IFERROR(INDEX('CAC EPDs'!$F$2:$F$1500,SMALL(IF('CAC EPDs'!$E$2:$E$1500=Lists!AR$6,ROW('CAC EPDs'!$E$2:$E$1500)),ROW(9:9))-1,1),"")</f>
        <v/>
      </c>
      <c r="AS15" s="35" t="str" cm="1">
        <f t="array" ref="AS15">IFERROR(INDEX('CAC EPDs'!$F$2:$F$1500,SMALL(IF('CAC EPDs'!$E$2:$E$1500=Lists!AS$6,ROW('CAC EPDs'!$E$2:$E$1500)),ROW(9:9))-1,1),"")</f>
        <v>20 MPa concrete without air GUL 30 FA</v>
      </c>
      <c r="AT15" s="35" t="str" cm="1">
        <f t="array" ref="AT15">IFERROR(INDEX('CAC EPDs'!$F$2:$F$1500,SMALL(IF('CAC EPDs'!$E$2:$E$1500=Lists!AT$6,ROW('CAC EPDs'!$E$2:$E$1500)),ROW(9:9))-1,1),"")</f>
        <v>20 MPa concrete with air GUL 30 FA</v>
      </c>
      <c r="AU15" s="35" t="str" cm="1">
        <f t="array" ref="AU15">IFERROR(INDEX('CAC EPDs'!$F$2:$F$1500,SMALL(IF('CAC EPDs'!$E$2:$E$1500=Lists!AU$6,ROW('CAC EPDs'!$E$2:$E$1500)),ROW(9:9))-1,1),"")</f>
        <v>25 MPa concrete without air GUL 30 FA</v>
      </c>
      <c r="AV15" s="35" t="str" cm="1">
        <f t="array" ref="AV15">IFERROR(INDEX('CAC EPDs'!$F$2:$F$1500,SMALL(IF('CAC EPDs'!$E$2:$E$1500=Lists!AV$6,ROW('CAC EPDs'!$E$2:$E$1500)),ROW(9:9))-1,1),"")</f>
        <v>25 MPa concrete with air GUL 30 FA</v>
      </c>
      <c r="AW15" s="35" t="str" cm="1">
        <f t="array" ref="AW15">IFERROR(INDEX('CAC EPDs'!$F$2:$F$1500,SMALL(IF('CAC EPDs'!$E$2:$E$1500=Lists!AW$6,ROW('CAC EPDs'!$E$2:$E$1500)),ROW(9:9))-1,1),"")</f>
        <v>30 MPa concrete without air GUL 30 FA</v>
      </c>
      <c r="AX15" s="35" t="str" cm="1">
        <f t="array" ref="AX15">IFERROR(INDEX('CAC EPDs'!$F$2:$F$1500,SMALL(IF('CAC EPDs'!$E$2:$E$1500=Lists!AX$6,ROW('CAC EPDs'!$E$2:$E$1500)),ROW(9:9))-1,1),"")</f>
        <v>30 MPa concrete with air GUL 30 FA</v>
      </c>
      <c r="AY15" s="35" t="str" cm="1">
        <f t="array" ref="AY15">IFERROR(INDEX('CAC EPDs'!$F$2:$F$1500,SMALL(IF('CAC EPDs'!$E$2:$E$1500=Lists!AY$6,ROW('CAC EPDs'!$E$2:$E$1500)),ROW(9:9))-1,1),"")</f>
        <v>32 MPa concrete with air &amp; 0.45 w/cm (C-2) GUL 30 FA</v>
      </c>
      <c r="AZ15" s="35" t="str" cm="1">
        <f t="array" ref="AZ15">IFERROR(INDEX('CAC EPDs'!$F$2:$F$1500,SMALL(IF('CAC EPDs'!$E$2:$E$1500=Lists!AZ$6,ROW('CAC EPDs'!$E$2:$E$1500)),ROW(9:9))-1,1),"")</f>
        <v>35 MPa concrete without air GUL 30 FA</v>
      </c>
      <c r="BA15" s="35" t="str" cm="1">
        <f t="array" ref="BA15">IFERROR(INDEX('CAC EPDs'!$F$2:$F$1500,SMALL(IF('CAC EPDs'!$E$2:$E$1500=Lists!BA$6,ROW('CAC EPDs'!$E$2:$E$1500)),ROW(9:9))-1,1),"")</f>
        <v>35 MPa concrete with air GUL 30 FA</v>
      </c>
      <c r="BB15" s="35" t="str" cm="1">
        <f t="array" ref="BB15">IFERROR(INDEX('CAC EPDs'!$F$2:$F$1500,SMALL(IF('CAC EPDs'!$E$2:$E$1500=Lists!BB$6,ROW('CAC EPDs'!$E$2:$E$1500)),ROW(9:9))-1,1),"")</f>
        <v>40 MPa concrete without air GUL 30 FA</v>
      </c>
      <c r="BC15" s="35" t="str" cm="1">
        <f t="array" ref="BC15">IFERROR(INDEX('CAC EPDs'!$F$2:$F$1500,SMALL(IF('CAC EPDs'!$E$2:$E$1500=Lists!BC$6,ROW('CAC EPDs'!$E$2:$E$1500)),ROW(9:9))-1,1),"")</f>
        <v>40 MPa concrete with air GUL 30 FA</v>
      </c>
      <c r="BD15" s="35" t="str" cm="1">
        <f t="array" ref="BD15">IFERROR(INDEX('CAC EPDs'!$F$2:$F$1500,SMALL(IF('CAC EPDs'!$E$2:$E$1500=Lists!BD$6,ROW('CAC EPDs'!$E$2:$E$1500)),ROW(9:9))-1,1),"")</f>
        <v>45 MPa concrete without air GUL 30 FA</v>
      </c>
      <c r="BE15" s="35" t="str" cm="1">
        <f t="array" ref="BE15">IFERROR(INDEX('CAC EPDs'!$F$2:$F$1500,SMALL(IF('CAC EPDs'!$E$2:$E$1500=Lists!BE$6,ROW('CAC EPDs'!$E$2:$E$1500)),ROW(9:9))-1,1),"")</f>
        <v>45 MPa concrete with air GUL 30 FA</v>
      </c>
      <c r="BF15" s="35" t="str" cm="1">
        <f t="array" ref="BF15">IFERROR(INDEX('CAC EPDs'!$F$2:$F$1500,SMALL(IF('CAC EPDs'!$E$2:$E$1500=Lists!BF$6,ROW('CAC EPDs'!$E$2:$E$1500)),ROW(9:9))-1,1),"")</f>
        <v>50 MPa concrete without air GUL 30 FA</v>
      </c>
      <c r="BG15" s="35" t="str" cm="1">
        <f t="array" ref="BG15">IFERROR(INDEX('CAC EPDs'!$F$2:$F$1500,SMALL(IF('CAC EPDs'!$E$2:$E$1500=Lists!BG$6,ROW('CAC EPDs'!$E$2:$E$1500)),ROW(9:9))-1,1),"")</f>
        <v>50 MPa concrete with air GUL 30 FA</v>
      </c>
      <c r="BH15" s="35" t="str" cm="1">
        <f t="array" ref="BH15">IFERROR(INDEX('CAC EPDs'!$F$2:$F$1500,SMALL(IF('CAC EPDs'!$E$2:$E$1500=Lists!BH$6,ROW('CAC EPDs'!$E$2:$E$1500)),ROW(9:9))-1,1),"")</f>
        <v>60 MPa concrete without air GUL 30 FA</v>
      </c>
      <c r="BI15" s="35" t="str" cm="1">
        <f t="array" ref="BI15">IFERROR(INDEX('CAC EPDs'!$F$2:$F$1500,SMALL(IF('CAC EPDs'!$E$2:$E$1500=Lists!BI$6,ROW('CAC EPDs'!$E$2:$E$1500)),ROW(9:9))-1,1),"")</f>
        <v>20 MPa concrete with air GUL</v>
      </c>
      <c r="BJ15" s="35" t="str" cm="1">
        <f t="array" ref="BJ15">IFERROR(INDEX('CAC EPDs'!$F$2:$F$1500,SMALL(IF('CAC EPDs'!$E$2:$E$1500=Lists!BJ$6,ROW('CAC EPDs'!$E$2:$E$1500)),ROW(9:9))-1,1),"")</f>
        <v>20 MPa concrete without air (N) GUL</v>
      </c>
      <c r="BK15" s="35" t="str" cm="1">
        <f t="array" ref="BK15">IFERROR(INDEX('CAC EPDs'!$F$2:$F$1500,SMALL(IF('CAC EPDs'!$E$2:$E$1500=Lists!BK$6,ROW('CAC EPDs'!$E$2:$E$1500)),ROW(9:9))-1,1),"")</f>
        <v>25 MPa concrete without air (N) GUL</v>
      </c>
      <c r="BL15" s="35" t="str" cm="1">
        <f t="array" ref="BL15">IFERROR(INDEX('CAC EPDs'!$F$2:$F$1500,SMALL(IF('CAC EPDs'!$E$2:$E$1500=Lists!BL$6,ROW('CAC EPDs'!$E$2:$E$1500)),ROW(9:9))-1,1),"")</f>
        <v>25 MPa concrete with air (F-2) GUL</v>
      </c>
      <c r="BM15" s="35" t="str" cm="1">
        <f t="array" ref="BM15">IFERROR(INDEX('CAC EPDs'!$F$2:$F$1500,SMALL(IF('CAC EPDs'!$E$2:$E$1500=Lists!BM$6,ROW('CAC EPDs'!$E$2:$E$1500)),ROW(9:9))-1,1),"")</f>
        <v>30 MPa concrete with air (F-1) GUL</v>
      </c>
      <c r="BN15" s="35" t="str" cm="1">
        <f t="array" ref="BN15">IFERROR(INDEX('CAC EPDs'!$F$2:$F$1500,SMALL(IF('CAC EPDs'!$E$2:$E$1500=Lists!BN$6,ROW('CAC EPDs'!$E$2:$E$1500)),ROW(9:9))-1,1),"")</f>
        <v>30 MPa concrete without air (N-CF/C-4) GUL</v>
      </c>
      <c r="BO15" s="35" t="str" cm="1">
        <f t="array" ref="BO15">IFERROR(INDEX('CAC EPDs'!$F$2:$F$1500,SMALL(IF('CAC EPDs'!$E$2:$E$1500=Lists!BO$6,ROW('CAC EPDs'!$E$2:$E$1500)),ROW(9:9))-1,1),"")</f>
        <v>32 MPa concrete without air &amp; 0.45 w/cm ratio (C-2) GUL</v>
      </c>
      <c r="BP15" s="35" t="str" cm="1">
        <f t="array" ref="BP15">IFERROR(INDEX('CAC EPDs'!$F$2:$F$1500,SMALL(IF('CAC EPDs'!$E$2:$E$1500=Lists!BP$6,ROW('CAC EPDs'!$E$2:$E$1500)),ROW(9:9))-1,1),"")</f>
        <v>35 MPa concrete with air (C-2 and lower) GU 30 SL</v>
      </c>
      <c r="BQ15" s="35" t="str" cm="1">
        <f t="array" ref="BQ15">IFERROR(INDEX('CAC EPDs'!$F$2:$F$1500,SMALL(IF('CAC EPDs'!$E$2:$E$1500=Lists!BQ$6,ROW('CAC EPDs'!$E$2:$E$1500)),ROW(9:9))-1,1),"")</f>
        <v>35 MPa concrete without air (N)  GU 30 SL</v>
      </c>
      <c r="BR15" s="35" t="str" cm="1">
        <f t="array" ref="BR15">IFERROR(INDEX('CAC EPDs'!$F$2:$F$1500,SMALL(IF('CAC EPDs'!$E$2:$E$1500=Lists!BR$6,ROW('CAC EPDs'!$E$2:$E$1500)),ROW(9:9))-1,1),"")</f>
        <v>40 MPa concrete without air (N) GU 30 SL</v>
      </c>
      <c r="BS15" s="35" t="str" cm="1">
        <f t="array" ref="BS15">IFERROR(INDEX('CAC EPDs'!$F$2:$F$1500,SMALL(IF('CAC EPDs'!$E$2:$E$1500=Lists!BS$6,ROW('CAC EPDs'!$E$2:$E$1500)),ROW(9:9))-1,1),"")</f>
        <v>40 MPa concrete with air (C-1) GU 20 FA</v>
      </c>
      <c r="BT15" s="35" t="str" cm="1">
        <f t="array" ref="BT15">IFERROR(INDEX('CAC EPDs'!$F$2:$F$1500,SMALL(IF('CAC EPDs'!$E$2:$E$1500=Lists!BT$6,ROW('CAC EPDs'!$E$2:$E$1500)),ROW(9:9))-1,1),"")</f>
        <v>45 MPa concrete without air (N) GU 30 SL</v>
      </c>
      <c r="BU15" s="35" t="str" cm="1">
        <f t="array" ref="BU15">IFERROR(INDEX('CAC EPDs'!$F$2:$F$1500,SMALL(IF('CAC EPDs'!$E$2:$E$1500=Lists!BU$6,ROW('CAC EPDs'!$E$2:$E$1500)),ROW(9:9))-1,1),"")</f>
        <v>45 MPa concrete with air (C-1) GU 20 FA</v>
      </c>
      <c r="BV15" s="35" t="str" cm="1">
        <f t="array" ref="BV15">IFERROR(INDEX('CAC EPDs'!$F$2:$F$1500,SMALL(IF('CAC EPDs'!$E$2:$E$1500=Lists!BV$6,ROW('CAC EPDs'!$E$2:$E$1500)),ROW(9:9))-1,1),"")</f>
        <v>50 MPa concrete with air (C-1) GU 20 FA</v>
      </c>
      <c r="BW15" s="35" t="str" cm="1">
        <f t="array" ref="BW15">IFERROR(INDEX('CAC EPDs'!$F$2:$F$1500,SMALL(IF('CAC EPDs'!$E$2:$E$1500=Lists!BW$6,ROW('CAC EPDs'!$E$2:$E$1500)),ROW(9:9))-1,1),"")</f>
        <v>50 MPa concrete without air (N) GU 30 SL</v>
      </c>
      <c r="BX15" s="35" t="str" cm="1">
        <f t="array" ref="BX15">IFERROR(INDEX('CAC EPDs'!$F$2:$F$1500,SMALL(IF('CAC EPDs'!$E$2:$E$1500=Lists!BX$6,ROW('CAC EPDs'!$E$2:$E$1500)),ROW(9:9))-1,1),"")</f>
        <v>60 MPa concrete without air (N) GU 30 SL</v>
      </c>
      <c r="BY15" s="35" t="str" cm="1">
        <f t="array" ref="BY15">IFERROR(INDEX('CAC EPDs'!$F$2:$F$1500,SMALL(IF('CAC EPDs'!$E$2:$E$1500=Lists!BY$6,ROW('CAC EPDs'!$E$2:$E$1500)),ROW(9:9))-1,1),"")</f>
        <v>60 MPa concrete with air (C-1) GU 20 FA</v>
      </c>
      <c r="BZ15" s="35" t="str" cm="1">
        <f t="array" ref="BZ15">IFERROR(INDEX('CAC EPDs'!$F$2:$F$1500,SMALL(IF('CAC EPDs'!$E$2:$E$1500=Lists!BZ$6,ROW('CAC EPDs'!$E$2:$E$1500)),ROW(9:9))-1,1),"")</f>
        <v>80 MPa concrete without air (N) GU 30 SL</v>
      </c>
      <c r="CA15" s="35" t="str" cm="1">
        <f t="array" ref="CA15">IFERROR(INDEX('CAC EPDs'!$F$2:$F$1500,SMALL(IF('CAC EPDs'!$E$2:$E$1500=Lists!CA$6,ROW('CAC EPDs'!$E$2:$E$1500)),ROW(9:9))-1,1),"")</f>
        <v>20 MPa concrete without air GUL 30 FA</v>
      </c>
      <c r="CB15" s="35" t="str" cm="1">
        <f t="array" ref="CB15">IFERROR(INDEX('CAC EPDs'!$F$2:$F$1500,SMALL(IF('CAC EPDs'!$E$2:$E$1500=Lists!CB$6,ROW('CAC EPDs'!$E$2:$E$1500)),ROW(9:9))-1,1),"")</f>
        <v>20 MPa concrete with air GUL 30 FA</v>
      </c>
      <c r="CC15" s="35" t="str" cm="1">
        <f t="array" ref="CC15">IFERROR(INDEX('CAC EPDs'!$F$2:$F$1500,SMALL(IF('CAC EPDs'!$E$2:$E$1500=Lists!CC$6,ROW('CAC EPDs'!$E$2:$E$1500)),ROW(9:9))-1,1),"")</f>
        <v>25 MPa concrete without air GUL 30 FA</v>
      </c>
      <c r="CD15" s="35" t="str" cm="1">
        <f t="array" ref="CD15">IFERROR(INDEX('CAC EPDs'!$F$2:$F$1500,SMALL(IF('CAC EPDs'!$E$2:$E$1500=Lists!CD$6,ROW('CAC EPDs'!$E$2:$E$1500)),ROW(9:9))-1,1),"")</f>
        <v>25 MPa concrete with air GUL 30 FA</v>
      </c>
      <c r="CE15" s="35" t="str" cm="1">
        <f t="array" ref="CE15">IFERROR(INDEX('CAC EPDs'!$F$2:$F$1500,SMALL(IF('CAC EPDs'!$E$2:$E$1500=Lists!CE$6,ROW('CAC EPDs'!$E$2:$E$1500)),ROW(9:9))-1,1),"")</f>
        <v>30 MPa concrete without air GUL 30 FA</v>
      </c>
      <c r="CF15" s="35" t="str" cm="1">
        <f t="array" ref="CF15">IFERROR(INDEX('CAC EPDs'!$F$2:$F$1500,SMALL(IF('CAC EPDs'!$E$2:$E$1500=Lists!CF$6,ROW('CAC EPDs'!$E$2:$E$1500)),ROW(9:9))-1,1),"")</f>
        <v>30 MPa concrete with air GUL 30 FA</v>
      </c>
      <c r="CG15" s="35" t="str" cm="1">
        <f t="array" ref="CG15">IFERROR(INDEX('CAC EPDs'!$F$2:$F$1500,SMALL(IF('CAC EPDs'!$E$2:$E$1500=Lists!CG$6,ROW('CAC EPDs'!$E$2:$E$1500)),ROW(9:9))-1,1),"")</f>
        <v>32 MPa concrete with air &amp; 0.45 w/cm (C-2, S-2) GUL 30 FA</v>
      </c>
      <c r="CH15" s="35" t="str" cm="1">
        <f t="array" ref="CH15">IFERROR(INDEX('CAC EPDs'!$F$2:$F$1500,SMALL(IF('CAC EPDs'!$E$2:$E$1500=Lists!CH$6,ROW('CAC EPDs'!$E$2:$E$1500)),ROW(9:9))-1,1),"")</f>
        <v>35 MPa concrete without air GUL 30 FA</v>
      </c>
      <c r="CI15" s="35" t="str" cm="1">
        <f t="array" ref="CI15">IFERROR(INDEX('CAC EPDs'!$F$2:$F$1500,SMALL(IF('CAC EPDs'!$E$2:$E$1500=Lists!CI$6,ROW('CAC EPDs'!$E$2:$E$1500)),ROW(9:9))-1,1),"")</f>
        <v>35 MPa concrete with air GUL 30 FA</v>
      </c>
      <c r="CJ15" s="35" t="str" cm="1">
        <f t="array" ref="CJ15">IFERROR(INDEX('CAC EPDs'!$F$2:$F$1500,SMALL(IF('CAC EPDs'!$E$2:$E$1500=Lists!CJ$6,ROW('CAC EPDs'!$E$2:$E$1500)),ROW(9:9))-1,1),"")</f>
        <v>40 MPa concrete without air GUL 30 FA</v>
      </c>
      <c r="CK15" s="35" t="str" cm="1">
        <f t="array" ref="CK15">IFERROR(INDEX('CAC EPDs'!$F$2:$F$1500,SMALL(IF('CAC EPDs'!$E$2:$E$1500=Lists!CK$6,ROW('CAC EPDs'!$E$2:$E$1500)),ROW(9:9))-1,1),"")</f>
        <v>40 MPa concrete with air GUL 30 FA</v>
      </c>
      <c r="CL15" s="35" t="str" cm="1">
        <f t="array" ref="CL15">IFERROR(INDEX('CAC EPDs'!$F$2:$F$1500,SMALL(IF('CAC EPDs'!$E$2:$E$1500=Lists!CL$6,ROW('CAC EPDs'!$E$2:$E$1500)),ROW(9:9))-1,1),"")</f>
        <v>45 MPa concrete without air GUL 30 FA</v>
      </c>
      <c r="CM15" s="35" t="str" cm="1">
        <f t="array" ref="CM15">IFERROR(INDEX('CAC EPDs'!$F$2:$F$1500,SMALL(IF('CAC EPDs'!$E$2:$E$1500=Lists!CM$6,ROW('CAC EPDs'!$E$2:$E$1500)),ROW(9:9))-1,1),"")</f>
        <v>45 MPa concrete with air GUL 30 FA</v>
      </c>
      <c r="CN15" s="35" t="str" cm="1">
        <f t="array" ref="CN15">IFERROR(INDEX('CAC EPDs'!$F$2:$F$1500,SMALL(IF('CAC EPDs'!$E$2:$E$1500=Lists!CN$6,ROW('CAC EPDs'!$E$2:$E$1500)),ROW(9:9))-1,1),"")</f>
        <v>50 MPa concrete without air GUL 30 FA</v>
      </c>
      <c r="CO15" s="35" t="str" cm="1">
        <f t="array" ref="CO15">IFERROR(INDEX('CAC EPDs'!$F$2:$F$1500,SMALL(IF('CAC EPDs'!$E$2:$E$1500=Lists!CO$6,ROW('CAC EPDs'!$E$2:$E$1500)),ROW(9:9))-1,1),"")</f>
        <v>50 MPa concrete with air GUL 30 FA</v>
      </c>
      <c r="CP15" s="35" t="str" cm="1">
        <f t="array" ref="CP15">IFERROR(INDEX('CAC EPDs'!$F$2:$F$1500,SMALL(IF('CAC EPDs'!$E$2:$E$1500=Lists!CP$6,ROW('CAC EPDs'!$E$2:$E$1500)),ROW(9:9))-1,1),"")</f>
        <v/>
      </c>
      <c r="CQ15" s="35" t="str" cm="1">
        <f t="array" ref="CQ15">IFERROR(INDEX('CAC EPDs'!$F$2:$F$1500,SMALL(IF('CAC EPDs'!$E$2:$E$1500=Lists!CQ$6,ROW('CAC EPDs'!$E$2:$E$1500)),ROW(9:9))-1,1),"")</f>
        <v/>
      </c>
      <c r="CR15" s="35" t="str" cm="1">
        <f t="array" ref="CR15">IFERROR(INDEX('CAC EPDs'!$F$2:$F$1500,SMALL(IF('CAC EPDs'!$E$2:$E$1500=Lists!CR$6,ROW('CAC EPDs'!$E$2:$E$1500)),ROW(9:9))-1,1),"")</f>
        <v/>
      </c>
      <c r="CS15" s="35" t="str" cm="1">
        <f t="array" ref="CS15">IFERROR(INDEX('CAC EPDs'!$F$2:$F$1500,SMALL(IF('CAC EPDs'!$E$2:$E$1500=Lists!CS$6,ROW('CAC EPDs'!$E$2:$E$1500)),ROW(9:9))-1,1),"")</f>
        <v/>
      </c>
      <c r="CT15" s="35" t="str" cm="1">
        <f t="array" ref="CT15">IFERROR(INDEX('CAC EPDs'!$F$2:$F$1500,SMALL(IF('CAC EPDs'!$E$2:$E$1500=Lists!CT$6,ROW('CAC EPDs'!$E$2:$E$1500)),ROW(9:9))-1,1),"")</f>
        <v>30 MPa concrete with air (S-3 exposed to F/T) GU/HS 10 FA</v>
      </c>
      <c r="CU15" s="35" t="str" cm="1">
        <f t="array" ref="CU15">IFERROR(INDEX('CAC EPDs'!$F$2:$F$1500,SMALL(IF('CAC EPDs'!$E$2:$E$1500=Lists!CU$6,ROW('CAC EPDs'!$E$2:$E$1500)),ROW(9:9))-1,1),"")</f>
        <v>30 MPa concrete without air (S-3 with no F/T) GU/HS 10 FA</v>
      </c>
      <c r="CV15" s="35" t="str" cm="1">
        <f t="array" ref="CV15">IFERROR(INDEX('CAC EPDs'!$F$2:$F$1500,SMALL(IF('CAC EPDs'!$E$2:$E$1500=Lists!CV$6,ROW('CAC EPDs'!$E$2:$E$1500)),ROW(9:9))-1,1),"")</f>
        <v>32 MPa concrete with air (S-2 exposed to F/T) GU/HS 10 FA</v>
      </c>
      <c r="CW15" s="35" t="str" cm="1">
        <f t="array" ref="CW15">IFERROR(INDEX('CAC EPDs'!$F$2:$F$1500,SMALL(IF('CAC EPDs'!$E$2:$E$1500=Lists!CW$6,ROW('CAC EPDs'!$E$2:$E$1500)),ROW(9:9))-1,1),"")</f>
        <v/>
      </c>
      <c r="CX15" s="35" t="str" cm="1">
        <f t="array" ref="CX15">IFERROR(INDEX('CAC EPDs'!$F$2:$F$1500,SMALL(IF('CAC EPDs'!$E$2:$E$1500=Lists!CX$6,ROW('CAC EPDs'!$E$2:$E$1500)),ROW(9:9))-1,1),"")</f>
        <v>35 MPa concrete with air &amp; 0.40 w/cm ratio (C-1/A-1/S-1) GU/HS</v>
      </c>
      <c r="CY15" s="35" t="str" cm="1">
        <f t="array" ref="CY15">IFERROR(INDEX('CAC EPDs'!$F$2:$F$1500,SMALL(IF('CAC EPDs'!$E$2:$E$1500=Lists!CY$6,ROW('CAC EPDs'!$E$2:$E$1500)),ROW(9:9))-1,1),"")</f>
        <v/>
      </c>
      <c r="CZ15" s="35" t="str" cm="1">
        <f t="array" ref="CZ15">IFERROR(INDEX('CAC EPDs'!$F$2:$F$1500,SMALL(IF('CAC EPDs'!$E$2:$E$1500=Lists!CZ$6,ROW('CAC EPDs'!$E$2:$E$1500)),ROW(9:9))-1,1),"")</f>
        <v/>
      </c>
      <c r="DA15" s="35" t="str" cm="1">
        <f t="array" ref="DA15">IFERROR(INDEX('CAC EPDs'!$F$2:$F$1500,SMALL(IF('CAC EPDs'!$E$2:$E$1500=Lists!DA$6,ROW('CAC EPDs'!$E$2:$E$1500)),ROW(9:9))-1,1),"")</f>
        <v/>
      </c>
      <c r="DB15" s="35" t="str" cm="1">
        <f t="array" ref="DB15">IFERROR(INDEX('CAC EPDs'!$F$2:$F$1500,SMALL(IF('CAC EPDs'!$E$2:$E$1500=Lists!DB$6,ROW('CAC EPDs'!$E$2:$E$1500)),ROW(9:9))-1,1),"")</f>
        <v/>
      </c>
      <c r="DC15" s="35" t="str" cm="1">
        <f t="array" ref="DC15">IFERROR(INDEX('CAC EPDs'!$F$2:$F$1500,SMALL(IF('CAC EPDs'!$E$2:$E$1500=Lists!DC$6,ROW('CAC EPDs'!$E$2:$E$1500)),ROW(9:9))-1,1),"")</f>
        <v>50 MPa concrete with air (C-XL) GU/HS</v>
      </c>
      <c r="DD15" s="35" t="str" cm="1">
        <f t="array" ref="DD15">IFERROR(INDEX('CAC EPDs'!$F$2:$F$1500,SMALL(IF('CAC EPDs'!$E$2:$E$1500=Lists!DD$6,ROW('CAC EPDs'!$E$2:$E$1500)),ROW(9:9))-1,1),"")</f>
        <v/>
      </c>
      <c r="DE15" s="35" t="str" cm="1">
        <f t="array" ref="DE15">IFERROR(INDEX('CAC EPDs'!$F$2:$F$1500,SMALL(IF('CAC EPDs'!$E$2:$E$1500=Lists!DE$6,ROW('CAC EPDs'!$E$2:$E$1500)),ROW(9:9))-1,1),"")</f>
        <v/>
      </c>
      <c r="DF15" s="35" t="str" cm="1">
        <f t="array" ref="DF15">IFERROR(INDEX('CAC EPDs'!$F$2:$F$1500,SMALL(IF('CAC EPDs'!$E$2:$E$1500=Lists!DF$6,ROW('CAC EPDs'!$E$2:$E$1500)),ROW(9:9))-1,1),"")</f>
        <v>15 MPa concrete without air (N) GUL 40 SCM</v>
      </c>
      <c r="DG15" s="35" t="str" cm="1">
        <f t="array" ref="DG15">IFERROR(INDEX('CAC EPDs'!$F$2:$F$1500,SMALL(IF('CAC EPDs'!$E$2:$E$1500=Lists!DG$6,ROW('CAC EPDs'!$E$2:$E$1500)),ROW(9:9))-1,1),"")</f>
        <v>20 MPa concrete with air (N) GUL 40 SCM</v>
      </c>
      <c r="DH15" s="35" t="str" cm="1">
        <f t="array" ref="DH15">IFERROR(INDEX('CAC EPDs'!$F$2:$F$1500,SMALL(IF('CAC EPDs'!$E$2:$E$1500=Lists!DH$6,ROW('CAC EPDs'!$E$2:$E$1500)),ROW(9:9))-1,1),"")</f>
        <v>20 MPa concrete without air (N) GUL 40 SCM</v>
      </c>
      <c r="DI15" s="35" t="str" cm="1">
        <f t="array" ref="DI15">IFERROR(INDEX('CAC EPDs'!$F$2:$F$1500,SMALL(IF('CAC EPDs'!$E$2:$E$1500=Lists!DI$6,ROW('CAC EPDs'!$E$2:$E$1500)),ROW(9:9))-1,1),"")</f>
        <v>25 MPa concrete with air (F-2) GUL 40 SCM</v>
      </c>
      <c r="DJ15" s="35" t="str" cm="1">
        <f t="array" ref="DJ15">IFERROR(INDEX('CAC EPDs'!$F$2:$F$1500,SMALL(IF('CAC EPDs'!$E$2:$E$1500=Lists!DJ$6,ROW('CAC EPDs'!$E$2:$E$1500)),ROW(9:9))-1,1),"")</f>
        <v>25 MPa concrete without air (N) GUL 40 SCM</v>
      </c>
      <c r="DK15" s="35" t="str" cm="1">
        <f t="array" ref="DK15">IFERROR(INDEX('CAC EPDs'!$F$2:$F$1500,SMALL(IF('CAC EPDs'!$E$2:$E$1500=Lists!DK$6,ROW('CAC EPDs'!$E$2:$E$1500)),ROW(9:9))-1,1),"")</f>
        <v>30 MPa concrete with air (F-2) GUL 40 SCM</v>
      </c>
      <c r="DL15" s="35" t="str" cm="1">
        <f t="array" ref="DL15">IFERROR(INDEX('CAC EPDs'!$F$2:$F$1500,SMALL(IF('CAC EPDs'!$E$2:$E$1500=Lists!DL$6,ROW('CAC EPDs'!$E$2:$E$1500)),ROW(9:9))-1,1),"")</f>
        <v>30 MPa concrete without air (N) GUL 40 SCM</v>
      </c>
      <c r="DM15" s="35" t="str" cm="1">
        <f t="array" ref="DM15">IFERROR(INDEX('CAC EPDs'!$F$2:$F$1500,SMALL(IF('CAC EPDs'!$E$2:$E$1500=Lists!DM$6,ROW('CAC EPDs'!$E$2:$E$1500)),ROW(9:9))-1,1),"")</f>
        <v>32 MPa concrete with air (C-2) GUL 40 SCM</v>
      </c>
      <c r="DN15" s="35" t="str" cm="1">
        <f t="array" ref="DN15">IFERROR(INDEX('CAC EPDs'!$F$2:$F$1500,SMALL(IF('CAC EPDs'!$E$2:$E$1500=Lists!DN$6,ROW('CAC EPDs'!$E$2:$E$1500)),ROW(9:9))-1,1),"")</f>
        <v>32 MPa concrete without air (N) GUL 40 SCM</v>
      </c>
      <c r="DO15" s="35" t="str" cm="1">
        <f t="array" ref="DO15">IFERROR(INDEX('CAC EPDs'!$F$2:$F$1500,SMALL(IF('CAC EPDs'!$E$2:$E$1500=Lists!DO$6,ROW('CAC EPDs'!$E$2:$E$1500)),ROW(9:9))-1,1),"")</f>
        <v>35 MPa concrete with air (F-2) GUL 40 SCM</v>
      </c>
      <c r="DP15" s="35" t="str" cm="1">
        <f t="array" ref="DP15">IFERROR(INDEX('CAC EPDs'!$F$2:$F$1500,SMALL(IF('CAC EPDs'!$E$2:$E$1500=Lists!DP$6,ROW('CAC EPDs'!$E$2:$E$1500)),ROW(9:9))-1,1),"")</f>
        <v>35 MPa concrete without air (N) GUL 40 SCM</v>
      </c>
      <c r="DQ15" s="35" t="str" cm="1">
        <f t="array" ref="DQ15">IFERROR(INDEX('CAC EPDs'!$F$2:$F$1500,SMALL(IF('CAC EPDs'!$E$2:$E$1500=Lists!DQ$6,ROW('CAC EPDs'!$E$2:$E$1500)),ROW(9:9))-1,1),"")</f>
        <v>40 MPa concrete with air (C-1) GUL 40 SCM</v>
      </c>
      <c r="DR15" s="35" t="str" cm="1">
        <f t="array" ref="DR15">IFERROR(INDEX('CAC EPDs'!$F$2:$F$1500,SMALL(IF('CAC EPDs'!$E$2:$E$1500=Lists!DR$6,ROW('CAC EPDs'!$E$2:$E$1500)),ROW(9:9))-1,1),"")</f>
        <v>40 MPa concrete without air (N) GUL 40 SCM</v>
      </c>
      <c r="DS15" s="35" t="str" cm="1">
        <f t="array" ref="DS15">IFERROR(INDEX('CAC EPDs'!$F$2:$F$1500,SMALL(IF('CAC EPDs'!$E$2:$E$1500=Lists!DS$6,ROW('CAC EPDs'!$E$2:$E$1500)),ROW(9:9))-1,1),"")</f>
        <v/>
      </c>
      <c r="DT15" s="35" t="str" cm="1">
        <f t="array" ref="DT15">IFERROR(INDEX('CAC EPDs'!$F$2:$F$1500,SMALL(IF('CAC EPDs'!$E$2:$E$1500=Lists!DT$6,ROW('CAC EPDs'!$E$2:$E$1500)),ROW(9:9))-1,1),"")</f>
        <v/>
      </c>
      <c r="DU15" s="35" t="str" cm="1">
        <f t="array" ref="DU15">IFERROR(INDEX('CAC EPDs'!$F$2:$F$1500,SMALL(IF('CAC EPDs'!$E$2:$E$1500=Lists!DU$6,ROW('CAC EPDs'!$E$2:$E$1500)),ROW(9:9))-1,1),"")</f>
        <v>50 MPa concrete with air (C-XL) GUL 40 SCM</v>
      </c>
      <c r="DV15" s="35" t="str" cm="1">
        <f t="array" ref="DV15">IFERROR(INDEX('CAC EPDs'!$F$2:$F$1500,SMALL(IF('CAC EPDs'!$E$2:$E$1500=Lists!DV$6,ROW('CAC EPDs'!$E$2:$E$1500)),ROW(9:9))-1,1),"")</f>
        <v/>
      </c>
      <c r="DW15" s="35" t="str" cm="1">
        <f t="array" ref="DW15">IFERROR(INDEX('CAC EPDs'!$F$2:$F$1500,SMALL(IF('CAC EPDs'!$E$2:$E$1500=Lists!DW$6,ROW('CAC EPDs'!$E$2:$E$1500)),ROW(9:9))-1,1),"")</f>
        <v/>
      </c>
      <c r="DX15" s="35" t="str" cm="1">
        <f t="array" ref="DX15">IFERROR(INDEX('CAC EPDs'!$F$2:$F$1500,SMALL(IF('CAC EPDs'!$E$2:$E$1500=Lists!DX$6,ROW('CAC EPDs'!$E$2:$E$1500)),ROW(9:9))-1,1),"")</f>
        <v/>
      </c>
      <c r="DY15" s="35" t="str" cm="1">
        <f t="array" ref="DY15">IFERROR(INDEX('CAC EPDs'!$F$2:$F$1500,SMALL(IF('CAC EPDs'!$E$2:$E$1500=Lists!DY$6,ROW('CAC EPDs'!$E$2:$E$1500)),ROW(9:9))-1,1),"")</f>
        <v/>
      </c>
      <c r="DZ15" s="35" t="str" cm="1">
        <f t="array" ref="DZ15">IFERROR(INDEX('CAC EPDs'!$F$2:$F$1500,SMALL(IF('CAC EPDs'!$E$2:$E$1500=Lists!DZ$6,ROW('CAC EPDs'!$E$2:$E$1500)),ROW(9:9))-1,1),"")</f>
        <v/>
      </c>
      <c r="EA15" s="35" t="str" cm="1">
        <f t="array" ref="EA15">IFERROR(INDEX('CAC EPDs'!$F$2:$F$1500,SMALL(IF('CAC EPDs'!$E$2:$E$1500=Lists!EA$6,ROW('CAC EPDs'!$E$2:$E$1500)),ROW(9:9))-1,1),"")</f>
        <v>25 MPa concrete with air GUL 20 FA</v>
      </c>
      <c r="EB15" s="35" t="str" cm="1">
        <f t="array" ref="EB15">IFERROR(INDEX('CAC EPDs'!$F$2:$F$1500,SMALL(IF('CAC EPDs'!$E$2:$E$1500=Lists!EB$6,ROW('CAC EPDs'!$E$2:$E$1500)),ROW(9:9))-1,1),"")</f>
        <v>25 MPa concrete without air GUL 20 FA</v>
      </c>
      <c r="EC15" s="35" t="str" cm="1">
        <f t="array" ref="EC15">IFERROR(INDEX('CAC EPDs'!$F$2:$F$1500,SMALL(IF('CAC EPDs'!$E$2:$E$1500=Lists!EC$6,ROW('CAC EPDs'!$E$2:$E$1500)),ROW(9:9))-1,1),"")</f>
        <v>30 MPa concrete without air GUL 20 FA</v>
      </c>
      <c r="ED15" s="35" t="str" cm="1">
        <f t="array" ref="ED15">IFERROR(INDEX('CAC EPDs'!$F$2:$F$1500,SMALL(IF('CAC EPDs'!$E$2:$E$1500=Lists!ED$6,ROW('CAC EPDs'!$E$2:$E$1500)),ROW(9:9))-1,1),"")</f>
        <v>30 MPa concrete with air GUL 20 FA</v>
      </c>
      <c r="EE15" s="35" t="str" cm="1">
        <f t="array" ref="EE15">IFERROR(INDEX('CAC EPDs'!$F$2:$F$1500,SMALL(IF('CAC EPDs'!$E$2:$E$1500=Lists!EE$6,ROW('CAC EPDs'!$E$2:$E$1500)),ROW(9:9))-1,1),"")</f>
        <v>32 MPa concrete with air &amp; 0.45 w/cm (C-2) GUL 20 FA</v>
      </c>
      <c r="EF15" s="35" t="str" cm="1">
        <f t="array" ref="EF15">IFERROR(INDEX('CAC EPDs'!$F$2:$F$1500,SMALL(IF('CAC EPDs'!$E$2:$E$1500=Lists!EF$6,ROW('CAC EPDs'!$E$2:$E$1500)),ROW(9:9))-1,1),"")</f>
        <v>32 MPa concrete without air GUL 20 FA</v>
      </c>
      <c r="EG15" s="35" t="str" cm="1">
        <f t="array" ref="EG15">IFERROR(INDEX('CAC EPDs'!$F$2:$F$1500,SMALL(IF('CAC EPDs'!$E$2:$E$1500=Lists!EG$6,ROW('CAC EPDs'!$E$2:$E$1500)),ROW(9:9))-1,1),"")</f>
        <v>35 MPa concrete without air GUL 20 FA</v>
      </c>
      <c r="EH15" s="35" t="str" cm="1">
        <f t="array" ref="EH15">IFERROR(INDEX('CAC EPDs'!$F$2:$F$1500,SMALL(IF('CAC EPDs'!$E$2:$E$1500=Lists!EH$6,ROW('CAC EPDs'!$E$2:$E$1500)),ROW(9:9))-1,1),"")</f>
        <v>35 MPa concrete with air &amp; 0.40 w/cm (C-1) GUL 20 FA</v>
      </c>
      <c r="EI15" s="35" t="str" cm="1">
        <f t="array" ref="EI15">IFERROR(INDEX('CAC EPDs'!$F$2:$F$1500,SMALL(IF('CAC EPDs'!$E$2:$E$1500=Lists!EI$6,ROW('CAC EPDs'!$E$2:$E$1500)),ROW(9:9))-1,1),"")</f>
        <v>40 MPa concrete without air GUL 20 FA</v>
      </c>
      <c r="EJ15" s="35" t="str" cm="1">
        <f t="array" ref="EJ15">IFERROR(INDEX('CAC EPDs'!$F$2:$F$1500,SMALL(IF('CAC EPDs'!$E$2:$E$1500=Lists!EJ$6,ROW('CAC EPDs'!$E$2:$E$1500)),ROW(9:9))-1,1),"")</f>
        <v>40 MPa concrete with air GUL 20 FA</v>
      </c>
      <c r="EK15" s="35" t="str" cm="1">
        <f t="array" ref="EK15">IFERROR(INDEX('CAC EPDs'!$F$2:$F$1500,SMALL(IF('CAC EPDs'!$E$2:$E$1500=Lists!EK$6,ROW('CAC EPDs'!$E$2:$E$1500)),ROW(9:9))-1,1),"")</f>
        <v>45 MPa concrete without air GUL 20 FA</v>
      </c>
      <c r="EL15" s="35" t="str" cm="1">
        <f t="array" ref="EL15">IFERROR(INDEX('CAC EPDs'!$F$2:$F$1500,SMALL(IF('CAC EPDs'!$E$2:$E$1500=Lists!EL$6,ROW('CAC EPDs'!$E$2:$E$1500)),ROW(9:9))-1,1),"")</f>
        <v>45 MPa concrete with air GUL 20 FA</v>
      </c>
      <c r="EM15" s="35" t="str" cm="1">
        <f t="array" ref="EM15">IFERROR(INDEX('CAC EPDs'!$F$2:$F$1500,SMALL(IF('CAC EPDs'!$E$2:$E$1500=Lists!EM$6,ROW('CAC EPDs'!$E$2:$E$1500)),ROW(9:9))-1,1),"")</f>
        <v>Sask C2 GUL 20 FA</v>
      </c>
      <c r="EN15" s="35" t="str" cm="1">
        <f t="array" ref="EN15">IFERROR(INDEX('CAC EPDs'!$F$2:$F$1500,SMALL(IF('CAC EPDs'!$E$2:$E$1500=Lists!EN$6,ROW('CAC EPDs'!$E$2:$E$1500)),ROW(9:9))-1,1),"")</f>
        <v>Flowable Fill (MHI U-Fill) GUL 20 FA</v>
      </c>
      <c r="FH15" s="163" t="s">
        <v>218</v>
      </c>
    </row>
    <row r="16" spans="2:176">
      <c r="K16" s="35">
        <v>60</v>
      </c>
      <c r="S16" s="35">
        <v>60</v>
      </c>
      <c r="Y16" s="35" t="str">
        <v>Ontario,70,No</v>
      </c>
      <c r="AA16" s="35" t="str" cm="1">
        <f t="array" ref="AA16">IFERROR(INDEX('CAC EPDs'!$F$2:$F$1500,SMALL(IF('CAC EPDs'!$E$2:$E$1500=Lists!AA$6,ROW('CAC EPDs'!$E$2:$E$1500)),ROW(10:10))-1,1),"")</f>
        <v>20 MPa concrete without air GUL 35 SL</v>
      </c>
      <c r="AB16" s="35" t="str" cm="1">
        <f t="array" ref="AB16">IFERROR(INDEX('CAC EPDs'!$F$2:$F$1500,SMALL(IF('CAC EPDs'!$E$2:$E$1500=Lists!AB$6,ROW('CAC EPDs'!$E$2:$E$1500)),ROW(10:10))-1,1),"")</f>
        <v>25 MPa concrete without air GUL 35 SL</v>
      </c>
      <c r="AC16" s="35" t="str" cm="1">
        <f t="array" ref="AC16">IFERROR(INDEX('CAC EPDs'!$F$2:$F$1500,SMALL(IF('CAC EPDs'!$E$2:$E$1500=Lists!AC$6,ROW('CAC EPDs'!$E$2:$E$1500)),ROW(10:10))-1,1),"")</f>
        <v>30 MPa concrete without air GUL 35 SL</v>
      </c>
      <c r="AD16" s="35" t="str" cm="1">
        <f t="array" ref="AD16">IFERROR(INDEX('CAC EPDs'!$F$2:$F$1500,SMALL(IF('CAC EPDs'!$E$2:$E$1500=Lists!AD$6,ROW('CAC EPDs'!$E$2:$E$1500)),ROW(10:10))-1,1),"")</f>
        <v>35 MPa concrete without air GUL 35 SL</v>
      </c>
      <c r="AE16" s="35" t="str" cm="1">
        <f t="array" ref="AE16">IFERROR(INDEX('CAC EPDs'!$F$2:$F$1500,SMALL(IF('CAC EPDs'!$E$2:$E$1500=Lists!AE$6,ROW('CAC EPDs'!$E$2:$E$1500)),ROW(10:10))-1,1),"")</f>
        <v>40 MPa concrete without air GUL 35 SL</v>
      </c>
      <c r="AF16" s="35" t="str" cm="1">
        <f t="array" ref="AF16">IFERROR(INDEX('CAC EPDs'!$F$2:$F$1500,SMALL(IF('CAC EPDs'!$E$2:$E$1500=Lists!AF$6,ROW('CAC EPDs'!$E$2:$E$1500)),ROW(10:10))-1,1),"")</f>
        <v>45 MPa concrete without air GUL 35 SL</v>
      </c>
      <c r="AG16" s="35" t="str" cm="1">
        <f t="array" ref="AG16">IFERROR(INDEX('CAC EPDs'!$F$2:$F$1500,SMALL(IF('CAC EPDs'!$E$2:$E$1500=Lists!AG$6,ROW('CAC EPDs'!$E$2:$E$1500)),ROW(10:10))-1,1),"")</f>
        <v/>
      </c>
      <c r="AH16" s="35" t="str" cm="1">
        <f t="array" ref="AH16">IFERROR(INDEX('CAC EPDs'!$F$2:$F$1500,SMALL(IF('CAC EPDs'!$E$2:$E$1500=Lists!AH$6,ROW('CAC EPDs'!$E$2:$E$1500)),ROW(10:10))-1,1),"")</f>
        <v/>
      </c>
      <c r="AI16" s="35" t="str" cm="1">
        <f t="array" ref="AI16">IFERROR(INDEX('CAC EPDs'!$F$2:$F$1500,SMALL(IF('CAC EPDs'!$E$2:$E$1500=Lists!AI$6,ROW('CAC EPDs'!$E$2:$E$1500)),ROW(10:10))-1,1),"")</f>
        <v/>
      </c>
      <c r="AJ16" s="35" t="str" cm="1">
        <f t="array" ref="AJ16">IFERROR(INDEX('CAC EPDs'!$F$2:$F$1500,SMALL(IF('CAC EPDs'!$E$2:$E$1500=Lists!AJ$6,ROW('CAC EPDs'!$E$2:$E$1500)),ROW(10:10))-1,1),"")</f>
        <v/>
      </c>
      <c r="AK16" s="35" t="str" cm="1">
        <f t="array" ref="AK16">IFERROR(INDEX('CAC EPDs'!$F$2:$F$1500,SMALL(IF('CAC EPDs'!$E$2:$E$1500=Lists!AK$6,ROW('CAC EPDs'!$E$2:$E$1500)),ROW(10:10))-1,1),"")</f>
        <v>20 MPa concrete with air &amp; 0.70 w/cm GUL 35 SL</v>
      </c>
      <c r="AL16" s="35" t="str" cm="1">
        <f t="array" ref="AL16">IFERROR(INDEX('CAC EPDs'!$F$2:$F$1500,SMALL(IF('CAC EPDs'!$E$2:$E$1500=Lists!AL$6,ROW('CAC EPDs'!$E$2:$E$1500)),ROW(10:10))-1,1),"")</f>
        <v>25 MPa concrete with air &amp; 0.55 w/cm (F-2) GUL 35 SL</v>
      </c>
      <c r="AM16" s="35" t="str" cm="1">
        <f t="array" ref="AM16">IFERROR(INDEX('CAC EPDs'!$F$2:$F$1500,SMALL(IF('CAC EPDs'!$E$2:$E$1500=Lists!AM$6,ROW('CAC EPDs'!$E$2:$E$1500)),ROW(10:10))-1,1),"")</f>
        <v>30 MPa concrete with air &amp; 0.50 w/cm (F-1) GUL 35 SL</v>
      </c>
      <c r="AN16" s="35" t="str" cm="1">
        <f t="array" ref="AN16">IFERROR(INDEX('CAC EPDs'!$F$2:$F$1500,SMALL(IF('CAC EPDs'!$E$2:$E$1500=Lists!AN$6,ROW('CAC EPDs'!$E$2:$E$1500)),ROW(10:10))-1,1),"")</f>
        <v>32 MPa concrete with air &amp; 0.45 w/cm (C-2) GUL 35 SL</v>
      </c>
      <c r="AO16" s="35" t="str" cm="1">
        <f t="array" ref="AO16">IFERROR(INDEX('CAC EPDs'!$F$2:$F$1500,SMALL(IF('CAC EPDs'!$E$2:$E$1500=Lists!AO$6,ROW('CAC EPDs'!$E$2:$E$1500)),ROW(10:10))-1,1),"")</f>
        <v>35 MPa concrete with air GUL 50 SL</v>
      </c>
      <c r="AP16" s="35" t="str" cm="1">
        <f t="array" ref="AP16">IFERROR(INDEX('CAC EPDs'!$F$2:$F$1500,SMALL(IF('CAC EPDs'!$E$2:$E$1500=Lists!AP$6,ROW('CAC EPDs'!$E$2:$E$1500)),ROW(10:10))-1,1),"")</f>
        <v>40 MPa concrete with air GUL 50 SL</v>
      </c>
      <c r="AQ16" s="35" t="str" cm="1">
        <f t="array" ref="AQ16">IFERROR(INDEX('CAC EPDs'!$F$2:$F$1500,SMALL(IF('CAC EPDs'!$E$2:$E$1500=Lists!AQ$6,ROW('CAC EPDs'!$E$2:$E$1500)),ROW(10:10))-1,1),"")</f>
        <v>45 MPa concrete with air GUL 50 SL</v>
      </c>
      <c r="AR16" s="35" t="str" cm="1">
        <f t="array" ref="AR16">IFERROR(INDEX('CAC EPDs'!$F$2:$F$1500,SMALL(IF('CAC EPDs'!$E$2:$E$1500=Lists!AR$6,ROW('CAC EPDs'!$E$2:$E$1500)),ROW(10:10))-1,1),"")</f>
        <v/>
      </c>
      <c r="AS16" s="35" t="str" cm="1">
        <f t="array" ref="AS16">IFERROR(INDEX('CAC EPDs'!$F$2:$F$1500,SMALL(IF('CAC EPDs'!$E$2:$E$1500=Lists!AS$6,ROW('CAC EPDs'!$E$2:$E$1500)),ROW(10:10))-1,1),"")</f>
        <v>20 MPa concrete without air GUL 40 FA</v>
      </c>
      <c r="AT16" s="35" t="str" cm="1">
        <f t="array" ref="AT16">IFERROR(INDEX('CAC EPDs'!$F$2:$F$1500,SMALL(IF('CAC EPDs'!$E$2:$E$1500=Lists!AT$6,ROW('CAC EPDs'!$E$2:$E$1500)),ROW(10:10))-1,1),"")</f>
        <v>20 MPa concrete with air GUL 40 FA</v>
      </c>
      <c r="AU16" s="35" t="str" cm="1">
        <f t="array" ref="AU16">IFERROR(INDEX('CAC EPDs'!$F$2:$F$1500,SMALL(IF('CAC EPDs'!$E$2:$E$1500=Lists!AU$6,ROW('CAC EPDs'!$E$2:$E$1500)),ROW(10:10))-1,1),"")</f>
        <v>25 MPa concrete without air GUL 40 FA</v>
      </c>
      <c r="AV16" s="35" t="str" cm="1">
        <f t="array" ref="AV16">IFERROR(INDEX('CAC EPDs'!$F$2:$F$1500,SMALL(IF('CAC EPDs'!$E$2:$E$1500=Lists!AV$6,ROW('CAC EPDs'!$E$2:$E$1500)),ROW(10:10))-1,1),"")</f>
        <v>25 MPa concrete with air GUL 40 FA</v>
      </c>
      <c r="AW16" s="35" t="str" cm="1">
        <f t="array" ref="AW16">IFERROR(INDEX('CAC EPDs'!$F$2:$F$1500,SMALL(IF('CAC EPDs'!$E$2:$E$1500=Lists!AW$6,ROW('CAC EPDs'!$E$2:$E$1500)),ROW(10:10))-1,1),"")</f>
        <v>30 MPa concrete without air GUL 40 FA</v>
      </c>
      <c r="AX16" s="35" t="str" cm="1">
        <f t="array" ref="AX16">IFERROR(INDEX('CAC EPDs'!$F$2:$F$1500,SMALL(IF('CAC EPDs'!$E$2:$E$1500=Lists!AX$6,ROW('CAC EPDs'!$E$2:$E$1500)),ROW(10:10))-1,1),"")</f>
        <v>30 MPa concrete with air GUL 40 FA</v>
      </c>
      <c r="AY16" s="35" t="str" cm="1">
        <f t="array" ref="AY16">IFERROR(INDEX('CAC EPDs'!$F$2:$F$1500,SMALL(IF('CAC EPDs'!$E$2:$E$1500=Lists!AY$6,ROW('CAC EPDs'!$E$2:$E$1500)),ROW(10:10))-1,1),"")</f>
        <v>32 MPa concrete with air &amp; 0.45 w/cm (C-2) GUL 40 FA</v>
      </c>
      <c r="AZ16" s="35" t="str" cm="1">
        <f t="array" ref="AZ16">IFERROR(INDEX('CAC EPDs'!$F$2:$F$1500,SMALL(IF('CAC EPDs'!$E$2:$E$1500=Lists!AZ$6,ROW('CAC EPDs'!$E$2:$E$1500)),ROW(10:10))-1,1),"")</f>
        <v>35 MPa concrete without air GUL 40 FA</v>
      </c>
      <c r="BA16" s="35" t="str" cm="1">
        <f t="array" ref="BA16">IFERROR(INDEX('CAC EPDs'!$F$2:$F$1500,SMALL(IF('CAC EPDs'!$E$2:$E$1500=Lists!BA$6,ROW('CAC EPDs'!$E$2:$E$1500)),ROW(10:10))-1,1),"")</f>
        <v>35 MPa concrete with air GUL 40 FA</v>
      </c>
      <c r="BB16" s="35" t="str" cm="1">
        <f t="array" ref="BB16">IFERROR(INDEX('CAC EPDs'!$F$2:$F$1500,SMALL(IF('CAC EPDs'!$E$2:$E$1500=Lists!BB$6,ROW('CAC EPDs'!$E$2:$E$1500)),ROW(10:10))-1,1),"")</f>
        <v>40 MPa concrete without air GUL 40 FA</v>
      </c>
      <c r="BC16" s="35" t="str" cm="1">
        <f t="array" ref="BC16">IFERROR(INDEX('CAC EPDs'!$F$2:$F$1500,SMALL(IF('CAC EPDs'!$E$2:$E$1500=Lists!BC$6,ROW('CAC EPDs'!$E$2:$E$1500)),ROW(10:10))-1,1),"")</f>
        <v>40 MPa concrete with air GUL 40 FA</v>
      </c>
      <c r="BD16" s="35" t="str" cm="1">
        <f t="array" ref="BD16">IFERROR(INDEX('CAC EPDs'!$F$2:$F$1500,SMALL(IF('CAC EPDs'!$E$2:$E$1500=Lists!BD$6,ROW('CAC EPDs'!$E$2:$E$1500)),ROW(10:10))-1,1),"")</f>
        <v>45 MPa concrete without air GUL 40 FA</v>
      </c>
      <c r="BE16" s="35" t="str" cm="1">
        <f t="array" ref="BE16">IFERROR(INDEX('CAC EPDs'!$F$2:$F$1500,SMALL(IF('CAC EPDs'!$E$2:$E$1500=Lists!BE$6,ROW('CAC EPDs'!$E$2:$E$1500)),ROW(10:10))-1,1),"")</f>
        <v>45 MPa concrete with air GUL 40 FA</v>
      </c>
      <c r="BF16" s="35" t="str" cm="1">
        <f t="array" ref="BF16">IFERROR(INDEX('CAC EPDs'!$F$2:$F$1500,SMALL(IF('CAC EPDs'!$E$2:$E$1500=Lists!BF$6,ROW('CAC EPDs'!$E$2:$E$1500)),ROW(10:10))-1,1),"")</f>
        <v>50 MPa concrete without air GUL 40 FA</v>
      </c>
      <c r="BG16" s="35" t="str" cm="1">
        <f t="array" ref="BG16">IFERROR(INDEX('CAC EPDs'!$F$2:$F$1500,SMALL(IF('CAC EPDs'!$E$2:$E$1500=Lists!BG$6,ROW('CAC EPDs'!$E$2:$E$1500)),ROW(10:10))-1,1),"")</f>
        <v>50 MPa concrete with air GUL 40 FA</v>
      </c>
      <c r="BH16" s="35" t="str" cm="1">
        <f t="array" ref="BH16">IFERROR(INDEX('CAC EPDs'!$F$2:$F$1500,SMALL(IF('CAC EPDs'!$E$2:$E$1500=Lists!BH$6,ROW('CAC EPDs'!$E$2:$E$1500)),ROW(10:10))-1,1),"")</f>
        <v>60 MPa concrete without air GUL 40 FA</v>
      </c>
      <c r="BI16" s="35" t="str" cm="1">
        <f t="array" ref="BI16">IFERROR(INDEX('CAC EPDs'!$F$2:$F$1500,SMALL(IF('CAC EPDs'!$E$2:$E$1500=Lists!BI$6,ROW('CAC EPDs'!$E$2:$E$1500)),ROW(10:10))-1,1),"")</f>
        <v>20 MPa concrete with air GUL 10 SL</v>
      </c>
      <c r="BJ16" s="35" t="str" cm="1">
        <f t="array" ref="BJ16">IFERROR(INDEX('CAC EPDs'!$F$2:$F$1500,SMALL(IF('CAC EPDs'!$E$2:$E$1500=Lists!BJ$6,ROW('CAC EPDs'!$E$2:$E$1500)),ROW(10:10))-1,1),"")</f>
        <v>20 MPa concrete without air (N) GUL 10 SL</v>
      </c>
      <c r="BK16" s="35" t="str" cm="1">
        <f t="array" ref="BK16">IFERROR(INDEX('CAC EPDs'!$F$2:$F$1500,SMALL(IF('CAC EPDs'!$E$2:$E$1500=Lists!BK$6,ROW('CAC EPDs'!$E$2:$E$1500)),ROW(10:10))-1,1),"")</f>
        <v>25 MPa concrete without air (N) GUL 10 SL</v>
      </c>
      <c r="BL16" s="35" t="str" cm="1">
        <f t="array" ref="BL16">IFERROR(INDEX('CAC EPDs'!$F$2:$F$1500,SMALL(IF('CAC EPDs'!$E$2:$E$1500=Lists!BL$6,ROW('CAC EPDs'!$E$2:$E$1500)),ROW(10:10))-1,1),"")</f>
        <v>25 MPa concrete with air (F-2) GUL 10 SL</v>
      </c>
      <c r="BM16" s="35" t="str" cm="1">
        <f t="array" ref="BM16">IFERROR(INDEX('CAC EPDs'!$F$2:$F$1500,SMALL(IF('CAC EPDs'!$E$2:$E$1500=Lists!BM$6,ROW('CAC EPDs'!$E$2:$E$1500)),ROW(10:10))-1,1),"")</f>
        <v>30 MPa concrete with air (F-1) GUL 10 SL</v>
      </c>
      <c r="BN16" s="35" t="str" cm="1">
        <f t="array" ref="BN16">IFERROR(INDEX('CAC EPDs'!$F$2:$F$1500,SMALL(IF('CAC EPDs'!$E$2:$E$1500=Lists!BN$6,ROW('CAC EPDs'!$E$2:$E$1500)),ROW(10:10))-1,1),"")</f>
        <v>30 MPa concrete without air (N-CF/C-4) GUL 10 SL</v>
      </c>
      <c r="BO16" s="35" t="str" cm="1">
        <f t="array" ref="BO16">IFERROR(INDEX('CAC EPDs'!$F$2:$F$1500,SMALL(IF('CAC EPDs'!$E$2:$E$1500=Lists!BO$6,ROW('CAC EPDs'!$E$2:$E$1500)),ROW(10:10))-1,1),"")</f>
        <v>32 MPa concrete without air &amp; 0.45 w/cm ratio (C-2) GUL 10 SL</v>
      </c>
      <c r="BP16" s="35" t="str" cm="1">
        <f t="array" ref="BP16">IFERROR(INDEX('CAC EPDs'!$F$2:$F$1500,SMALL(IF('CAC EPDs'!$E$2:$E$1500=Lists!BP$6,ROW('CAC EPDs'!$E$2:$E$1500)),ROW(10:10))-1,1),"")</f>
        <v>35 MPa concrete with air (C-2 and lower) GU 10 FA</v>
      </c>
      <c r="BQ16" s="35" t="str" cm="1">
        <f t="array" ref="BQ16">IFERROR(INDEX('CAC EPDs'!$F$2:$F$1500,SMALL(IF('CAC EPDs'!$E$2:$E$1500=Lists!BQ$6,ROW('CAC EPDs'!$E$2:$E$1500)),ROW(10:10))-1,1),"")</f>
        <v>35 MPa concrete without air (N) GU 10 FA</v>
      </c>
      <c r="BR16" s="35" t="str" cm="1">
        <f t="array" ref="BR16">IFERROR(INDEX('CAC EPDs'!$F$2:$F$1500,SMALL(IF('CAC EPDs'!$E$2:$E$1500=Lists!BR$6,ROW('CAC EPDs'!$E$2:$E$1500)),ROW(10:10))-1,1),"")</f>
        <v>40 MPa concrete without air (N) GU 10 FA</v>
      </c>
      <c r="BS16" s="35" t="str" cm="1">
        <f t="array" ref="BS16">IFERROR(INDEX('CAC EPDs'!$F$2:$F$1500,SMALL(IF('CAC EPDs'!$E$2:$E$1500=Lists!BS$6,ROW('CAC EPDs'!$E$2:$E$1500)),ROW(10:10))-1,1),"")</f>
        <v>40 MPa concrete with air (C-1) GU 30 FA</v>
      </c>
      <c r="BT16" s="35" t="str" cm="1">
        <f t="array" ref="BT16">IFERROR(INDEX('CAC EPDs'!$F$2:$F$1500,SMALL(IF('CAC EPDs'!$E$2:$E$1500=Lists!BT$6,ROW('CAC EPDs'!$E$2:$E$1500)),ROW(10:10))-1,1),"")</f>
        <v>45 MPa concrete without air (N) GU 10 FA</v>
      </c>
      <c r="BU16" s="35" t="str" cm="1">
        <f t="array" ref="BU16">IFERROR(INDEX('CAC EPDs'!$F$2:$F$1500,SMALL(IF('CAC EPDs'!$E$2:$E$1500=Lists!BU$6,ROW('CAC EPDs'!$E$2:$E$1500)),ROW(10:10))-1,1),"")</f>
        <v>45 MPa concrete with air (C-1) GU 30 FA</v>
      </c>
      <c r="BV16" s="35" t="str" cm="1">
        <f t="array" ref="BV16">IFERROR(INDEX('CAC EPDs'!$F$2:$F$1500,SMALL(IF('CAC EPDs'!$E$2:$E$1500=Lists!BV$6,ROW('CAC EPDs'!$E$2:$E$1500)),ROW(10:10))-1,1),"")</f>
        <v>50 MPa concrete with air (C-1) GU 30 FA</v>
      </c>
      <c r="BW16" s="35" t="str" cm="1">
        <f t="array" ref="BW16">IFERROR(INDEX('CAC EPDs'!$F$2:$F$1500,SMALL(IF('CAC EPDs'!$E$2:$E$1500=Lists!BW$6,ROW('CAC EPDs'!$E$2:$E$1500)),ROW(10:10))-1,1),"")</f>
        <v>50 MPa concrete without air (N) GU 10 FA</v>
      </c>
      <c r="BX16" s="35" t="str" cm="1">
        <f t="array" ref="BX16">IFERROR(INDEX('CAC EPDs'!$F$2:$F$1500,SMALL(IF('CAC EPDs'!$E$2:$E$1500=Lists!BX$6,ROW('CAC EPDs'!$E$2:$E$1500)),ROW(10:10))-1,1),"")</f>
        <v>60 MPa concrete without air (N) GU 10 FA</v>
      </c>
      <c r="BY16" s="35" t="str" cm="1">
        <f t="array" ref="BY16">IFERROR(INDEX('CAC EPDs'!$F$2:$F$1500,SMALL(IF('CAC EPDs'!$E$2:$E$1500=Lists!BY$6,ROW('CAC EPDs'!$E$2:$E$1500)),ROW(10:10))-1,1),"")</f>
        <v>60 MPa concrete with air (C-1) GU 30 FA</v>
      </c>
      <c r="BZ16" s="35" t="str" cm="1">
        <f t="array" ref="BZ16">IFERROR(INDEX('CAC EPDs'!$F$2:$F$1500,SMALL(IF('CAC EPDs'!$E$2:$E$1500=Lists!BZ$6,ROW('CAC EPDs'!$E$2:$E$1500)),ROW(10:10))-1,1),"")</f>
        <v>80 MPa concrete without air (N) GU 10 FA</v>
      </c>
      <c r="CA16" s="35" t="str" cm="1">
        <f t="array" ref="CA16">IFERROR(INDEX('CAC EPDs'!$F$2:$F$1500,SMALL(IF('CAC EPDs'!$E$2:$E$1500=Lists!CA$6,ROW('CAC EPDs'!$E$2:$E$1500)),ROW(10:10))-1,1),"")</f>
        <v>20 MPa concrete without air GUL 40 FA</v>
      </c>
      <c r="CB16" s="35" t="str" cm="1">
        <f t="array" ref="CB16">IFERROR(INDEX('CAC EPDs'!$F$2:$F$1500,SMALL(IF('CAC EPDs'!$E$2:$E$1500=Lists!CB$6,ROW('CAC EPDs'!$E$2:$E$1500)),ROW(10:10))-1,1),"")</f>
        <v>20 MPa concrete with air GUL 40 FA</v>
      </c>
      <c r="CC16" s="35" t="str" cm="1">
        <f t="array" ref="CC16">IFERROR(INDEX('CAC EPDs'!$F$2:$F$1500,SMALL(IF('CAC EPDs'!$E$2:$E$1500=Lists!CC$6,ROW('CAC EPDs'!$E$2:$E$1500)),ROW(10:10))-1,1),"")</f>
        <v>25 MPa concrete without air GUL 40 FA</v>
      </c>
      <c r="CD16" s="35" t="str" cm="1">
        <f t="array" ref="CD16">IFERROR(INDEX('CAC EPDs'!$F$2:$F$1500,SMALL(IF('CAC EPDs'!$E$2:$E$1500=Lists!CD$6,ROW('CAC EPDs'!$E$2:$E$1500)),ROW(10:10))-1,1),"")</f>
        <v>25 MPa concrete with air GUL 40 FA</v>
      </c>
      <c r="CE16" s="35" t="str" cm="1">
        <f t="array" ref="CE16">IFERROR(INDEX('CAC EPDs'!$F$2:$F$1500,SMALL(IF('CAC EPDs'!$E$2:$E$1500=Lists!CE$6,ROW('CAC EPDs'!$E$2:$E$1500)),ROW(10:10))-1,1),"")</f>
        <v>30 MPa concrete without air GUL 40 FA</v>
      </c>
      <c r="CF16" s="35" t="str" cm="1">
        <f t="array" ref="CF16">IFERROR(INDEX('CAC EPDs'!$F$2:$F$1500,SMALL(IF('CAC EPDs'!$E$2:$E$1500=Lists!CF$6,ROW('CAC EPDs'!$E$2:$E$1500)),ROW(10:10))-1,1),"")</f>
        <v>30 MPa concrete with air GUL 40 FA</v>
      </c>
      <c r="CG16" s="35" t="str" cm="1">
        <f t="array" ref="CG16">IFERROR(INDEX('CAC EPDs'!$F$2:$F$1500,SMALL(IF('CAC EPDs'!$E$2:$E$1500=Lists!CG$6,ROW('CAC EPDs'!$E$2:$E$1500)),ROW(10:10))-1,1),"")</f>
        <v>32 MPa concrete with air &amp; 0.45 w/cm (C-2, S-2) GUL 40 FA</v>
      </c>
      <c r="CH16" s="35" t="str" cm="1">
        <f t="array" ref="CH16">IFERROR(INDEX('CAC EPDs'!$F$2:$F$1500,SMALL(IF('CAC EPDs'!$E$2:$E$1500=Lists!CH$6,ROW('CAC EPDs'!$E$2:$E$1500)),ROW(10:10))-1,1),"")</f>
        <v>35 MPa concrete without air GUL 40 FA</v>
      </c>
      <c r="CI16" s="35" t="str" cm="1">
        <f t="array" ref="CI16">IFERROR(INDEX('CAC EPDs'!$F$2:$F$1500,SMALL(IF('CAC EPDs'!$E$2:$E$1500=Lists!CI$6,ROW('CAC EPDs'!$E$2:$E$1500)),ROW(10:10))-1,1),"")</f>
        <v>35 MPa concrete with air GUL 40 FA</v>
      </c>
      <c r="CJ16" s="35" t="str" cm="1">
        <f t="array" ref="CJ16">IFERROR(INDEX('CAC EPDs'!$F$2:$F$1500,SMALL(IF('CAC EPDs'!$E$2:$E$1500=Lists!CJ$6,ROW('CAC EPDs'!$E$2:$E$1500)),ROW(10:10))-1,1),"")</f>
        <v>40 MPa concrete without air GUL 40 FA</v>
      </c>
      <c r="CK16" s="35" t="str" cm="1">
        <f t="array" ref="CK16">IFERROR(INDEX('CAC EPDs'!$F$2:$F$1500,SMALL(IF('CAC EPDs'!$E$2:$E$1500=Lists!CK$6,ROW('CAC EPDs'!$E$2:$E$1500)),ROW(10:10))-1,1),"")</f>
        <v>40 MPa concrete with air GUL 40 FA</v>
      </c>
      <c r="CL16" s="35" t="str" cm="1">
        <f t="array" ref="CL16">IFERROR(INDEX('CAC EPDs'!$F$2:$F$1500,SMALL(IF('CAC EPDs'!$E$2:$E$1500=Lists!CL$6,ROW('CAC EPDs'!$E$2:$E$1500)),ROW(10:10))-1,1),"")</f>
        <v>45 MPa concrete without air GUL 40 FA</v>
      </c>
      <c r="CM16" s="35" t="str" cm="1">
        <f t="array" ref="CM16">IFERROR(INDEX('CAC EPDs'!$F$2:$F$1500,SMALL(IF('CAC EPDs'!$E$2:$E$1500=Lists!CM$6,ROW('CAC EPDs'!$E$2:$E$1500)),ROW(10:10))-1,1),"")</f>
        <v>45 MPa concrete with air GUL 40 FA</v>
      </c>
      <c r="CN16" s="35" t="str" cm="1">
        <f t="array" ref="CN16">IFERROR(INDEX('CAC EPDs'!$F$2:$F$1500,SMALL(IF('CAC EPDs'!$E$2:$E$1500=Lists!CN$6,ROW('CAC EPDs'!$E$2:$E$1500)),ROW(10:10))-1,1),"")</f>
        <v>50 MPa concrete without air GUL 40 FA</v>
      </c>
      <c r="CO16" s="35" t="str" cm="1">
        <f t="array" ref="CO16">IFERROR(INDEX('CAC EPDs'!$F$2:$F$1500,SMALL(IF('CAC EPDs'!$E$2:$E$1500=Lists!CO$6,ROW('CAC EPDs'!$E$2:$E$1500)),ROW(10:10))-1,1),"")</f>
        <v>50 MPa concrete with air GUL 40 FA</v>
      </c>
      <c r="CP16" s="35" t="str" cm="1">
        <f t="array" ref="CP16">IFERROR(INDEX('CAC EPDs'!$F$2:$F$1500,SMALL(IF('CAC EPDs'!$E$2:$E$1500=Lists!CP$6,ROW('CAC EPDs'!$E$2:$E$1500)),ROW(10:10))-1,1),"")</f>
        <v/>
      </c>
      <c r="CQ16" s="35" t="str" cm="1">
        <f t="array" ref="CQ16">IFERROR(INDEX('CAC EPDs'!$F$2:$F$1500,SMALL(IF('CAC EPDs'!$E$2:$E$1500=Lists!CQ$6,ROW('CAC EPDs'!$E$2:$E$1500)),ROW(10:10))-1,1),"")</f>
        <v/>
      </c>
      <c r="CR16" s="35" t="str" cm="1">
        <f t="array" ref="CR16">IFERROR(INDEX('CAC EPDs'!$F$2:$F$1500,SMALL(IF('CAC EPDs'!$E$2:$E$1500=Lists!CR$6,ROW('CAC EPDs'!$E$2:$E$1500)),ROW(10:10))-1,1),"")</f>
        <v/>
      </c>
      <c r="CS16" s="35" t="str" cm="1">
        <f t="array" ref="CS16">IFERROR(INDEX('CAC EPDs'!$F$2:$F$1500,SMALL(IF('CAC EPDs'!$E$2:$E$1500=Lists!CS$6,ROW('CAC EPDs'!$E$2:$E$1500)),ROW(10:10))-1,1),"")</f>
        <v/>
      </c>
      <c r="CT16" s="35" t="str" cm="1">
        <f t="array" ref="CT16">IFERROR(INDEX('CAC EPDs'!$F$2:$F$1500,SMALL(IF('CAC EPDs'!$E$2:$E$1500=Lists!CT$6,ROW('CAC EPDs'!$E$2:$E$1500)),ROW(10:10))-1,1),"")</f>
        <v>30 MPa concrete with air (S-3 exposed to F/T) GUL/HSL</v>
      </c>
      <c r="CU16" s="35" t="str" cm="1">
        <f t="array" ref="CU16">IFERROR(INDEX('CAC EPDs'!$F$2:$F$1500,SMALL(IF('CAC EPDs'!$E$2:$E$1500=Lists!CU$6,ROW('CAC EPDs'!$E$2:$E$1500)),ROW(10:10))-1,1),"")</f>
        <v>30 MPa concrete without air (S-3 with no F/T) GUL/HSL</v>
      </c>
      <c r="CV16" s="35" t="str" cm="1">
        <f t="array" ref="CV16">IFERROR(INDEX('CAC EPDs'!$F$2:$F$1500,SMALL(IF('CAC EPDs'!$E$2:$E$1500=Lists!CV$6,ROW('CAC EPDs'!$E$2:$E$1500)),ROW(10:10))-1,1),"")</f>
        <v>32 MPa concrete with air (S-2 exposed to F/T) GUL/HSL</v>
      </c>
      <c r="CW16" s="35" t="str" cm="1">
        <f t="array" ref="CW16">IFERROR(INDEX('CAC EPDs'!$F$2:$F$1500,SMALL(IF('CAC EPDs'!$E$2:$E$1500=Lists!CW$6,ROW('CAC EPDs'!$E$2:$E$1500)),ROW(10:10))-1,1),"")</f>
        <v/>
      </c>
      <c r="CX16" s="35" t="str" cm="1">
        <f t="array" ref="CX16">IFERROR(INDEX('CAC EPDs'!$F$2:$F$1500,SMALL(IF('CAC EPDs'!$E$2:$E$1500=Lists!CX$6,ROW('CAC EPDs'!$E$2:$E$1500)),ROW(10:10))-1,1),"")</f>
        <v>35 MPa concrete with air &amp; 0.40 w/cm ratio (C-1/A-1/S-1) GU/HS 10 FA</v>
      </c>
      <c r="CY16" s="35" t="str" cm="1">
        <f t="array" ref="CY16">IFERROR(INDEX('CAC EPDs'!$F$2:$F$1500,SMALL(IF('CAC EPDs'!$E$2:$E$1500=Lists!CY$6,ROW('CAC EPDs'!$E$2:$E$1500)),ROW(10:10))-1,1),"")</f>
        <v/>
      </c>
      <c r="CZ16" s="35" t="str" cm="1">
        <f t="array" ref="CZ16">IFERROR(INDEX('CAC EPDs'!$F$2:$F$1500,SMALL(IF('CAC EPDs'!$E$2:$E$1500=Lists!CZ$6,ROW('CAC EPDs'!$E$2:$E$1500)),ROW(10:10))-1,1),"")</f>
        <v/>
      </c>
      <c r="DA16" s="35" t="str" cm="1">
        <f t="array" ref="DA16">IFERROR(INDEX('CAC EPDs'!$F$2:$F$1500,SMALL(IF('CAC EPDs'!$E$2:$E$1500=Lists!DA$6,ROW('CAC EPDs'!$E$2:$E$1500)),ROW(10:10))-1,1),"")</f>
        <v/>
      </c>
      <c r="DB16" s="35" t="str" cm="1">
        <f t="array" ref="DB16">IFERROR(INDEX('CAC EPDs'!$F$2:$F$1500,SMALL(IF('CAC EPDs'!$E$2:$E$1500=Lists!DB$6,ROW('CAC EPDs'!$E$2:$E$1500)),ROW(10:10))-1,1),"")</f>
        <v/>
      </c>
      <c r="DC16" s="35" t="str" cm="1">
        <f t="array" ref="DC16">IFERROR(INDEX('CAC EPDs'!$F$2:$F$1500,SMALL(IF('CAC EPDs'!$E$2:$E$1500=Lists!DC$6,ROW('CAC EPDs'!$E$2:$E$1500)),ROW(10:10))-1,1),"")</f>
        <v>50 MPa concrete with air (C-XL) GU/HS 10 FA</v>
      </c>
      <c r="DD16" s="35" t="str" cm="1">
        <f t="array" ref="DD16">IFERROR(INDEX('CAC EPDs'!$F$2:$F$1500,SMALL(IF('CAC EPDs'!$E$2:$E$1500=Lists!DD$6,ROW('CAC EPDs'!$E$2:$E$1500)),ROW(10:10))-1,1),"")</f>
        <v/>
      </c>
      <c r="DE16" s="35" t="str" cm="1">
        <f t="array" ref="DE16">IFERROR(INDEX('CAC EPDs'!$F$2:$F$1500,SMALL(IF('CAC EPDs'!$E$2:$E$1500=Lists!DE$6,ROW('CAC EPDs'!$E$2:$E$1500)),ROW(10:10))-1,1),"")</f>
        <v/>
      </c>
      <c r="DF16" s="35" t="str" cm="1">
        <f t="array" ref="DF16">IFERROR(INDEX('CAC EPDs'!$F$2:$F$1500,SMALL(IF('CAC EPDs'!$E$2:$E$1500=Lists!DF$6,ROW('CAC EPDs'!$E$2:$E$1500)),ROW(10:10))-1,1),"")</f>
        <v/>
      </c>
      <c r="DG16" s="35" t="str" cm="1">
        <f t="array" ref="DG16">IFERROR(INDEX('CAC EPDs'!$F$2:$F$1500,SMALL(IF('CAC EPDs'!$E$2:$E$1500=Lists!DG$6,ROW('CAC EPDs'!$E$2:$E$1500)),ROW(10:10))-1,1),"")</f>
        <v/>
      </c>
      <c r="DH16" s="35" t="str" cm="1">
        <f t="array" ref="DH16">IFERROR(INDEX('CAC EPDs'!$F$2:$F$1500,SMALL(IF('CAC EPDs'!$E$2:$E$1500=Lists!DH$6,ROW('CAC EPDs'!$E$2:$E$1500)),ROW(10:10))-1,1),"")</f>
        <v/>
      </c>
      <c r="DI16" s="35" t="str" cm="1">
        <f t="array" ref="DI16">IFERROR(INDEX('CAC EPDs'!$F$2:$F$1500,SMALL(IF('CAC EPDs'!$E$2:$E$1500=Lists!DI$6,ROW('CAC EPDs'!$E$2:$E$1500)),ROW(10:10))-1,1),"")</f>
        <v/>
      </c>
      <c r="DJ16" s="35" t="str" cm="1">
        <f t="array" ref="DJ16">IFERROR(INDEX('CAC EPDs'!$F$2:$F$1500,SMALL(IF('CAC EPDs'!$E$2:$E$1500=Lists!DJ$6,ROW('CAC EPDs'!$E$2:$E$1500)),ROW(10:10))-1,1),"")</f>
        <v/>
      </c>
      <c r="DK16" s="35" t="str" cm="1">
        <f t="array" ref="DK16">IFERROR(INDEX('CAC EPDs'!$F$2:$F$1500,SMALL(IF('CAC EPDs'!$E$2:$E$1500=Lists!DK$6,ROW('CAC EPDs'!$E$2:$E$1500)),ROW(10:10))-1,1),"")</f>
        <v/>
      </c>
      <c r="DL16" s="35" t="str" cm="1">
        <f t="array" ref="DL16">IFERROR(INDEX('CAC EPDs'!$F$2:$F$1500,SMALL(IF('CAC EPDs'!$E$2:$E$1500=Lists!DL$6,ROW('CAC EPDs'!$E$2:$E$1500)),ROW(10:10))-1,1),"")</f>
        <v/>
      </c>
      <c r="DM16" s="35" t="str" cm="1">
        <f t="array" ref="DM16">IFERROR(INDEX('CAC EPDs'!$F$2:$F$1500,SMALL(IF('CAC EPDs'!$E$2:$E$1500=Lists!DM$6,ROW('CAC EPDs'!$E$2:$E$1500)),ROW(10:10))-1,1),"")</f>
        <v/>
      </c>
      <c r="DN16" s="35" t="str" cm="1">
        <f t="array" ref="DN16">IFERROR(INDEX('CAC EPDs'!$F$2:$F$1500,SMALL(IF('CAC EPDs'!$E$2:$E$1500=Lists!DN$6,ROW('CAC EPDs'!$E$2:$E$1500)),ROW(10:10))-1,1),"")</f>
        <v/>
      </c>
      <c r="DO16" s="35" t="str" cm="1">
        <f t="array" ref="DO16">IFERROR(INDEX('CAC EPDs'!$F$2:$F$1500,SMALL(IF('CAC EPDs'!$E$2:$E$1500=Lists!DO$6,ROW('CAC EPDs'!$E$2:$E$1500)),ROW(10:10))-1,1),"")</f>
        <v/>
      </c>
      <c r="DP16" s="35" t="str" cm="1">
        <f t="array" ref="DP16">IFERROR(INDEX('CAC EPDs'!$F$2:$F$1500,SMALL(IF('CAC EPDs'!$E$2:$E$1500=Lists!DP$6,ROW('CAC EPDs'!$E$2:$E$1500)),ROW(10:10))-1,1),"")</f>
        <v/>
      </c>
      <c r="DQ16" s="35" t="str" cm="1">
        <f t="array" ref="DQ16">IFERROR(INDEX('CAC EPDs'!$F$2:$F$1500,SMALL(IF('CAC EPDs'!$E$2:$E$1500=Lists!DQ$6,ROW('CAC EPDs'!$E$2:$E$1500)),ROW(10:10))-1,1),"")</f>
        <v/>
      </c>
      <c r="DR16" s="35" t="str" cm="1">
        <f t="array" ref="DR16">IFERROR(INDEX('CAC EPDs'!$F$2:$F$1500,SMALL(IF('CAC EPDs'!$E$2:$E$1500=Lists!DR$6,ROW('CAC EPDs'!$E$2:$E$1500)),ROW(10:10))-1,1),"")</f>
        <v/>
      </c>
      <c r="DS16" s="35" t="str" cm="1">
        <f t="array" ref="DS16">IFERROR(INDEX('CAC EPDs'!$F$2:$F$1500,SMALL(IF('CAC EPDs'!$E$2:$E$1500=Lists!DS$6,ROW('CAC EPDs'!$E$2:$E$1500)),ROW(10:10))-1,1),"")</f>
        <v/>
      </c>
      <c r="DT16" s="35" t="str" cm="1">
        <f t="array" ref="DT16">IFERROR(INDEX('CAC EPDs'!$F$2:$F$1500,SMALL(IF('CAC EPDs'!$E$2:$E$1500=Lists!DT$6,ROW('CAC EPDs'!$E$2:$E$1500)),ROW(10:10))-1,1),"")</f>
        <v/>
      </c>
      <c r="DU16" s="35" t="str" cm="1">
        <f t="array" ref="DU16">IFERROR(INDEX('CAC EPDs'!$F$2:$F$1500,SMALL(IF('CAC EPDs'!$E$2:$E$1500=Lists!DU$6,ROW('CAC EPDs'!$E$2:$E$1500)),ROW(10:10))-1,1),"")</f>
        <v>Baseline 50 MPa concrete with air (C-1) GU 25 SCM</v>
      </c>
      <c r="DV16" s="35" t="str" cm="1">
        <f t="array" ref="DV16">IFERROR(INDEX('CAC EPDs'!$F$2:$F$1500,SMALL(IF('CAC EPDs'!$E$2:$E$1500=Lists!DV$6,ROW('CAC EPDs'!$E$2:$E$1500)),ROW(10:10))-1,1),"")</f>
        <v/>
      </c>
      <c r="DW16" s="35" t="str" cm="1">
        <f t="array" ref="DW16">IFERROR(INDEX('CAC EPDs'!$F$2:$F$1500,SMALL(IF('CAC EPDs'!$E$2:$E$1500=Lists!DW$6,ROW('CAC EPDs'!$E$2:$E$1500)),ROW(10:10))-1,1),"")</f>
        <v/>
      </c>
      <c r="DX16" s="35" t="str" cm="1">
        <f t="array" ref="DX16">IFERROR(INDEX('CAC EPDs'!$F$2:$F$1500,SMALL(IF('CAC EPDs'!$E$2:$E$1500=Lists!DX$6,ROW('CAC EPDs'!$E$2:$E$1500)),ROW(10:10))-1,1),"")</f>
        <v/>
      </c>
      <c r="DY16" s="35" t="str" cm="1">
        <f t="array" ref="DY16">IFERROR(INDEX('CAC EPDs'!$F$2:$F$1500,SMALL(IF('CAC EPDs'!$E$2:$E$1500=Lists!DY$6,ROW('CAC EPDs'!$E$2:$E$1500)),ROW(10:10))-1,1),"")</f>
        <v/>
      </c>
      <c r="DZ16" s="35" t="str" cm="1">
        <f t="array" ref="DZ16">IFERROR(INDEX('CAC EPDs'!$F$2:$F$1500,SMALL(IF('CAC EPDs'!$E$2:$E$1500=Lists!DZ$6,ROW('CAC EPDs'!$E$2:$E$1500)),ROW(10:10))-1,1),"")</f>
        <v/>
      </c>
      <c r="EA16" s="35" t="str" cm="1">
        <f t="array" ref="EA16">IFERROR(INDEX('CAC EPDs'!$F$2:$F$1500,SMALL(IF('CAC EPDs'!$E$2:$E$1500=Lists!EA$6,ROW('CAC EPDs'!$E$2:$E$1500)),ROW(10:10))-1,1),"")</f>
        <v>25 MPa concrete with air GUL 30 FA</v>
      </c>
      <c r="EB16" s="35" t="str" cm="1">
        <f t="array" ref="EB16">IFERROR(INDEX('CAC EPDs'!$F$2:$F$1500,SMALL(IF('CAC EPDs'!$E$2:$E$1500=Lists!EB$6,ROW('CAC EPDs'!$E$2:$E$1500)),ROW(10:10))-1,1),"")</f>
        <v>25 MPa concrete without air GUL 30 FA</v>
      </c>
      <c r="EC16" s="35" t="str" cm="1">
        <f t="array" ref="EC16">IFERROR(INDEX('CAC EPDs'!$F$2:$F$1500,SMALL(IF('CAC EPDs'!$E$2:$E$1500=Lists!EC$6,ROW('CAC EPDs'!$E$2:$E$1500)),ROW(10:10))-1,1),"")</f>
        <v>30 MPa concrete without air GUL 30 FA</v>
      </c>
      <c r="ED16" s="35" t="str" cm="1">
        <f t="array" ref="ED16">IFERROR(INDEX('CAC EPDs'!$F$2:$F$1500,SMALL(IF('CAC EPDs'!$E$2:$E$1500=Lists!ED$6,ROW('CAC EPDs'!$E$2:$E$1500)),ROW(10:10))-1,1),"")</f>
        <v>30 MPa concrete with air GUL 30 FA</v>
      </c>
      <c r="EE16" s="35" t="str" cm="1">
        <f t="array" ref="EE16">IFERROR(INDEX('CAC EPDs'!$F$2:$F$1500,SMALL(IF('CAC EPDs'!$E$2:$E$1500=Lists!EE$6,ROW('CAC EPDs'!$E$2:$E$1500)),ROW(10:10))-1,1),"")</f>
        <v>32 MPa concrete with air &amp; 0.45 w/cm (C-2) GUL 30 FA</v>
      </c>
      <c r="EF16" s="35" t="str" cm="1">
        <f t="array" ref="EF16">IFERROR(INDEX('CAC EPDs'!$F$2:$F$1500,SMALL(IF('CAC EPDs'!$E$2:$E$1500=Lists!EF$6,ROW('CAC EPDs'!$E$2:$E$1500)),ROW(10:10))-1,1),"")</f>
        <v>32 MPa concrete without air GUL 30 FA</v>
      </c>
      <c r="EG16" s="35" t="str" cm="1">
        <f t="array" ref="EG16">IFERROR(INDEX('CAC EPDs'!$F$2:$F$1500,SMALL(IF('CAC EPDs'!$E$2:$E$1500=Lists!EG$6,ROW('CAC EPDs'!$E$2:$E$1500)),ROW(10:10))-1,1),"")</f>
        <v>35 MPa concrete without air GUL 30 FA</v>
      </c>
      <c r="EH16" s="35" t="str" cm="1">
        <f t="array" ref="EH16">IFERROR(INDEX('CAC EPDs'!$F$2:$F$1500,SMALL(IF('CAC EPDs'!$E$2:$E$1500=Lists!EH$6,ROW('CAC EPDs'!$E$2:$E$1500)),ROW(10:10))-1,1),"")</f>
        <v>35 MPa concrete with air &amp; 0.40 w/cm (C-1) GUL 30 FA</v>
      </c>
      <c r="EI16" s="35" t="str" cm="1">
        <f t="array" ref="EI16">IFERROR(INDEX('CAC EPDs'!$F$2:$F$1500,SMALL(IF('CAC EPDs'!$E$2:$E$1500=Lists!EI$6,ROW('CAC EPDs'!$E$2:$E$1500)),ROW(10:10))-1,1),"")</f>
        <v>40 MPa concrete without air GUL 30 FA</v>
      </c>
      <c r="EJ16" s="35" t="str" cm="1">
        <f t="array" ref="EJ16">IFERROR(INDEX('CAC EPDs'!$F$2:$F$1500,SMALL(IF('CAC EPDs'!$E$2:$E$1500=Lists!EJ$6,ROW('CAC EPDs'!$E$2:$E$1500)),ROW(10:10))-1,1),"")</f>
        <v>40 MPa concrete with air GUL 30 FA</v>
      </c>
      <c r="EK16" s="35" t="str" cm="1">
        <f t="array" ref="EK16">IFERROR(INDEX('CAC EPDs'!$F$2:$F$1500,SMALL(IF('CAC EPDs'!$E$2:$E$1500=Lists!EK$6,ROW('CAC EPDs'!$E$2:$E$1500)),ROW(10:10))-1,1),"")</f>
        <v>45 MPa concrete without air GUL 30 FA</v>
      </c>
      <c r="EL16" s="35" t="str" cm="1">
        <f t="array" ref="EL16">IFERROR(INDEX('CAC EPDs'!$F$2:$F$1500,SMALL(IF('CAC EPDs'!$E$2:$E$1500=Lists!EL$6,ROW('CAC EPDs'!$E$2:$E$1500)),ROW(10:10))-1,1),"")</f>
        <v>45 MPa concrete with air GUL 30 FA</v>
      </c>
      <c r="EM16" s="35" t="str" cm="1">
        <f t="array" ref="EM16">IFERROR(INDEX('CAC EPDs'!$F$2:$F$1500,SMALL(IF('CAC EPDs'!$E$2:$E$1500=Lists!EM$6,ROW('CAC EPDs'!$E$2:$E$1500)),ROW(10:10))-1,1),"")</f>
        <v>Sask C2 GUL 30 FA</v>
      </c>
      <c r="EN16" s="35" t="str" cm="1">
        <f t="array" ref="EN16">IFERROR(INDEX('CAC EPDs'!$F$2:$F$1500,SMALL(IF('CAC EPDs'!$E$2:$E$1500=Lists!EN$6,ROW('CAC EPDs'!$E$2:$E$1500)),ROW(10:10))-1,1),"")</f>
        <v>Flowable Fill (MHI U-Fill) GUL 30 FA</v>
      </c>
      <c r="FH16" s="163" t="s">
        <v>219</v>
      </c>
    </row>
    <row r="17" spans="8:168">
      <c r="S17" s="35">
        <v>70</v>
      </c>
      <c r="Y17" s="35" t="str">
        <v>Ontario,20,Yes</v>
      </c>
      <c r="AA17" s="35" t="str" cm="1">
        <f t="array" ref="AA17">IFERROR(INDEX('CAC EPDs'!$F$2:$F$1500,SMALL(IF('CAC EPDs'!$E$2:$E$1500=Lists!AA$6,ROW('CAC EPDs'!$E$2:$E$1500)),ROW(11:11))-1,1),"")</f>
        <v>20 MPa concrete without air GUL 50 SL</v>
      </c>
      <c r="AB17" s="35" t="str" cm="1">
        <f t="array" ref="AB17">IFERROR(INDEX('CAC EPDs'!$F$2:$F$1500,SMALL(IF('CAC EPDs'!$E$2:$E$1500=Lists!AB$6,ROW('CAC EPDs'!$E$2:$E$1500)),ROW(11:11))-1,1),"")</f>
        <v>25 MPa concrete without air GUL 50 SL</v>
      </c>
      <c r="AC17" s="35" t="str" cm="1">
        <f t="array" ref="AC17">IFERROR(INDEX('CAC EPDs'!$F$2:$F$1500,SMALL(IF('CAC EPDs'!$E$2:$E$1500=Lists!AC$6,ROW('CAC EPDs'!$E$2:$E$1500)),ROW(11:11))-1,1),"")</f>
        <v>30 MPa concrete without air GUL 50 SL</v>
      </c>
      <c r="AD17" s="35" t="str" cm="1">
        <f t="array" ref="AD17">IFERROR(INDEX('CAC EPDs'!$F$2:$F$1500,SMALL(IF('CAC EPDs'!$E$2:$E$1500=Lists!AD$6,ROW('CAC EPDs'!$E$2:$E$1500)),ROW(11:11))-1,1),"")</f>
        <v>35 MPa concrete without air GUL 50 SL</v>
      </c>
      <c r="AE17" s="35" t="str" cm="1">
        <f t="array" ref="AE17">IFERROR(INDEX('CAC EPDs'!$F$2:$F$1500,SMALL(IF('CAC EPDs'!$E$2:$E$1500=Lists!AE$6,ROW('CAC EPDs'!$E$2:$E$1500)),ROW(11:11))-1,1),"")</f>
        <v>40 MPa concrete without air GUL 50 SL</v>
      </c>
      <c r="AF17" s="35" t="str" cm="1">
        <f t="array" ref="AF17">IFERROR(INDEX('CAC EPDs'!$F$2:$F$1500,SMALL(IF('CAC EPDs'!$E$2:$E$1500=Lists!AF$6,ROW('CAC EPDs'!$E$2:$E$1500)),ROW(11:11))-1,1),"")</f>
        <v>45 MPa concrete without air GUL 50 SL</v>
      </c>
      <c r="AG17" s="35" t="str" cm="1">
        <f t="array" ref="AG17">IFERROR(INDEX('CAC EPDs'!$F$2:$F$1500,SMALL(IF('CAC EPDs'!$E$2:$E$1500=Lists!AG$6,ROW('CAC EPDs'!$E$2:$E$1500)),ROW(11:11))-1,1),"")</f>
        <v/>
      </c>
      <c r="AH17" s="35" t="str" cm="1">
        <f t="array" ref="AH17">IFERROR(INDEX('CAC EPDs'!$F$2:$F$1500,SMALL(IF('CAC EPDs'!$E$2:$E$1500=Lists!AH$6,ROW('CAC EPDs'!$E$2:$E$1500)),ROW(11:11))-1,1),"")</f>
        <v/>
      </c>
      <c r="AI17" s="35" t="str" cm="1">
        <f t="array" ref="AI17">IFERROR(INDEX('CAC EPDs'!$F$2:$F$1500,SMALL(IF('CAC EPDs'!$E$2:$E$1500=Lists!AI$6,ROW('CAC EPDs'!$E$2:$E$1500)),ROW(11:11))-1,1),"")</f>
        <v/>
      </c>
      <c r="AJ17" s="35" t="str" cm="1">
        <f t="array" ref="AJ17">IFERROR(INDEX('CAC EPDs'!$F$2:$F$1500,SMALL(IF('CAC EPDs'!$E$2:$E$1500=Lists!AJ$6,ROW('CAC EPDs'!$E$2:$E$1500)),ROW(11:11))-1,1),"")</f>
        <v/>
      </c>
      <c r="AK17" s="35" t="str" cm="1">
        <f t="array" ref="AK17">IFERROR(INDEX('CAC EPDs'!$F$2:$F$1500,SMALL(IF('CAC EPDs'!$E$2:$E$1500=Lists!AK$6,ROW('CAC EPDs'!$E$2:$E$1500)),ROW(11:11))-1,1),"")</f>
        <v>20 MPa concrete with air &amp; 0.70 w/cm GUL 50 SL</v>
      </c>
      <c r="AL17" s="35" t="str" cm="1">
        <f t="array" ref="AL17">IFERROR(INDEX('CAC EPDs'!$F$2:$F$1500,SMALL(IF('CAC EPDs'!$E$2:$E$1500=Lists!AL$6,ROW('CAC EPDs'!$E$2:$E$1500)),ROW(11:11))-1,1),"")</f>
        <v>25 MPa concrete with air &amp; 0.55 w/cm (F-2) GUL 50 SL</v>
      </c>
      <c r="AM17" s="35" t="str" cm="1">
        <f t="array" ref="AM17">IFERROR(INDEX('CAC EPDs'!$F$2:$F$1500,SMALL(IF('CAC EPDs'!$E$2:$E$1500=Lists!AM$6,ROW('CAC EPDs'!$E$2:$E$1500)),ROW(11:11))-1,1),"")</f>
        <v>30 MPa concrete with air &amp; 0.50 w/cm (F-1) GUL 50 SL</v>
      </c>
      <c r="AN17" s="35" t="str" cm="1">
        <f t="array" ref="AN17">IFERROR(INDEX('CAC EPDs'!$F$2:$F$1500,SMALL(IF('CAC EPDs'!$E$2:$E$1500=Lists!AN$6,ROW('CAC EPDs'!$E$2:$E$1500)),ROW(11:11))-1,1),"")</f>
        <v>32 MPa concrete with air &amp; 0.45 w/cm (C-2) GUL 50 SL</v>
      </c>
      <c r="AO17" s="35" t="str" cm="1">
        <f t="array" ref="AO17">IFERROR(INDEX('CAC EPDs'!$F$2:$F$1500,SMALL(IF('CAC EPDs'!$E$2:$E$1500=Lists!AO$6,ROW('CAC EPDs'!$E$2:$E$1500)),ROW(11:11))-1,1),"")</f>
        <v>Baseline 35 MPa concrete with air &amp; 0.40 w/cm (C-1) GU 25 SL</v>
      </c>
      <c r="AP17" s="35" t="str" cm="1">
        <f t="array" ref="AP17">IFERROR(INDEX('CAC EPDs'!$F$2:$F$1500,SMALL(IF('CAC EPDs'!$E$2:$E$1500=Lists!AP$6,ROW('CAC EPDs'!$E$2:$E$1500)),ROW(11:11))-1,1),"")</f>
        <v/>
      </c>
      <c r="AQ17" s="35" t="str" cm="1">
        <f t="array" ref="AQ17">IFERROR(INDEX('CAC EPDs'!$F$2:$F$1500,SMALL(IF('CAC EPDs'!$E$2:$E$1500=Lists!AQ$6,ROW('CAC EPDs'!$E$2:$E$1500)),ROW(11:11))-1,1),"")</f>
        <v/>
      </c>
      <c r="AR17" s="35" t="str" cm="1">
        <f t="array" ref="AR17">IFERROR(INDEX('CAC EPDs'!$F$2:$F$1500,SMALL(IF('CAC EPDs'!$E$2:$E$1500=Lists!AR$6,ROW('CAC EPDs'!$E$2:$E$1500)),ROW(11:11))-1,1),"")</f>
        <v/>
      </c>
      <c r="AS17" s="35" t="str" cm="1">
        <f t="array" ref="AS17">IFERROR(INDEX('CAC EPDs'!$F$2:$F$1500,SMALL(IF('CAC EPDs'!$E$2:$E$1500=Lists!AS$6,ROW('CAC EPDs'!$E$2:$E$1500)),ROW(11:11))-1,1),"")</f>
        <v/>
      </c>
      <c r="AT17" s="35" t="str" cm="1">
        <f t="array" ref="AT17">IFERROR(INDEX('CAC EPDs'!$F$2:$F$1500,SMALL(IF('CAC EPDs'!$E$2:$E$1500=Lists!AT$6,ROW('CAC EPDs'!$E$2:$E$1500)),ROW(11:11))-1,1),"")</f>
        <v/>
      </c>
      <c r="AU17" s="35" t="str" cm="1">
        <f t="array" ref="AU17">IFERROR(INDEX('CAC EPDs'!$F$2:$F$1500,SMALL(IF('CAC EPDs'!$E$2:$E$1500=Lists!AU$6,ROW('CAC EPDs'!$E$2:$E$1500)),ROW(11:11))-1,1),"")</f>
        <v/>
      </c>
      <c r="AV17" s="35" t="str" cm="1">
        <f t="array" ref="AV17">IFERROR(INDEX('CAC EPDs'!$F$2:$F$1500,SMALL(IF('CAC EPDs'!$E$2:$E$1500=Lists!AV$6,ROW('CAC EPDs'!$E$2:$E$1500)),ROW(11:11))-1,1),"")</f>
        <v>Baseline 25 MPa concrete with air &amp; 0.55 w/cm (C-4, F-2) GU 10 SL GA</v>
      </c>
      <c r="AW17" s="35" t="str" cm="1">
        <f t="array" ref="AW17">IFERROR(INDEX('CAC EPDs'!$F$2:$F$1500,SMALL(IF('CAC EPDs'!$E$2:$E$1500=Lists!AW$6,ROW('CAC EPDs'!$E$2:$E$1500)),ROW(11:11))-1,1),"")</f>
        <v/>
      </c>
      <c r="AX17" s="35" t="str" cm="1">
        <f t="array" ref="AX17">IFERROR(INDEX('CAC EPDs'!$F$2:$F$1500,SMALL(IF('CAC EPDs'!$E$2:$E$1500=Lists!AX$6,ROW('CAC EPDs'!$E$2:$E$1500)),ROW(11:11))-1,1),"")</f>
        <v/>
      </c>
      <c r="AY17" s="35" t="str" cm="1">
        <f t="array" ref="AY17">IFERROR(INDEX('CAC EPDs'!$F$2:$F$1500,SMALL(IF('CAC EPDs'!$E$2:$E$1500=Lists!AY$6,ROW('CAC EPDs'!$E$2:$E$1500)),ROW(11:11))-1,1),"")</f>
        <v/>
      </c>
      <c r="AZ17" s="35" t="str" cm="1">
        <f t="array" ref="AZ17">IFERROR(INDEX('CAC EPDs'!$F$2:$F$1500,SMALL(IF('CAC EPDs'!$E$2:$E$1500=Lists!AZ$6,ROW('CAC EPDs'!$E$2:$E$1500)),ROW(11:11))-1,1),"")</f>
        <v/>
      </c>
      <c r="BA17" s="35" t="str" cm="1">
        <f t="array" ref="BA17">IFERROR(INDEX('CAC EPDs'!$F$2:$F$1500,SMALL(IF('CAC EPDs'!$E$2:$E$1500=Lists!BA$6,ROW('CAC EPDs'!$E$2:$E$1500)),ROW(11:11))-1,1),"")</f>
        <v>Baseline 35 MPa concrete with air &amp; 0.40 w/cm (C-1) GU 10 FA</v>
      </c>
      <c r="BB17" s="35" t="str" cm="1">
        <f t="array" ref="BB17">IFERROR(INDEX('CAC EPDs'!$F$2:$F$1500,SMALL(IF('CAC EPDs'!$E$2:$E$1500=Lists!BB$6,ROW('CAC EPDs'!$E$2:$E$1500)),ROW(11:11))-1,1),"")</f>
        <v/>
      </c>
      <c r="BC17" s="35" t="str" cm="1">
        <f t="array" ref="BC17">IFERROR(INDEX('CAC EPDs'!$F$2:$F$1500,SMALL(IF('CAC EPDs'!$E$2:$E$1500=Lists!BC$6,ROW('CAC EPDs'!$E$2:$E$1500)),ROW(11:11))-1,1),"")</f>
        <v/>
      </c>
      <c r="BD17" s="35" t="str" cm="1">
        <f t="array" ref="BD17">IFERROR(INDEX('CAC EPDs'!$F$2:$F$1500,SMALL(IF('CAC EPDs'!$E$2:$E$1500=Lists!BD$6,ROW('CAC EPDs'!$E$2:$E$1500)),ROW(11:11))-1,1),"")</f>
        <v/>
      </c>
      <c r="BE17" s="35" t="str" cm="1">
        <f t="array" ref="BE17">IFERROR(INDEX('CAC EPDs'!$F$2:$F$1500,SMALL(IF('CAC EPDs'!$E$2:$E$1500=Lists!BE$6,ROW('CAC EPDs'!$E$2:$E$1500)),ROW(11:11))-1,1),"")</f>
        <v/>
      </c>
      <c r="BF17" s="35" t="str" cm="1">
        <f t="array" ref="BF17">IFERROR(INDEX('CAC EPDs'!$F$2:$F$1500,SMALL(IF('CAC EPDs'!$E$2:$E$1500=Lists!BF$6,ROW('CAC EPDs'!$E$2:$E$1500)),ROW(11:11))-1,1),"")</f>
        <v/>
      </c>
      <c r="BG17" s="35" t="str" cm="1">
        <f t="array" ref="BG17">IFERROR(INDEX('CAC EPDs'!$F$2:$F$1500,SMALL(IF('CAC EPDs'!$E$2:$E$1500=Lists!BG$6,ROW('CAC EPDs'!$E$2:$E$1500)),ROW(11:11))-1,1),"")</f>
        <v/>
      </c>
      <c r="BH17" s="35" t="str" cm="1">
        <f t="array" ref="BH17">IFERROR(INDEX('CAC EPDs'!$F$2:$F$1500,SMALL(IF('CAC EPDs'!$E$2:$E$1500=Lists!BH$6,ROW('CAC EPDs'!$E$2:$E$1500)),ROW(11:11))-1,1),"")</f>
        <v/>
      </c>
      <c r="BI17" s="35" t="str" cm="1">
        <f t="array" ref="BI17">IFERROR(INDEX('CAC EPDs'!$F$2:$F$1500,SMALL(IF('CAC EPDs'!$E$2:$E$1500=Lists!BI$6,ROW('CAC EPDs'!$E$2:$E$1500)),ROW(11:11))-1,1),"")</f>
        <v>20 MPa concrete with air GUL 20 SL</v>
      </c>
      <c r="BJ17" s="35" t="str" cm="1">
        <f t="array" ref="BJ17">IFERROR(INDEX('CAC EPDs'!$F$2:$F$1500,SMALL(IF('CAC EPDs'!$E$2:$E$1500=Lists!BJ$6,ROW('CAC EPDs'!$E$2:$E$1500)),ROW(11:11))-1,1),"")</f>
        <v>20 MPa concrete without air (N) GUL 20 SL</v>
      </c>
      <c r="BK17" s="35" t="str" cm="1">
        <f t="array" ref="BK17">IFERROR(INDEX('CAC EPDs'!$F$2:$F$1500,SMALL(IF('CAC EPDs'!$E$2:$E$1500=Lists!BK$6,ROW('CAC EPDs'!$E$2:$E$1500)),ROW(11:11))-1,1),"")</f>
        <v>25 MPa concrete without air (N) GUL 20 SL</v>
      </c>
      <c r="BL17" s="35" t="str" cm="1">
        <f t="array" ref="BL17">IFERROR(INDEX('CAC EPDs'!$F$2:$F$1500,SMALL(IF('CAC EPDs'!$E$2:$E$1500=Lists!BL$6,ROW('CAC EPDs'!$E$2:$E$1500)),ROW(11:11))-1,1),"")</f>
        <v>25 MPa concrete with air (F-2) GUL 20 SL</v>
      </c>
      <c r="BM17" s="35" t="str" cm="1">
        <f t="array" ref="BM17">IFERROR(INDEX('CAC EPDs'!$F$2:$F$1500,SMALL(IF('CAC EPDs'!$E$2:$E$1500=Lists!BM$6,ROW('CAC EPDs'!$E$2:$E$1500)),ROW(11:11))-1,1),"")</f>
        <v>30 MPa concrete with air (F-1) GUL 20 SL</v>
      </c>
      <c r="BN17" s="35" t="str" cm="1">
        <f t="array" ref="BN17">IFERROR(INDEX('CAC EPDs'!$F$2:$F$1500,SMALL(IF('CAC EPDs'!$E$2:$E$1500=Lists!BN$6,ROW('CAC EPDs'!$E$2:$E$1500)),ROW(11:11))-1,1),"")</f>
        <v>30 MPa concrete without air (N-CF/C-4) GUL 20 SL</v>
      </c>
      <c r="BO17" s="35" t="str" cm="1">
        <f t="array" ref="BO17">IFERROR(INDEX('CAC EPDs'!$F$2:$F$1500,SMALL(IF('CAC EPDs'!$E$2:$E$1500=Lists!BO$6,ROW('CAC EPDs'!$E$2:$E$1500)),ROW(11:11))-1,1),"")</f>
        <v>32 MPa concrete without air &amp; 0.45 w/cm ratio (C-2) GUL 20 SL</v>
      </c>
      <c r="BP17" s="35" t="str" cm="1">
        <f t="array" ref="BP17">IFERROR(INDEX('CAC EPDs'!$F$2:$F$1500,SMALL(IF('CAC EPDs'!$E$2:$E$1500=Lists!BP$6,ROW('CAC EPDs'!$E$2:$E$1500)),ROW(11:11))-1,1),"")</f>
        <v>35 MPa concrete with air (C-2 and lower) GU 20 FA</v>
      </c>
      <c r="BQ17" s="35" t="str" cm="1">
        <f t="array" ref="BQ17">IFERROR(INDEX('CAC EPDs'!$F$2:$F$1500,SMALL(IF('CAC EPDs'!$E$2:$E$1500=Lists!BQ$6,ROW('CAC EPDs'!$E$2:$E$1500)),ROW(11:11))-1,1),"")</f>
        <v>35 MPa concrete without air (N) GU 20 FA</v>
      </c>
      <c r="BR17" s="35" t="str" cm="1">
        <f t="array" ref="BR17">IFERROR(INDEX('CAC EPDs'!$F$2:$F$1500,SMALL(IF('CAC EPDs'!$E$2:$E$1500=Lists!BR$6,ROW('CAC EPDs'!$E$2:$E$1500)),ROW(11:11))-1,1),"")</f>
        <v>40 MPa concrete without air (N) GU 20 FA</v>
      </c>
      <c r="BS17" s="35" t="str" cm="1">
        <f t="array" ref="BS17">IFERROR(INDEX('CAC EPDs'!$F$2:$F$1500,SMALL(IF('CAC EPDs'!$E$2:$E$1500=Lists!BS$6,ROW('CAC EPDs'!$E$2:$E$1500)),ROW(11:11))-1,1),"")</f>
        <v>40 MPa concrete with air (C-1) GUL 10 SL</v>
      </c>
      <c r="BT17" s="35" t="str" cm="1">
        <f t="array" ref="BT17">IFERROR(INDEX('CAC EPDs'!$F$2:$F$1500,SMALL(IF('CAC EPDs'!$E$2:$E$1500=Lists!BT$6,ROW('CAC EPDs'!$E$2:$E$1500)),ROW(11:11))-1,1),"")</f>
        <v>45 MPa concrete without air (N) GU 20 FA</v>
      </c>
      <c r="BU17" s="35" t="str" cm="1">
        <f t="array" ref="BU17">IFERROR(INDEX('CAC EPDs'!$F$2:$F$1500,SMALL(IF('CAC EPDs'!$E$2:$E$1500=Lists!BU$6,ROW('CAC EPDs'!$E$2:$E$1500)),ROW(11:11))-1,1),"")</f>
        <v>45 MPa concrete with air (C-1) GUL 10 SL</v>
      </c>
      <c r="BV17" s="35" t="str" cm="1">
        <f t="array" ref="BV17">IFERROR(INDEX('CAC EPDs'!$F$2:$F$1500,SMALL(IF('CAC EPDs'!$E$2:$E$1500=Lists!BV$6,ROW('CAC EPDs'!$E$2:$E$1500)),ROW(11:11))-1,1),"")</f>
        <v>50 MPa concrete with air (C-1) GUL 10 SL</v>
      </c>
      <c r="BW17" s="35" t="str" cm="1">
        <f t="array" ref="BW17">IFERROR(INDEX('CAC EPDs'!$F$2:$F$1500,SMALL(IF('CAC EPDs'!$E$2:$E$1500=Lists!BW$6,ROW('CAC EPDs'!$E$2:$E$1500)),ROW(11:11))-1,1),"")</f>
        <v>50 MPa concrete without air (N) GU 20 FA</v>
      </c>
      <c r="BX17" s="35" t="str" cm="1">
        <f t="array" ref="BX17">IFERROR(INDEX('CAC EPDs'!$F$2:$F$1500,SMALL(IF('CAC EPDs'!$E$2:$E$1500=Lists!BX$6,ROW('CAC EPDs'!$E$2:$E$1500)),ROW(11:11))-1,1),"")</f>
        <v>60 MPa concrete without air (N) GU 20 FA</v>
      </c>
      <c r="BY17" s="35" t="str" cm="1">
        <f t="array" ref="BY17">IFERROR(INDEX('CAC EPDs'!$F$2:$F$1500,SMALL(IF('CAC EPDs'!$E$2:$E$1500=Lists!BY$6,ROW('CAC EPDs'!$E$2:$E$1500)),ROW(11:11))-1,1),"")</f>
        <v>60 MPa concrete with air (C-1) GUL 10 SL</v>
      </c>
      <c r="BZ17" s="35" t="str" cm="1">
        <f t="array" ref="BZ17">IFERROR(INDEX('CAC EPDs'!$F$2:$F$1500,SMALL(IF('CAC EPDs'!$E$2:$E$1500=Lists!BZ$6,ROW('CAC EPDs'!$E$2:$E$1500)),ROW(11:11))-1,1),"")</f>
        <v>80 MPa concrete without air (N) GU 20 FA</v>
      </c>
      <c r="CA17" s="35" t="str" cm="1">
        <f t="array" ref="CA17">IFERROR(INDEX('CAC EPDs'!$F$2:$F$1500,SMALL(IF('CAC EPDs'!$E$2:$E$1500=Lists!CA$6,ROW('CAC EPDs'!$E$2:$E$1500)),ROW(11:11))-1,1),"")</f>
        <v/>
      </c>
      <c r="CB17" s="35" t="str" cm="1">
        <f t="array" ref="CB17">IFERROR(INDEX('CAC EPDs'!$F$2:$F$1500,SMALL(IF('CAC EPDs'!$E$2:$E$1500=Lists!CB$6,ROW('CAC EPDs'!$E$2:$E$1500)),ROW(11:11))-1,1),"")</f>
        <v/>
      </c>
      <c r="CC17" s="35" t="str" cm="1">
        <f t="array" ref="CC17">IFERROR(INDEX('CAC EPDs'!$F$2:$F$1500,SMALL(IF('CAC EPDs'!$E$2:$E$1500=Lists!CC$6,ROW('CAC EPDs'!$E$2:$E$1500)),ROW(11:11))-1,1),"")</f>
        <v/>
      </c>
      <c r="CD17" s="35" t="str" cm="1">
        <f t="array" ref="CD17">IFERROR(INDEX('CAC EPDs'!$F$2:$F$1500,SMALL(IF('CAC EPDs'!$E$2:$E$1500=Lists!CD$6,ROW('CAC EPDs'!$E$2:$E$1500)),ROW(11:11))-1,1),"")</f>
        <v>Baseline 25 MPa concrete with air &amp; 0.55 w/cm (C-4, F-2) GU 20 FA</v>
      </c>
      <c r="CE17" s="35" t="str" cm="1">
        <f t="array" ref="CE17">IFERROR(INDEX('CAC EPDs'!$F$2:$F$1500,SMALL(IF('CAC EPDs'!$E$2:$E$1500=Lists!CE$6,ROW('CAC EPDs'!$E$2:$E$1500)),ROW(11:11))-1,1),"")</f>
        <v/>
      </c>
      <c r="CF17" s="35" t="str" cm="1">
        <f t="array" ref="CF17">IFERROR(INDEX('CAC EPDs'!$F$2:$F$1500,SMALL(IF('CAC EPDs'!$E$2:$E$1500=Lists!CF$6,ROW('CAC EPDs'!$E$2:$E$1500)),ROW(11:11))-1,1),"")</f>
        <v>Baseline 30 MPa concrete with air &amp; 0.50 w/cm (C-3, A-3, S-3) GU 20 FA</v>
      </c>
      <c r="CG17" s="35" t="str" cm="1">
        <f t="array" ref="CG17">IFERROR(INDEX('CAC EPDs'!$F$2:$F$1500,SMALL(IF('CAC EPDs'!$E$2:$E$1500=Lists!CG$6,ROW('CAC EPDs'!$E$2:$E$1500)),ROW(11:11))-1,1),"")</f>
        <v/>
      </c>
      <c r="CH17" s="35" t="str" cm="1">
        <f t="array" ref="CH17">IFERROR(INDEX('CAC EPDs'!$F$2:$F$1500,SMALL(IF('CAC EPDs'!$E$2:$E$1500=Lists!CH$6,ROW('CAC EPDs'!$E$2:$E$1500)),ROW(11:11))-1,1),"")</f>
        <v/>
      </c>
      <c r="CI17" s="35" t="str" cm="1">
        <f t="array" ref="CI17">IFERROR(INDEX('CAC EPDs'!$F$2:$F$1500,SMALL(IF('CAC EPDs'!$E$2:$E$1500=Lists!CI$6,ROW('CAC EPDs'!$E$2:$E$1500)),ROW(11:11))-1,1),"")</f>
        <v>Baseline 35 MPa concrete with air &amp; 0.40 w/cm (C-1, S-1) GU 20 FA</v>
      </c>
      <c r="CJ17" s="35" t="str" cm="1">
        <f t="array" ref="CJ17">IFERROR(INDEX('CAC EPDs'!$F$2:$F$1500,SMALL(IF('CAC EPDs'!$E$2:$E$1500=Lists!CJ$6,ROW('CAC EPDs'!$E$2:$E$1500)),ROW(11:11))-1,1),"")</f>
        <v/>
      </c>
      <c r="CK17" s="35" t="str" cm="1">
        <f t="array" ref="CK17">IFERROR(INDEX('CAC EPDs'!$F$2:$F$1500,SMALL(IF('CAC EPDs'!$E$2:$E$1500=Lists!CK$6,ROW('CAC EPDs'!$E$2:$E$1500)),ROW(11:11))-1,1),"")</f>
        <v/>
      </c>
      <c r="CL17" s="35" t="str" cm="1">
        <f t="array" ref="CL17">IFERROR(INDEX('CAC EPDs'!$F$2:$F$1500,SMALL(IF('CAC EPDs'!$E$2:$E$1500=Lists!CL$6,ROW('CAC EPDs'!$E$2:$E$1500)),ROW(11:11))-1,1),"")</f>
        <v/>
      </c>
      <c r="CM17" s="35" t="str" cm="1">
        <f t="array" ref="CM17">IFERROR(INDEX('CAC EPDs'!$F$2:$F$1500,SMALL(IF('CAC EPDs'!$E$2:$E$1500=Lists!CM$6,ROW('CAC EPDs'!$E$2:$E$1500)),ROW(11:11))-1,1),"")</f>
        <v/>
      </c>
      <c r="CN17" s="35" t="str" cm="1">
        <f t="array" ref="CN17">IFERROR(INDEX('CAC EPDs'!$F$2:$F$1500,SMALL(IF('CAC EPDs'!$E$2:$E$1500=Lists!CN$6,ROW('CAC EPDs'!$E$2:$E$1500)),ROW(11:11))-1,1),"")</f>
        <v/>
      </c>
      <c r="CO17" s="35" t="str" cm="1">
        <f t="array" ref="CO17">IFERROR(INDEX('CAC EPDs'!$F$2:$F$1500,SMALL(IF('CAC EPDs'!$E$2:$E$1500=Lists!CO$6,ROW('CAC EPDs'!$E$2:$E$1500)),ROW(11:11))-1,1),"")</f>
        <v/>
      </c>
      <c r="CP17" s="35" t="str" cm="1">
        <f t="array" ref="CP17">IFERROR(INDEX('CAC EPDs'!$F$2:$F$1500,SMALL(IF('CAC EPDs'!$E$2:$E$1500=Lists!CP$6,ROW('CAC EPDs'!$E$2:$E$1500)),ROW(11:11))-1,1),"")</f>
        <v/>
      </c>
      <c r="CQ17" s="35" t="str" cm="1">
        <f t="array" ref="CQ17">IFERROR(INDEX('CAC EPDs'!$F$2:$F$1500,SMALL(IF('CAC EPDs'!$E$2:$E$1500=Lists!CQ$6,ROW('CAC EPDs'!$E$2:$E$1500)),ROW(11:11))-1,1),"")</f>
        <v/>
      </c>
      <c r="CR17" s="35" t="str" cm="1">
        <f t="array" ref="CR17">IFERROR(INDEX('CAC EPDs'!$F$2:$F$1500,SMALL(IF('CAC EPDs'!$E$2:$E$1500=Lists!CR$6,ROW('CAC EPDs'!$E$2:$E$1500)),ROW(11:11))-1,1),"")</f>
        <v/>
      </c>
      <c r="CS17" s="35" t="str" cm="1">
        <f t="array" ref="CS17">IFERROR(INDEX('CAC EPDs'!$F$2:$F$1500,SMALL(IF('CAC EPDs'!$E$2:$E$1500=Lists!CS$6,ROW('CAC EPDs'!$E$2:$E$1500)),ROW(11:11))-1,1),"")</f>
        <v/>
      </c>
      <c r="CT17" s="35" t="str" cm="1">
        <f t="array" ref="CT17">IFERROR(INDEX('CAC EPDs'!$F$2:$F$1500,SMALL(IF('CAC EPDs'!$E$2:$E$1500=Lists!CT$6,ROW('CAC EPDs'!$E$2:$E$1500)),ROW(11:11))-1,1),"")</f>
        <v>30 MPa concrete with air (S-3 exposed to F/T) GUL/HSL 10 FA</v>
      </c>
      <c r="CU17" s="35" t="str" cm="1">
        <f t="array" ref="CU17">IFERROR(INDEX('CAC EPDs'!$F$2:$F$1500,SMALL(IF('CAC EPDs'!$E$2:$E$1500=Lists!CU$6,ROW('CAC EPDs'!$E$2:$E$1500)),ROW(11:11))-1,1),"")</f>
        <v>30 MPa concrete without air (S-3 with no F/T) GUL/HSL 10 FA</v>
      </c>
      <c r="CV17" s="35" t="str" cm="1">
        <f t="array" ref="CV17">IFERROR(INDEX('CAC EPDs'!$F$2:$F$1500,SMALL(IF('CAC EPDs'!$E$2:$E$1500=Lists!CV$6,ROW('CAC EPDs'!$E$2:$E$1500)),ROW(11:11))-1,1),"")</f>
        <v>32 MPa concrete with air (S-2 exposed to F/T) GUL/HSL 10 FA</v>
      </c>
      <c r="CW17" s="35" t="str" cm="1">
        <f t="array" ref="CW17">IFERROR(INDEX('CAC EPDs'!$F$2:$F$1500,SMALL(IF('CAC EPDs'!$E$2:$E$1500=Lists!CW$6,ROW('CAC EPDs'!$E$2:$E$1500)),ROW(11:11))-1,1),"")</f>
        <v/>
      </c>
      <c r="CX17" s="35" t="str" cm="1">
        <f t="array" ref="CX17">IFERROR(INDEX('CAC EPDs'!$F$2:$F$1500,SMALL(IF('CAC EPDs'!$E$2:$E$1500=Lists!CX$6,ROW('CAC EPDs'!$E$2:$E$1500)),ROW(11:11))-1,1),"")</f>
        <v>35 MPa concrete with air &amp; 0.40 w/cm ratio (C-1/A-1/S-1) GUL/HSL</v>
      </c>
      <c r="CY17" s="35" t="str" cm="1">
        <f t="array" ref="CY17">IFERROR(INDEX('CAC EPDs'!$F$2:$F$1500,SMALL(IF('CAC EPDs'!$E$2:$E$1500=Lists!CY$6,ROW('CAC EPDs'!$E$2:$E$1500)),ROW(11:11))-1,1),"")</f>
        <v/>
      </c>
      <c r="CZ17" s="35" t="str" cm="1">
        <f t="array" ref="CZ17">IFERROR(INDEX('CAC EPDs'!$F$2:$F$1500,SMALL(IF('CAC EPDs'!$E$2:$E$1500=Lists!CZ$6,ROW('CAC EPDs'!$E$2:$E$1500)),ROW(11:11))-1,1),"")</f>
        <v/>
      </c>
      <c r="DA17" s="35" t="str" cm="1">
        <f t="array" ref="DA17">IFERROR(INDEX('CAC EPDs'!$F$2:$F$1500,SMALL(IF('CAC EPDs'!$E$2:$E$1500=Lists!DA$6,ROW('CAC EPDs'!$E$2:$E$1500)),ROW(11:11))-1,1),"")</f>
        <v/>
      </c>
      <c r="DB17" s="35" t="str" cm="1">
        <f t="array" ref="DB17">IFERROR(INDEX('CAC EPDs'!$F$2:$F$1500,SMALL(IF('CAC EPDs'!$E$2:$E$1500=Lists!DB$6,ROW('CAC EPDs'!$E$2:$E$1500)),ROW(11:11))-1,1),"")</f>
        <v/>
      </c>
      <c r="DC17" s="35" t="str" cm="1">
        <f t="array" ref="DC17">IFERROR(INDEX('CAC EPDs'!$F$2:$F$1500,SMALL(IF('CAC EPDs'!$E$2:$E$1500=Lists!DC$6,ROW('CAC EPDs'!$E$2:$E$1500)),ROW(11:11))-1,1),"")</f>
        <v>50 MPa concrete with air (C-XL) GU/HS 20 FA</v>
      </c>
      <c r="DD17" s="35" t="str" cm="1">
        <f t="array" ref="DD17">IFERROR(INDEX('CAC EPDs'!$F$2:$F$1500,SMALL(IF('CAC EPDs'!$E$2:$E$1500=Lists!DD$6,ROW('CAC EPDs'!$E$2:$E$1500)),ROW(11:11))-1,1),"")</f>
        <v/>
      </c>
      <c r="DE17" s="35" t="str" cm="1">
        <f t="array" ref="DE17">IFERROR(INDEX('CAC EPDs'!$F$2:$F$1500,SMALL(IF('CAC EPDs'!$E$2:$E$1500=Lists!DE$6,ROW('CAC EPDs'!$E$2:$E$1500)),ROW(11:11))-1,1),"")</f>
        <v/>
      </c>
      <c r="DF17" s="35" t="str" cm="1">
        <f t="array" ref="DF17">IFERROR(INDEX('CAC EPDs'!$F$2:$F$1500,SMALL(IF('CAC EPDs'!$E$2:$E$1500=Lists!DF$6,ROW('CAC EPDs'!$E$2:$E$1500)),ROW(11:11))-1,1),"")</f>
        <v/>
      </c>
      <c r="DG17" s="35" t="str" cm="1">
        <f t="array" ref="DG17">IFERROR(INDEX('CAC EPDs'!$F$2:$F$1500,SMALL(IF('CAC EPDs'!$E$2:$E$1500=Lists!DG$6,ROW('CAC EPDs'!$E$2:$E$1500)),ROW(11:11))-1,1),"")</f>
        <v/>
      </c>
      <c r="DH17" s="35" t="str" cm="1">
        <f t="array" ref="DH17">IFERROR(INDEX('CAC EPDs'!$F$2:$F$1500,SMALL(IF('CAC EPDs'!$E$2:$E$1500=Lists!DH$6,ROW('CAC EPDs'!$E$2:$E$1500)),ROW(11:11))-1,1),"")</f>
        <v/>
      </c>
      <c r="DI17" s="35" t="str" cm="1">
        <f t="array" ref="DI17">IFERROR(INDEX('CAC EPDs'!$F$2:$F$1500,SMALL(IF('CAC EPDs'!$E$2:$E$1500=Lists!DI$6,ROW('CAC EPDs'!$E$2:$E$1500)),ROW(11:11))-1,1),"")</f>
        <v/>
      </c>
      <c r="DJ17" s="35" t="str" cm="1">
        <f t="array" ref="DJ17">IFERROR(INDEX('CAC EPDs'!$F$2:$F$1500,SMALL(IF('CAC EPDs'!$E$2:$E$1500=Lists!DJ$6,ROW('CAC EPDs'!$E$2:$E$1500)),ROW(11:11))-1,1),"")</f>
        <v/>
      </c>
      <c r="DK17" s="35" t="str" cm="1">
        <f t="array" ref="DK17">IFERROR(INDEX('CAC EPDs'!$F$2:$F$1500,SMALL(IF('CAC EPDs'!$E$2:$E$1500=Lists!DK$6,ROW('CAC EPDs'!$E$2:$E$1500)),ROW(11:11))-1,1),"")</f>
        <v/>
      </c>
      <c r="DL17" s="35" t="str" cm="1">
        <f t="array" ref="DL17">IFERROR(INDEX('CAC EPDs'!$F$2:$F$1500,SMALL(IF('CAC EPDs'!$E$2:$E$1500=Lists!DL$6,ROW('CAC EPDs'!$E$2:$E$1500)),ROW(11:11))-1,1),"")</f>
        <v/>
      </c>
      <c r="DM17" s="35" t="str" cm="1">
        <f t="array" ref="DM17">IFERROR(INDEX('CAC EPDs'!$F$2:$F$1500,SMALL(IF('CAC EPDs'!$E$2:$E$1500=Lists!DM$6,ROW('CAC EPDs'!$E$2:$E$1500)),ROW(11:11))-1,1),"")</f>
        <v/>
      </c>
      <c r="DN17" s="35" t="str" cm="1">
        <f t="array" ref="DN17">IFERROR(INDEX('CAC EPDs'!$F$2:$F$1500,SMALL(IF('CAC EPDs'!$E$2:$E$1500=Lists!DN$6,ROW('CAC EPDs'!$E$2:$E$1500)),ROW(11:11))-1,1),"")</f>
        <v/>
      </c>
      <c r="DO17" s="35" t="str" cm="1">
        <f t="array" ref="DO17">IFERROR(INDEX('CAC EPDs'!$F$2:$F$1500,SMALL(IF('CAC EPDs'!$E$2:$E$1500=Lists!DO$6,ROW('CAC EPDs'!$E$2:$E$1500)),ROW(11:11))-1,1),"")</f>
        <v/>
      </c>
      <c r="DP17" s="35" t="str" cm="1">
        <f t="array" ref="DP17">IFERROR(INDEX('CAC EPDs'!$F$2:$F$1500,SMALL(IF('CAC EPDs'!$E$2:$E$1500=Lists!DP$6,ROW('CAC EPDs'!$E$2:$E$1500)),ROW(11:11))-1,1),"")</f>
        <v/>
      </c>
      <c r="DQ17" s="35" t="str" cm="1">
        <f t="array" ref="DQ17">IFERROR(INDEX('CAC EPDs'!$F$2:$F$1500,SMALL(IF('CAC EPDs'!$E$2:$E$1500=Lists!DQ$6,ROW('CAC EPDs'!$E$2:$E$1500)),ROW(11:11))-1,1),"")</f>
        <v/>
      </c>
      <c r="DR17" s="35" t="str" cm="1">
        <f t="array" ref="DR17">IFERROR(INDEX('CAC EPDs'!$F$2:$F$1500,SMALL(IF('CAC EPDs'!$E$2:$E$1500=Lists!DR$6,ROW('CAC EPDs'!$E$2:$E$1500)),ROW(11:11))-1,1),"")</f>
        <v/>
      </c>
      <c r="DS17" s="35" t="str" cm="1">
        <f t="array" ref="DS17">IFERROR(INDEX('CAC EPDs'!$F$2:$F$1500,SMALL(IF('CAC EPDs'!$E$2:$E$1500=Lists!DS$6,ROW('CAC EPDs'!$E$2:$E$1500)),ROW(11:11))-1,1),"")</f>
        <v/>
      </c>
      <c r="DT17" s="35" t="str" cm="1">
        <f t="array" ref="DT17">IFERROR(INDEX('CAC EPDs'!$F$2:$F$1500,SMALL(IF('CAC EPDs'!$E$2:$E$1500=Lists!DT$6,ROW('CAC EPDs'!$E$2:$E$1500)),ROW(11:11))-1,1),"")</f>
        <v/>
      </c>
      <c r="DU17" s="35" t="str" cm="1">
        <f t="array" ref="DU17">IFERROR(INDEX('CAC EPDs'!$F$2:$F$1500,SMALL(IF('CAC EPDs'!$E$2:$E$1500=Lists!DU$6,ROW('CAC EPDs'!$E$2:$E$1500)),ROW(11:11))-1,1),"")</f>
        <v>50 MPa concrete with air (C-1) GU</v>
      </c>
      <c r="DV17" s="35" t="str" cm="1">
        <f t="array" ref="DV17">IFERROR(INDEX('CAC EPDs'!$F$2:$F$1500,SMALL(IF('CAC EPDs'!$E$2:$E$1500=Lists!DV$6,ROW('CAC EPDs'!$E$2:$E$1500)),ROW(11:11))-1,1),"")</f>
        <v/>
      </c>
      <c r="DW17" s="35" t="str" cm="1">
        <f t="array" ref="DW17">IFERROR(INDEX('CAC EPDs'!$F$2:$F$1500,SMALL(IF('CAC EPDs'!$E$2:$E$1500=Lists!DW$6,ROW('CAC EPDs'!$E$2:$E$1500)),ROW(11:11))-1,1),"")</f>
        <v/>
      </c>
      <c r="DX17" s="35" t="str" cm="1">
        <f t="array" ref="DX17">IFERROR(INDEX('CAC EPDs'!$F$2:$F$1500,SMALL(IF('CAC EPDs'!$E$2:$E$1500=Lists!DX$6,ROW('CAC EPDs'!$E$2:$E$1500)),ROW(11:11))-1,1),"")</f>
        <v/>
      </c>
      <c r="DY17" s="35" t="str" cm="1">
        <f t="array" ref="DY17">IFERROR(INDEX('CAC EPDs'!$F$2:$F$1500,SMALL(IF('CAC EPDs'!$E$2:$E$1500=Lists!DY$6,ROW('CAC EPDs'!$E$2:$E$1500)),ROW(11:11))-1,1),"")</f>
        <v/>
      </c>
      <c r="DZ17" s="35" t="str" cm="1">
        <f t="array" ref="DZ17">IFERROR(INDEX('CAC EPDs'!$F$2:$F$1500,SMALL(IF('CAC EPDs'!$E$2:$E$1500=Lists!DZ$6,ROW('CAC EPDs'!$E$2:$E$1500)),ROW(11:11))-1,1),"")</f>
        <v/>
      </c>
      <c r="EA17" s="35" t="str" cm="1">
        <f t="array" ref="EA17">IFERROR(INDEX('CAC EPDs'!$F$2:$F$1500,SMALL(IF('CAC EPDs'!$E$2:$E$1500=Lists!EA$6,ROW('CAC EPDs'!$E$2:$E$1500)),ROW(11:11))-1,1),"")</f>
        <v>25 MPa concrete with air GUL 40 FA</v>
      </c>
      <c r="EB17" s="35" t="str" cm="1">
        <f t="array" ref="EB17">IFERROR(INDEX('CAC EPDs'!$F$2:$F$1500,SMALL(IF('CAC EPDs'!$E$2:$E$1500=Lists!EB$6,ROW('CAC EPDs'!$E$2:$E$1500)),ROW(11:11))-1,1),"")</f>
        <v>25 MPa concrete without air GUL 40 FA</v>
      </c>
      <c r="EC17" s="35" t="str" cm="1">
        <f t="array" ref="EC17">IFERROR(INDEX('CAC EPDs'!$F$2:$F$1500,SMALL(IF('CAC EPDs'!$E$2:$E$1500=Lists!EC$6,ROW('CAC EPDs'!$E$2:$E$1500)),ROW(11:11))-1,1),"")</f>
        <v>30 MPa concrete without air GUL 40 FA</v>
      </c>
      <c r="ED17" s="35" t="str" cm="1">
        <f t="array" ref="ED17">IFERROR(INDEX('CAC EPDs'!$F$2:$F$1500,SMALL(IF('CAC EPDs'!$E$2:$E$1500=Lists!ED$6,ROW('CAC EPDs'!$E$2:$E$1500)),ROW(11:11))-1,1),"")</f>
        <v>30 MPa concrete with air GUL 40 FA</v>
      </c>
      <c r="EE17" s="35" t="str" cm="1">
        <f t="array" ref="EE17">IFERROR(INDEX('CAC EPDs'!$F$2:$F$1500,SMALL(IF('CAC EPDs'!$E$2:$E$1500=Lists!EE$6,ROW('CAC EPDs'!$E$2:$E$1500)),ROW(11:11))-1,1),"")</f>
        <v>32 MPa concrete with air &amp; 0.45 w/cm (C-2) GUL 40 FA</v>
      </c>
      <c r="EF17" s="35" t="str" cm="1">
        <f t="array" ref="EF17">IFERROR(INDEX('CAC EPDs'!$F$2:$F$1500,SMALL(IF('CAC EPDs'!$E$2:$E$1500=Lists!EF$6,ROW('CAC EPDs'!$E$2:$E$1500)),ROW(11:11))-1,1),"")</f>
        <v>32 MPa concrete without air GUL 40 FA</v>
      </c>
      <c r="EG17" s="35" t="str" cm="1">
        <f t="array" ref="EG17">IFERROR(INDEX('CAC EPDs'!$F$2:$F$1500,SMALL(IF('CAC EPDs'!$E$2:$E$1500=Lists!EG$6,ROW('CAC EPDs'!$E$2:$E$1500)),ROW(11:11))-1,1),"")</f>
        <v>35 MPa concrete without air GUL 40 FA</v>
      </c>
      <c r="EH17" s="35" t="str" cm="1">
        <f t="array" ref="EH17">IFERROR(INDEX('CAC EPDs'!$F$2:$F$1500,SMALL(IF('CAC EPDs'!$E$2:$E$1500=Lists!EH$6,ROW('CAC EPDs'!$E$2:$E$1500)),ROW(11:11))-1,1),"")</f>
        <v>35 MPa concrete with air &amp; 0.40 w/cm (C-1) GUL 40 FA</v>
      </c>
      <c r="EI17" s="35" t="str" cm="1">
        <f t="array" ref="EI17">IFERROR(INDEX('CAC EPDs'!$F$2:$F$1500,SMALL(IF('CAC EPDs'!$E$2:$E$1500=Lists!EI$6,ROW('CAC EPDs'!$E$2:$E$1500)),ROW(11:11))-1,1),"")</f>
        <v>40 MPa concrete without air GUL 40 FA</v>
      </c>
      <c r="EJ17" s="35" t="str" cm="1">
        <f t="array" ref="EJ17">IFERROR(INDEX('CAC EPDs'!$F$2:$F$1500,SMALL(IF('CAC EPDs'!$E$2:$E$1500=Lists!EJ$6,ROW('CAC EPDs'!$E$2:$E$1500)),ROW(11:11))-1,1),"")</f>
        <v>40 MPa concrete with air GUL 40 FA</v>
      </c>
      <c r="EK17" s="35" t="str" cm="1">
        <f t="array" ref="EK17">IFERROR(INDEX('CAC EPDs'!$F$2:$F$1500,SMALL(IF('CAC EPDs'!$E$2:$E$1500=Lists!EK$6,ROW('CAC EPDs'!$E$2:$E$1500)),ROW(11:11))-1,1),"")</f>
        <v>45 MPa concrete without air GUL 40 FA</v>
      </c>
      <c r="EL17" s="35" t="str" cm="1">
        <f t="array" ref="EL17">IFERROR(INDEX('CAC EPDs'!$F$2:$F$1500,SMALL(IF('CAC EPDs'!$E$2:$E$1500=Lists!EL$6,ROW('CAC EPDs'!$E$2:$E$1500)),ROW(11:11))-1,1),"")</f>
        <v>45 MPa concrete with air GUL 40 FA</v>
      </c>
      <c r="EM17" s="35" t="str" cm="1">
        <f t="array" ref="EM17">IFERROR(INDEX('CAC EPDs'!$F$2:$F$1500,SMALL(IF('CAC EPDs'!$E$2:$E$1500=Lists!EM$6,ROW('CAC EPDs'!$E$2:$E$1500)),ROW(11:11))-1,1),"")</f>
        <v>Sask C2 GUL 40 FA</v>
      </c>
      <c r="EN17" s="35" t="str" cm="1">
        <f t="array" ref="EN17">IFERROR(INDEX('CAC EPDs'!$F$2:$F$1500,SMALL(IF('CAC EPDs'!$E$2:$E$1500=Lists!EN$6,ROW('CAC EPDs'!$E$2:$E$1500)),ROW(11:11))-1,1),"")</f>
        <v>Flowable Fill (MHI U-Fill) GUL 40 FA</v>
      </c>
      <c r="FH17" s="163" t="s">
        <v>176</v>
      </c>
    </row>
    <row r="18" spans="8:168">
      <c r="Y18" s="35" t="str">
        <v>Ontario,25,Yes</v>
      </c>
      <c r="AA18" s="35" t="str" cm="1">
        <f t="array" ref="AA18">IFERROR(INDEX('CAC EPDs'!$F$2:$F$1500,SMALL(IF('CAC EPDs'!$E$2:$E$1500=Lists!AA$6,ROW('CAC EPDs'!$E$2:$E$1500)),ROW(12:12))-1,1),"")</f>
        <v/>
      </c>
      <c r="AB18" s="35" t="str" cm="1">
        <f t="array" ref="AB18">IFERROR(INDEX('CAC EPDs'!$F$2:$F$1500,SMALL(IF('CAC EPDs'!$E$2:$E$1500=Lists!AB$6,ROW('CAC EPDs'!$E$2:$E$1500)),ROW(12:12))-1,1),"")</f>
        <v>Baseline 25 MPa concrete without air &amp; 0.55 w/cm (N-CF) GU 10 SL</v>
      </c>
      <c r="AC18" s="35" t="str" cm="1">
        <f t="array" ref="AC18">IFERROR(INDEX('CAC EPDs'!$F$2:$F$1500,SMALL(IF('CAC EPDs'!$E$2:$E$1500=Lists!AC$6,ROW('CAC EPDs'!$E$2:$E$1500)),ROW(12:12))-1,1),"")</f>
        <v/>
      </c>
      <c r="AD18" s="35" t="str" cm="1">
        <f t="array" ref="AD18">IFERROR(INDEX('CAC EPDs'!$F$2:$F$1500,SMALL(IF('CAC EPDs'!$E$2:$E$1500=Lists!AD$6,ROW('CAC EPDs'!$E$2:$E$1500)),ROW(12:12))-1,1),"")</f>
        <v/>
      </c>
      <c r="AE18" s="35" t="str" cm="1">
        <f t="array" ref="AE18">IFERROR(INDEX('CAC EPDs'!$F$2:$F$1500,SMALL(IF('CAC EPDs'!$E$2:$E$1500=Lists!AE$6,ROW('CAC EPDs'!$E$2:$E$1500)),ROW(12:12))-1,1),"")</f>
        <v/>
      </c>
      <c r="AF18" s="35" t="str" cm="1">
        <f t="array" ref="AF18">IFERROR(INDEX('CAC EPDs'!$F$2:$F$1500,SMALL(IF('CAC EPDs'!$E$2:$E$1500=Lists!AF$6,ROW('CAC EPDs'!$E$2:$E$1500)),ROW(12:12))-1,1),"")</f>
        <v/>
      </c>
      <c r="AG18" s="35" t="str" cm="1">
        <f t="array" ref="AG18">IFERROR(INDEX('CAC EPDs'!$F$2:$F$1500,SMALL(IF('CAC EPDs'!$E$2:$E$1500=Lists!AG$6,ROW('CAC EPDs'!$E$2:$E$1500)),ROW(12:12))-1,1),"")</f>
        <v/>
      </c>
      <c r="AH18" s="35" t="str" cm="1">
        <f t="array" ref="AH18">IFERROR(INDEX('CAC EPDs'!$F$2:$F$1500,SMALL(IF('CAC EPDs'!$E$2:$E$1500=Lists!AH$6,ROW('CAC EPDs'!$E$2:$E$1500)),ROW(12:12))-1,1),"")</f>
        <v/>
      </c>
      <c r="AI18" s="35" t="str" cm="1">
        <f t="array" ref="AI18">IFERROR(INDEX('CAC EPDs'!$F$2:$F$1500,SMALL(IF('CAC EPDs'!$E$2:$E$1500=Lists!AI$6,ROW('CAC EPDs'!$E$2:$E$1500)),ROW(12:12))-1,1),"")</f>
        <v/>
      </c>
      <c r="AJ18" s="35" t="str" cm="1">
        <f t="array" ref="AJ18">IFERROR(INDEX('CAC EPDs'!$F$2:$F$1500,SMALL(IF('CAC EPDs'!$E$2:$E$1500=Lists!AJ$6,ROW('CAC EPDs'!$E$2:$E$1500)),ROW(12:12))-1,1),"")</f>
        <v/>
      </c>
      <c r="AK18" s="35" t="str" cm="1">
        <f t="array" ref="AK18">IFERROR(INDEX('CAC EPDs'!$F$2:$F$1500,SMALL(IF('CAC EPDs'!$E$2:$E$1500=Lists!AK$6,ROW('CAC EPDs'!$E$2:$E$1500)),ROW(12:12))-1,1),"")</f>
        <v/>
      </c>
      <c r="AL18" s="35" t="str" cm="1">
        <f t="array" ref="AL18">IFERROR(INDEX('CAC EPDs'!$F$2:$F$1500,SMALL(IF('CAC EPDs'!$E$2:$E$1500=Lists!AL$6,ROW('CAC EPDs'!$E$2:$E$1500)),ROW(12:12))-1,1),"")</f>
        <v/>
      </c>
      <c r="AM18" s="35" t="str" cm="1">
        <f t="array" ref="AM18">IFERROR(INDEX('CAC EPDs'!$F$2:$F$1500,SMALL(IF('CAC EPDs'!$E$2:$E$1500=Lists!AM$6,ROW('CAC EPDs'!$E$2:$E$1500)),ROW(12:12))-1,1),"")</f>
        <v/>
      </c>
      <c r="AN18" s="35" t="str" cm="1">
        <f t="array" ref="AN18">IFERROR(INDEX('CAC EPDs'!$F$2:$F$1500,SMALL(IF('CAC EPDs'!$E$2:$E$1500=Lists!AN$6,ROW('CAC EPDs'!$E$2:$E$1500)),ROW(12:12))-1,1),"")</f>
        <v/>
      </c>
      <c r="AO18" s="35" t="str" cm="1">
        <f t="array" ref="AO18">IFERROR(INDEX('CAC EPDs'!$F$2:$F$1500,SMALL(IF('CAC EPDs'!$E$2:$E$1500=Lists!AO$6,ROW('CAC EPDs'!$E$2:$E$1500)),ROW(12:12))-1,1),"")</f>
        <v>35 MPa concrete with air &amp; 0.40 w/cm (C-1) GU 35 SL</v>
      </c>
      <c r="AP18" s="35" t="str" cm="1">
        <f t="array" ref="AP18">IFERROR(INDEX('CAC EPDs'!$F$2:$F$1500,SMALL(IF('CAC EPDs'!$E$2:$E$1500=Lists!AP$6,ROW('CAC EPDs'!$E$2:$E$1500)),ROW(12:12))-1,1),"")</f>
        <v/>
      </c>
      <c r="AQ18" s="35" t="str" cm="1">
        <f t="array" ref="AQ18">IFERROR(INDEX('CAC EPDs'!$F$2:$F$1500,SMALL(IF('CAC EPDs'!$E$2:$E$1500=Lists!AQ$6,ROW('CAC EPDs'!$E$2:$E$1500)),ROW(12:12))-1,1),"")</f>
        <v/>
      </c>
      <c r="AR18" s="35" t="str" cm="1">
        <f t="array" ref="AR18">IFERROR(INDEX('CAC EPDs'!$F$2:$F$1500,SMALL(IF('CAC EPDs'!$E$2:$E$1500=Lists!AR$6,ROW('CAC EPDs'!$E$2:$E$1500)),ROW(12:12))-1,1),"")</f>
        <v/>
      </c>
      <c r="AS18" s="35" t="str" cm="1">
        <f t="array" ref="AS18">IFERROR(INDEX('CAC EPDs'!$F$2:$F$1500,SMALL(IF('CAC EPDs'!$E$2:$E$1500=Lists!AS$6,ROW('CAC EPDs'!$E$2:$E$1500)),ROW(12:12))-1,1),"")</f>
        <v/>
      </c>
      <c r="AT18" s="35" t="str" cm="1">
        <f t="array" ref="AT18">IFERROR(INDEX('CAC EPDs'!$F$2:$F$1500,SMALL(IF('CAC EPDs'!$E$2:$E$1500=Lists!AT$6,ROW('CAC EPDs'!$E$2:$E$1500)),ROW(12:12))-1,1),"")</f>
        <v/>
      </c>
      <c r="AU18" s="35" t="str" cm="1">
        <f t="array" ref="AU18">IFERROR(INDEX('CAC EPDs'!$F$2:$F$1500,SMALL(IF('CAC EPDs'!$E$2:$E$1500=Lists!AU$6,ROW('CAC EPDs'!$E$2:$E$1500)),ROW(12:12))-1,1),"")</f>
        <v/>
      </c>
      <c r="AV18" s="35" t="str" cm="1">
        <f t="array" ref="AV18">IFERROR(INDEX('CAC EPDs'!$F$2:$F$1500,SMALL(IF('CAC EPDs'!$E$2:$E$1500=Lists!AV$6,ROW('CAC EPDs'!$E$2:$E$1500)),ROW(12:12))-1,1),"")</f>
        <v>25 MPa concrete with air &amp; 0.55 w/cm (C-4, F-2) GU</v>
      </c>
      <c r="AW18" s="35" t="str" cm="1">
        <f t="array" ref="AW18">IFERROR(INDEX('CAC EPDs'!$F$2:$F$1500,SMALL(IF('CAC EPDs'!$E$2:$E$1500=Lists!AW$6,ROW('CAC EPDs'!$E$2:$E$1500)),ROW(12:12))-1,1),"")</f>
        <v/>
      </c>
      <c r="AX18" s="35" t="str" cm="1">
        <f t="array" ref="AX18">IFERROR(INDEX('CAC EPDs'!$F$2:$F$1500,SMALL(IF('CAC EPDs'!$E$2:$E$1500=Lists!AX$6,ROW('CAC EPDs'!$E$2:$E$1500)),ROW(12:12))-1,1),"")</f>
        <v/>
      </c>
      <c r="AY18" s="35" t="str" cm="1">
        <f t="array" ref="AY18">IFERROR(INDEX('CAC EPDs'!$F$2:$F$1500,SMALL(IF('CAC EPDs'!$E$2:$E$1500=Lists!AY$6,ROW('CAC EPDs'!$E$2:$E$1500)),ROW(12:12))-1,1),"")</f>
        <v/>
      </c>
      <c r="AZ18" s="35" t="str" cm="1">
        <f t="array" ref="AZ18">IFERROR(INDEX('CAC EPDs'!$F$2:$F$1500,SMALL(IF('CAC EPDs'!$E$2:$E$1500=Lists!AZ$6,ROW('CAC EPDs'!$E$2:$E$1500)),ROW(12:12))-1,1),"")</f>
        <v/>
      </c>
      <c r="BA18" s="35" t="str" cm="1">
        <f t="array" ref="BA18">IFERROR(INDEX('CAC EPDs'!$F$2:$F$1500,SMALL(IF('CAC EPDs'!$E$2:$E$1500=Lists!BA$6,ROW('CAC EPDs'!$E$2:$E$1500)),ROW(12:12))-1,1),"")</f>
        <v>35 MPa concrete with air &amp; 0.40 w/cm (C-1) GU</v>
      </c>
      <c r="BB18" s="35" t="str" cm="1">
        <f t="array" ref="BB18">IFERROR(INDEX('CAC EPDs'!$F$2:$F$1500,SMALL(IF('CAC EPDs'!$E$2:$E$1500=Lists!BB$6,ROW('CAC EPDs'!$E$2:$E$1500)),ROW(12:12))-1,1),"")</f>
        <v/>
      </c>
      <c r="BC18" s="35" t="str" cm="1">
        <f t="array" ref="BC18">IFERROR(INDEX('CAC EPDs'!$F$2:$F$1500,SMALL(IF('CAC EPDs'!$E$2:$E$1500=Lists!BC$6,ROW('CAC EPDs'!$E$2:$E$1500)),ROW(12:12))-1,1),"")</f>
        <v/>
      </c>
      <c r="BD18" s="35" t="str" cm="1">
        <f t="array" ref="BD18">IFERROR(INDEX('CAC EPDs'!$F$2:$F$1500,SMALL(IF('CAC EPDs'!$E$2:$E$1500=Lists!BD$6,ROW('CAC EPDs'!$E$2:$E$1500)),ROW(12:12))-1,1),"")</f>
        <v/>
      </c>
      <c r="BE18" s="35" t="str" cm="1">
        <f t="array" ref="BE18">IFERROR(INDEX('CAC EPDs'!$F$2:$F$1500,SMALL(IF('CAC EPDs'!$E$2:$E$1500=Lists!BE$6,ROW('CAC EPDs'!$E$2:$E$1500)),ROW(12:12))-1,1),"")</f>
        <v/>
      </c>
      <c r="BF18" s="35" t="str" cm="1">
        <f t="array" ref="BF18">IFERROR(INDEX('CAC EPDs'!$F$2:$F$1500,SMALL(IF('CAC EPDs'!$E$2:$E$1500=Lists!BF$6,ROW('CAC EPDs'!$E$2:$E$1500)),ROW(12:12))-1,1),"")</f>
        <v/>
      </c>
      <c r="BG18" s="35" t="str" cm="1">
        <f t="array" ref="BG18">IFERROR(INDEX('CAC EPDs'!$F$2:$F$1500,SMALL(IF('CAC EPDs'!$E$2:$E$1500=Lists!BG$6,ROW('CAC EPDs'!$E$2:$E$1500)),ROW(12:12))-1,1),"")</f>
        <v/>
      </c>
      <c r="BH18" s="35" t="str" cm="1">
        <f t="array" ref="BH18">IFERROR(INDEX('CAC EPDs'!$F$2:$F$1500,SMALL(IF('CAC EPDs'!$E$2:$E$1500=Lists!BH$6,ROW('CAC EPDs'!$E$2:$E$1500)),ROW(12:12))-1,1),"")</f>
        <v/>
      </c>
      <c r="BI18" s="35" t="str" cm="1">
        <f t="array" ref="BI18">IFERROR(INDEX('CAC EPDs'!$F$2:$F$1500,SMALL(IF('CAC EPDs'!$E$2:$E$1500=Lists!BI$6,ROW('CAC EPDs'!$E$2:$E$1500)),ROW(12:12))-1,1),"")</f>
        <v>20 MPa concrete with air GUL 30 SL</v>
      </c>
      <c r="BJ18" s="35" t="str" cm="1">
        <f t="array" ref="BJ18">IFERROR(INDEX('CAC EPDs'!$F$2:$F$1500,SMALL(IF('CAC EPDs'!$E$2:$E$1500=Lists!BJ$6,ROW('CAC EPDs'!$E$2:$E$1500)),ROW(12:12))-1,1),"")</f>
        <v>20 MPa concrete without air (N) GUL 30 SL</v>
      </c>
      <c r="BK18" s="35" t="str" cm="1">
        <f t="array" ref="BK18">IFERROR(INDEX('CAC EPDs'!$F$2:$F$1500,SMALL(IF('CAC EPDs'!$E$2:$E$1500=Lists!BK$6,ROW('CAC EPDs'!$E$2:$E$1500)),ROW(12:12))-1,1),"")</f>
        <v>25 MPa concrete without air (N) GUL 30 SL</v>
      </c>
      <c r="BL18" s="35" t="str" cm="1">
        <f t="array" ref="BL18">IFERROR(INDEX('CAC EPDs'!$F$2:$F$1500,SMALL(IF('CAC EPDs'!$E$2:$E$1500=Lists!BL$6,ROW('CAC EPDs'!$E$2:$E$1500)),ROW(12:12))-1,1),"")</f>
        <v>25 MPa concrete with air (F-2) GUL 30 SL</v>
      </c>
      <c r="BM18" s="35" t="str" cm="1">
        <f t="array" ref="BM18">IFERROR(INDEX('CAC EPDs'!$F$2:$F$1500,SMALL(IF('CAC EPDs'!$E$2:$E$1500=Lists!BM$6,ROW('CAC EPDs'!$E$2:$E$1500)),ROW(12:12))-1,1),"")</f>
        <v>30 MPa concrete with air (F-1) GUL 30 SL</v>
      </c>
      <c r="BN18" s="35" t="str" cm="1">
        <f t="array" ref="BN18">IFERROR(INDEX('CAC EPDs'!$F$2:$F$1500,SMALL(IF('CAC EPDs'!$E$2:$E$1500=Lists!BN$6,ROW('CAC EPDs'!$E$2:$E$1500)),ROW(12:12))-1,1),"")</f>
        <v>30 MPa concrete without air (N-CF/C-4) GUL 30 SL</v>
      </c>
      <c r="BO18" s="35" t="str" cm="1">
        <f t="array" ref="BO18">IFERROR(INDEX('CAC EPDs'!$F$2:$F$1500,SMALL(IF('CAC EPDs'!$E$2:$E$1500=Lists!BO$6,ROW('CAC EPDs'!$E$2:$E$1500)),ROW(12:12))-1,1),"")</f>
        <v>32 MPa concrete without air &amp; 0.45 w/cm ratio (C-2) GUL 30 SL</v>
      </c>
      <c r="BP18" s="35" t="str" cm="1">
        <f t="array" ref="BP18">IFERROR(INDEX('CAC EPDs'!$F$2:$F$1500,SMALL(IF('CAC EPDs'!$E$2:$E$1500=Lists!BP$6,ROW('CAC EPDs'!$E$2:$E$1500)),ROW(12:12))-1,1),"")</f>
        <v>35 MPa concrete with air (C-2 and lower) GU 30 FA</v>
      </c>
      <c r="BQ18" s="35" t="str" cm="1">
        <f t="array" ref="BQ18">IFERROR(INDEX('CAC EPDs'!$F$2:$F$1500,SMALL(IF('CAC EPDs'!$E$2:$E$1500=Lists!BQ$6,ROW('CAC EPDs'!$E$2:$E$1500)),ROW(12:12))-1,1),"")</f>
        <v>35 MPa concrete without air (N) GU 30 FA</v>
      </c>
      <c r="BR18" s="35" t="str" cm="1">
        <f t="array" ref="BR18">IFERROR(INDEX('CAC EPDs'!$F$2:$F$1500,SMALL(IF('CAC EPDs'!$E$2:$E$1500=Lists!BR$6,ROW('CAC EPDs'!$E$2:$E$1500)),ROW(12:12))-1,1),"")</f>
        <v>40 MPa concrete without air (N) GU 30 FA</v>
      </c>
      <c r="BS18" s="35" t="str" cm="1">
        <f t="array" ref="BS18">IFERROR(INDEX('CAC EPDs'!$F$2:$F$1500,SMALL(IF('CAC EPDs'!$E$2:$E$1500=Lists!BS$6,ROW('CAC EPDs'!$E$2:$E$1500)),ROW(12:12))-1,1),"")</f>
        <v>40 MPa concrete with air (C-1) GUL 20 SL</v>
      </c>
      <c r="BT18" s="35" t="str" cm="1">
        <f t="array" ref="BT18">IFERROR(INDEX('CAC EPDs'!$F$2:$F$1500,SMALL(IF('CAC EPDs'!$E$2:$E$1500=Lists!BT$6,ROW('CAC EPDs'!$E$2:$E$1500)),ROW(12:12))-1,1),"")</f>
        <v>45 MPa concrete without air (N) GU 30 FA</v>
      </c>
      <c r="BU18" s="35" t="str" cm="1">
        <f t="array" ref="BU18">IFERROR(INDEX('CAC EPDs'!$F$2:$F$1500,SMALL(IF('CAC EPDs'!$E$2:$E$1500=Lists!BU$6,ROW('CAC EPDs'!$E$2:$E$1500)),ROW(12:12))-1,1),"")</f>
        <v>45 MPa concrete with air (C-1) GUL 20 SL</v>
      </c>
      <c r="BV18" s="35" t="str" cm="1">
        <f t="array" ref="BV18">IFERROR(INDEX('CAC EPDs'!$F$2:$F$1500,SMALL(IF('CAC EPDs'!$E$2:$E$1500=Lists!BV$6,ROW('CAC EPDs'!$E$2:$E$1500)),ROW(12:12))-1,1),"")</f>
        <v>50 MPa concrete with air (C-1) GUL 20 SL</v>
      </c>
      <c r="BW18" s="35" t="str" cm="1">
        <f t="array" ref="BW18">IFERROR(INDEX('CAC EPDs'!$F$2:$F$1500,SMALL(IF('CAC EPDs'!$E$2:$E$1500=Lists!BW$6,ROW('CAC EPDs'!$E$2:$E$1500)),ROW(12:12))-1,1),"")</f>
        <v>50 MPa concrete without air (N) GU 30 FA</v>
      </c>
      <c r="BX18" s="35" t="str" cm="1">
        <f t="array" ref="BX18">IFERROR(INDEX('CAC EPDs'!$F$2:$F$1500,SMALL(IF('CAC EPDs'!$E$2:$E$1500=Lists!BX$6,ROW('CAC EPDs'!$E$2:$E$1500)),ROW(12:12))-1,1),"")</f>
        <v>60 MPa concrete without air (N) GU 30 FA</v>
      </c>
      <c r="BY18" s="35" t="str" cm="1">
        <f t="array" ref="BY18">IFERROR(INDEX('CAC EPDs'!$F$2:$F$1500,SMALL(IF('CAC EPDs'!$E$2:$E$1500=Lists!BY$6,ROW('CAC EPDs'!$E$2:$E$1500)),ROW(12:12))-1,1),"")</f>
        <v>60 MPa concrete with air (C-1) GUL 20 SL</v>
      </c>
      <c r="BZ18" s="35" t="str" cm="1">
        <f t="array" ref="BZ18">IFERROR(INDEX('CAC EPDs'!$F$2:$F$1500,SMALL(IF('CAC EPDs'!$E$2:$E$1500=Lists!BZ$6,ROW('CAC EPDs'!$E$2:$E$1500)),ROW(12:12))-1,1),"")</f>
        <v>80 MPa concrete without air (N) GU 30 FA</v>
      </c>
      <c r="CA18" s="35" t="str" cm="1">
        <f t="array" ref="CA18">IFERROR(INDEX('CAC EPDs'!$F$2:$F$1500,SMALL(IF('CAC EPDs'!$E$2:$E$1500=Lists!CA$6,ROW('CAC EPDs'!$E$2:$E$1500)),ROW(12:12))-1,1),"")</f>
        <v/>
      </c>
      <c r="CB18" s="35" t="str" cm="1">
        <f t="array" ref="CB18">IFERROR(INDEX('CAC EPDs'!$F$2:$F$1500,SMALL(IF('CAC EPDs'!$E$2:$E$1500=Lists!CB$6,ROW('CAC EPDs'!$E$2:$E$1500)),ROW(12:12))-1,1),"")</f>
        <v/>
      </c>
      <c r="CC18" s="35" t="str" cm="1">
        <f t="array" ref="CC18">IFERROR(INDEX('CAC EPDs'!$F$2:$F$1500,SMALL(IF('CAC EPDs'!$E$2:$E$1500=Lists!CC$6,ROW('CAC EPDs'!$E$2:$E$1500)),ROW(12:12))-1,1),"")</f>
        <v/>
      </c>
      <c r="CD18" s="35" t="str" cm="1">
        <f t="array" ref="CD18">IFERROR(INDEX('CAC EPDs'!$F$2:$F$1500,SMALL(IF('CAC EPDs'!$E$2:$E$1500=Lists!CD$6,ROW('CAC EPDs'!$E$2:$E$1500)),ROW(12:12))-1,1),"")</f>
        <v>25 MPa concrete with air &amp; 0.55 w/cm (C-4, F-2) GU</v>
      </c>
      <c r="CE18" s="35" t="str" cm="1">
        <f t="array" ref="CE18">IFERROR(INDEX('CAC EPDs'!$F$2:$F$1500,SMALL(IF('CAC EPDs'!$E$2:$E$1500=Lists!CE$6,ROW('CAC EPDs'!$E$2:$E$1500)),ROW(12:12))-1,1),"")</f>
        <v/>
      </c>
      <c r="CF18" s="35" t="str" cm="1">
        <f t="array" ref="CF18">IFERROR(INDEX('CAC EPDs'!$F$2:$F$1500,SMALL(IF('CAC EPDs'!$E$2:$E$1500=Lists!CF$6,ROW('CAC EPDs'!$E$2:$E$1500)),ROW(12:12))-1,1),"")</f>
        <v>30 MPa concrete with air &amp; 0.50 w/cm (C-3, A-3, S-3) GU</v>
      </c>
      <c r="CG18" s="35" t="str" cm="1">
        <f t="array" ref="CG18">IFERROR(INDEX('CAC EPDs'!$F$2:$F$1500,SMALL(IF('CAC EPDs'!$E$2:$E$1500=Lists!CG$6,ROW('CAC EPDs'!$E$2:$E$1500)),ROW(12:12))-1,1),"")</f>
        <v/>
      </c>
      <c r="CH18" s="35" t="str" cm="1">
        <f t="array" ref="CH18">IFERROR(INDEX('CAC EPDs'!$F$2:$F$1500,SMALL(IF('CAC EPDs'!$E$2:$E$1500=Lists!CH$6,ROW('CAC EPDs'!$E$2:$E$1500)),ROW(12:12))-1,1),"")</f>
        <v/>
      </c>
      <c r="CI18" s="35" t="str" cm="1">
        <f t="array" ref="CI18">IFERROR(INDEX('CAC EPDs'!$F$2:$F$1500,SMALL(IF('CAC EPDs'!$E$2:$E$1500=Lists!CI$6,ROW('CAC EPDs'!$E$2:$E$1500)),ROW(12:12))-1,1),"")</f>
        <v>35 MPa concrete with air &amp; 0.40 w/cm (C-1, S-1) GU</v>
      </c>
      <c r="CJ18" s="35" t="str" cm="1">
        <f t="array" ref="CJ18">IFERROR(INDEX('CAC EPDs'!$F$2:$F$1500,SMALL(IF('CAC EPDs'!$E$2:$E$1500=Lists!CJ$6,ROW('CAC EPDs'!$E$2:$E$1500)),ROW(12:12))-1,1),"")</f>
        <v/>
      </c>
      <c r="CK18" s="35" t="str" cm="1">
        <f t="array" ref="CK18">IFERROR(INDEX('CAC EPDs'!$F$2:$F$1500,SMALL(IF('CAC EPDs'!$E$2:$E$1500=Lists!CK$6,ROW('CAC EPDs'!$E$2:$E$1500)),ROW(12:12))-1,1),"")</f>
        <v/>
      </c>
      <c r="CL18" s="35" t="str" cm="1">
        <f t="array" ref="CL18">IFERROR(INDEX('CAC EPDs'!$F$2:$F$1500,SMALL(IF('CAC EPDs'!$E$2:$E$1500=Lists!CL$6,ROW('CAC EPDs'!$E$2:$E$1500)),ROW(12:12))-1,1),"")</f>
        <v/>
      </c>
      <c r="CM18" s="35" t="str" cm="1">
        <f t="array" ref="CM18">IFERROR(INDEX('CAC EPDs'!$F$2:$F$1500,SMALL(IF('CAC EPDs'!$E$2:$E$1500=Lists!CM$6,ROW('CAC EPDs'!$E$2:$E$1500)),ROW(12:12))-1,1),"")</f>
        <v/>
      </c>
      <c r="CN18" s="35" t="str" cm="1">
        <f t="array" ref="CN18">IFERROR(INDEX('CAC EPDs'!$F$2:$F$1500,SMALL(IF('CAC EPDs'!$E$2:$E$1500=Lists!CN$6,ROW('CAC EPDs'!$E$2:$E$1500)),ROW(12:12))-1,1),"")</f>
        <v/>
      </c>
      <c r="CO18" s="35" t="str" cm="1">
        <f t="array" ref="CO18">IFERROR(INDEX('CAC EPDs'!$F$2:$F$1500,SMALL(IF('CAC EPDs'!$E$2:$E$1500=Lists!CO$6,ROW('CAC EPDs'!$E$2:$E$1500)),ROW(12:12))-1,1),"")</f>
        <v/>
      </c>
      <c r="CP18" s="35" t="str" cm="1">
        <f t="array" ref="CP18">IFERROR(INDEX('CAC EPDs'!$F$2:$F$1500,SMALL(IF('CAC EPDs'!$E$2:$E$1500=Lists!CP$6,ROW('CAC EPDs'!$E$2:$E$1500)),ROW(12:12))-1,1),"")</f>
        <v/>
      </c>
      <c r="CQ18" s="35" t="str" cm="1">
        <f t="array" ref="CQ18">IFERROR(INDEX('CAC EPDs'!$F$2:$F$1500,SMALL(IF('CAC EPDs'!$E$2:$E$1500=Lists!CQ$6,ROW('CAC EPDs'!$E$2:$E$1500)),ROW(12:12))-1,1),"")</f>
        <v/>
      </c>
      <c r="CR18" s="35" t="str" cm="1">
        <f t="array" ref="CR18">IFERROR(INDEX('CAC EPDs'!$F$2:$F$1500,SMALL(IF('CAC EPDs'!$E$2:$E$1500=Lists!CR$6,ROW('CAC EPDs'!$E$2:$E$1500)),ROW(12:12))-1,1),"")</f>
        <v/>
      </c>
      <c r="CS18" s="35" t="str" cm="1">
        <f t="array" ref="CS18">IFERROR(INDEX('CAC EPDs'!$F$2:$F$1500,SMALL(IF('CAC EPDs'!$E$2:$E$1500=Lists!CS$6,ROW('CAC EPDs'!$E$2:$E$1500)),ROW(12:12))-1,1),"")</f>
        <v/>
      </c>
      <c r="CT18" s="35" t="str" cm="1">
        <f t="array" ref="CT18">IFERROR(INDEX('CAC EPDs'!$F$2:$F$1500,SMALL(IF('CAC EPDs'!$E$2:$E$1500=Lists!CT$6,ROW('CAC EPDs'!$E$2:$E$1500)),ROW(12:12))-1,1),"")</f>
        <v>30 MPa concrete with air (S-3 exposed to F/T) GUL/HSL 20 FA</v>
      </c>
      <c r="CU18" s="35" t="str" cm="1">
        <f t="array" ref="CU18">IFERROR(INDEX('CAC EPDs'!$F$2:$F$1500,SMALL(IF('CAC EPDs'!$E$2:$E$1500=Lists!CU$6,ROW('CAC EPDs'!$E$2:$E$1500)),ROW(12:12))-1,1),"")</f>
        <v>30 MPa concrete without air (S-3 with no F/T) GUL/HSL 20 FA</v>
      </c>
      <c r="CV18" s="35" t="str" cm="1">
        <f t="array" ref="CV18">IFERROR(INDEX('CAC EPDs'!$F$2:$F$1500,SMALL(IF('CAC EPDs'!$E$2:$E$1500=Lists!CV$6,ROW('CAC EPDs'!$E$2:$E$1500)),ROW(12:12))-1,1),"")</f>
        <v>32 MPa concrete with air (S-2 exposed to F/T) GUL/HSL 20 FA</v>
      </c>
      <c r="CW18" s="35" t="str" cm="1">
        <f t="array" ref="CW18">IFERROR(INDEX('CAC EPDs'!$F$2:$F$1500,SMALL(IF('CAC EPDs'!$E$2:$E$1500=Lists!CW$6,ROW('CAC EPDs'!$E$2:$E$1500)),ROW(12:12))-1,1),"")</f>
        <v/>
      </c>
      <c r="CX18" s="35" t="str" cm="1">
        <f t="array" ref="CX18">IFERROR(INDEX('CAC EPDs'!$F$2:$F$1500,SMALL(IF('CAC EPDs'!$E$2:$E$1500=Lists!CX$6,ROW('CAC EPDs'!$E$2:$E$1500)),ROW(12:12))-1,1),"")</f>
        <v>35 MPa concrete with air &amp; 0.40 w/cm ratio (C-1/A-1/S-1) GUL/HSL 10 FA</v>
      </c>
      <c r="CY18" s="35" t="str" cm="1">
        <f t="array" ref="CY18">IFERROR(INDEX('CAC EPDs'!$F$2:$F$1500,SMALL(IF('CAC EPDs'!$E$2:$E$1500=Lists!CY$6,ROW('CAC EPDs'!$E$2:$E$1500)),ROW(12:12))-1,1),"")</f>
        <v/>
      </c>
      <c r="CZ18" s="35" t="str" cm="1">
        <f t="array" ref="CZ18">IFERROR(INDEX('CAC EPDs'!$F$2:$F$1500,SMALL(IF('CAC EPDs'!$E$2:$E$1500=Lists!CZ$6,ROW('CAC EPDs'!$E$2:$E$1500)),ROW(12:12))-1,1),"")</f>
        <v/>
      </c>
      <c r="DA18" s="35" t="str" cm="1">
        <f t="array" ref="DA18">IFERROR(INDEX('CAC EPDs'!$F$2:$F$1500,SMALL(IF('CAC EPDs'!$E$2:$E$1500=Lists!DA$6,ROW('CAC EPDs'!$E$2:$E$1500)),ROW(12:12))-1,1),"")</f>
        <v/>
      </c>
      <c r="DB18" s="35" t="str" cm="1">
        <f t="array" ref="DB18">IFERROR(INDEX('CAC EPDs'!$F$2:$F$1500,SMALL(IF('CAC EPDs'!$E$2:$E$1500=Lists!DB$6,ROW('CAC EPDs'!$E$2:$E$1500)),ROW(12:12))-1,1),"")</f>
        <v/>
      </c>
      <c r="DC18" s="35" t="str" cm="1">
        <f t="array" ref="DC18">IFERROR(INDEX('CAC EPDs'!$F$2:$F$1500,SMALL(IF('CAC EPDs'!$E$2:$E$1500=Lists!DC$6,ROW('CAC EPDs'!$E$2:$E$1500)),ROW(12:12))-1,1),"")</f>
        <v>50 MPa concrete with air (C-XL) GUL/HSL</v>
      </c>
      <c r="DD18" s="35" t="str" cm="1">
        <f t="array" ref="DD18">IFERROR(INDEX('CAC EPDs'!$F$2:$F$1500,SMALL(IF('CAC EPDs'!$E$2:$E$1500=Lists!DD$6,ROW('CAC EPDs'!$E$2:$E$1500)),ROW(12:12))-1,1),"")</f>
        <v/>
      </c>
      <c r="DE18" s="35" t="str" cm="1">
        <f t="array" ref="DE18">IFERROR(INDEX('CAC EPDs'!$F$2:$F$1500,SMALL(IF('CAC EPDs'!$E$2:$E$1500=Lists!DE$6,ROW('CAC EPDs'!$E$2:$E$1500)),ROW(12:12))-1,1),"")</f>
        <v/>
      </c>
      <c r="DF18" s="35" t="str" cm="1">
        <f t="array" ref="DF18">IFERROR(INDEX('CAC EPDs'!$F$2:$F$1500,SMALL(IF('CAC EPDs'!$E$2:$E$1500=Lists!DF$6,ROW('CAC EPDs'!$E$2:$E$1500)),ROW(12:12))-1,1),"")</f>
        <v/>
      </c>
      <c r="DG18" s="35" t="str" cm="1">
        <f t="array" ref="DG18">IFERROR(INDEX('CAC EPDs'!$F$2:$F$1500,SMALL(IF('CAC EPDs'!$E$2:$E$1500=Lists!DG$6,ROW('CAC EPDs'!$E$2:$E$1500)),ROW(12:12))-1,1),"")</f>
        <v/>
      </c>
      <c r="DH18" s="35" t="str" cm="1">
        <f t="array" ref="DH18">IFERROR(INDEX('CAC EPDs'!$F$2:$F$1500,SMALL(IF('CAC EPDs'!$E$2:$E$1500=Lists!DH$6,ROW('CAC EPDs'!$E$2:$E$1500)),ROW(12:12))-1,1),"")</f>
        <v/>
      </c>
      <c r="DI18" s="35" t="str" cm="1">
        <f t="array" ref="DI18">IFERROR(INDEX('CAC EPDs'!$F$2:$F$1500,SMALL(IF('CAC EPDs'!$E$2:$E$1500=Lists!DI$6,ROW('CAC EPDs'!$E$2:$E$1500)),ROW(12:12))-1,1),"")</f>
        <v/>
      </c>
      <c r="DJ18" s="35" t="str" cm="1">
        <f t="array" ref="DJ18">IFERROR(INDEX('CAC EPDs'!$F$2:$F$1500,SMALL(IF('CAC EPDs'!$E$2:$E$1500=Lists!DJ$6,ROW('CAC EPDs'!$E$2:$E$1500)),ROW(12:12))-1,1),"")</f>
        <v/>
      </c>
      <c r="DK18" s="35" t="str" cm="1">
        <f t="array" ref="DK18">IFERROR(INDEX('CAC EPDs'!$F$2:$F$1500,SMALL(IF('CAC EPDs'!$E$2:$E$1500=Lists!DK$6,ROW('CAC EPDs'!$E$2:$E$1500)),ROW(12:12))-1,1),"")</f>
        <v/>
      </c>
      <c r="DL18" s="35" t="str" cm="1">
        <f t="array" ref="DL18">IFERROR(INDEX('CAC EPDs'!$F$2:$F$1500,SMALL(IF('CAC EPDs'!$E$2:$E$1500=Lists!DL$6,ROW('CAC EPDs'!$E$2:$E$1500)),ROW(12:12))-1,1),"")</f>
        <v/>
      </c>
      <c r="DM18" s="35" t="str" cm="1">
        <f t="array" ref="DM18">IFERROR(INDEX('CAC EPDs'!$F$2:$F$1500,SMALL(IF('CAC EPDs'!$E$2:$E$1500=Lists!DM$6,ROW('CAC EPDs'!$E$2:$E$1500)),ROW(12:12))-1,1),"")</f>
        <v/>
      </c>
      <c r="DN18" s="35" t="str" cm="1">
        <f t="array" ref="DN18">IFERROR(INDEX('CAC EPDs'!$F$2:$F$1500,SMALL(IF('CAC EPDs'!$E$2:$E$1500=Lists!DN$6,ROW('CAC EPDs'!$E$2:$E$1500)),ROW(12:12))-1,1),"")</f>
        <v/>
      </c>
      <c r="DO18" s="35" t="str" cm="1">
        <f t="array" ref="DO18">IFERROR(INDEX('CAC EPDs'!$F$2:$F$1500,SMALL(IF('CAC EPDs'!$E$2:$E$1500=Lists!DO$6,ROW('CAC EPDs'!$E$2:$E$1500)),ROW(12:12))-1,1),"")</f>
        <v/>
      </c>
      <c r="DP18" s="35" t="str" cm="1">
        <f t="array" ref="DP18">IFERROR(INDEX('CAC EPDs'!$F$2:$F$1500,SMALL(IF('CAC EPDs'!$E$2:$E$1500=Lists!DP$6,ROW('CAC EPDs'!$E$2:$E$1500)),ROW(12:12))-1,1),"")</f>
        <v/>
      </c>
      <c r="DQ18" s="35" t="str" cm="1">
        <f t="array" ref="DQ18">IFERROR(INDEX('CAC EPDs'!$F$2:$F$1500,SMALL(IF('CAC EPDs'!$E$2:$E$1500=Lists!DQ$6,ROW('CAC EPDs'!$E$2:$E$1500)),ROW(12:12))-1,1),"")</f>
        <v/>
      </c>
      <c r="DR18" s="35" t="str" cm="1">
        <f t="array" ref="DR18">IFERROR(INDEX('CAC EPDs'!$F$2:$F$1500,SMALL(IF('CAC EPDs'!$E$2:$E$1500=Lists!DR$6,ROW('CAC EPDs'!$E$2:$E$1500)),ROW(12:12))-1,1),"")</f>
        <v/>
      </c>
      <c r="DS18" s="35" t="str" cm="1">
        <f t="array" ref="DS18">IFERROR(INDEX('CAC EPDs'!$F$2:$F$1500,SMALL(IF('CAC EPDs'!$E$2:$E$1500=Lists!DS$6,ROW('CAC EPDs'!$E$2:$E$1500)),ROW(12:12))-1,1),"")</f>
        <v/>
      </c>
      <c r="DT18" s="35" t="str" cm="1">
        <f t="array" ref="DT18">IFERROR(INDEX('CAC EPDs'!$F$2:$F$1500,SMALL(IF('CAC EPDs'!$E$2:$E$1500=Lists!DT$6,ROW('CAC EPDs'!$E$2:$E$1500)),ROW(12:12))-1,1),"")</f>
        <v/>
      </c>
      <c r="DU18" s="35" t="str" cm="1">
        <f t="array" ref="DU18">IFERROR(INDEX('CAC EPDs'!$F$2:$F$1500,SMALL(IF('CAC EPDs'!$E$2:$E$1500=Lists!DU$6,ROW('CAC EPDs'!$E$2:$E$1500)),ROW(12:12))-1,1),"")</f>
        <v>50 MPa concrete with air (C-1) GU 15 SCM</v>
      </c>
      <c r="DV18" s="35" t="str" cm="1">
        <f t="array" ref="DV18">IFERROR(INDEX('CAC EPDs'!$F$2:$F$1500,SMALL(IF('CAC EPDs'!$E$2:$E$1500=Lists!DV$6,ROW('CAC EPDs'!$E$2:$E$1500)),ROW(12:12))-1,1),"")</f>
        <v/>
      </c>
      <c r="DW18" s="35" t="str" cm="1">
        <f t="array" ref="DW18">IFERROR(INDEX('CAC EPDs'!$F$2:$F$1500,SMALL(IF('CAC EPDs'!$E$2:$E$1500=Lists!DW$6,ROW('CAC EPDs'!$E$2:$E$1500)),ROW(12:12))-1,1),"")</f>
        <v/>
      </c>
      <c r="DX18" s="35" t="str" cm="1">
        <f t="array" ref="DX18">IFERROR(INDEX('CAC EPDs'!$F$2:$F$1500,SMALL(IF('CAC EPDs'!$E$2:$E$1500=Lists!DX$6,ROW('CAC EPDs'!$E$2:$E$1500)),ROW(12:12))-1,1),"")</f>
        <v/>
      </c>
      <c r="DY18" s="35" t="str" cm="1">
        <f t="array" ref="DY18">IFERROR(INDEX('CAC EPDs'!$F$2:$F$1500,SMALL(IF('CAC EPDs'!$E$2:$E$1500=Lists!DY$6,ROW('CAC EPDs'!$E$2:$E$1500)),ROW(12:12))-1,1),"")</f>
        <v/>
      </c>
      <c r="DZ18" s="35" t="str" cm="1">
        <f t="array" ref="DZ18">IFERROR(INDEX('CAC EPDs'!$F$2:$F$1500,SMALL(IF('CAC EPDs'!$E$2:$E$1500=Lists!DZ$6,ROW('CAC EPDs'!$E$2:$E$1500)),ROW(12:12))-1,1),"")</f>
        <v/>
      </c>
      <c r="EA18" s="35" t="str" cm="1">
        <f t="array" ref="EA18">IFERROR(INDEX('CAC EPDs'!$F$2:$F$1500,SMALL(IF('CAC EPDs'!$E$2:$E$1500=Lists!EA$6,ROW('CAC EPDs'!$E$2:$E$1500)),ROW(12:12))-1,1),"")</f>
        <v/>
      </c>
      <c r="EB18" s="35" t="str" cm="1">
        <f t="array" ref="EB18">IFERROR(INDEX('CAC EPDs'!$F$2:$F$1500,SMALL(IF('CAC EPDs'!$E$2:$E$1500=Lists!EB$6,ROW('CAC EPDs'!$E$2:$E$1500)),ROW(12:12))-1,1),"")</f>
        <v>Baseline 25 MPa concrete wihtout air &amp; 0.55 w/cm (N-CF) GU 15 FA</v>
      </c>
      <c r="EC18" s="35" t="str" cm="1">
        <f t="array" ref="EC18">IFERROR(INDEX('CAC EPDs'!$F$2:$F$1500,SMALL(IF('CAC EPDs'!$E$2:$E$1500=Lists!EC$6,ROW('CAC EPDs'!$E$2:$E$1500)),ROW(12:12))-1,1),"")</f>
        <v>Baseline 30 MPa concrete without air SCC GU 15 FA</v>
      </c>
      <c r="ED18" s="35" t="str" cm="1">
        <f t="array" ref="ED18">IFERROR(INDEX('CAC EPDs'!$F$2:$F$1500,SMALL(IF('CAC EPDs'!$E$2:$E$1500=Lists!ED$6,ROW('CAC EPDs'!$E$2:$E$1500)),ROW(12:12))-1,1),"")</f>
        <v/>
      </c>
      <c r="EE18" s="35" t="str" cm="1">
        <f t="array" ref="EE18">IFERROR(INDEX('CAC EPDs'!$F$2:$F$1500,SMALL(IF('CAC EPDs'!$E$2:$E$1500=Lists!EE$6,ROW('CAC EPDs'!$E$2:$E$1500)),ROW(12:12))-1,1),"")</f>
        <v/>
      </c>
      <c r="EF18" s="35" t="str" cm="1">
        <f t="array" ref="EF18">IFERROR(INDEX('CAC EPDs'!$F$2:$F$1500,SMALL(IF('CAC EPDs'!$E$2:$E$1500=Lists!EF$6,ROW('CAC EPDs'!$E$2:$E$1500)),ROW(12:12))-1,1),"")</f>
        <v/>
      </c>
      <c r="EG18" s="35" t="str" cm="1">
        <f t="array" ref="EG18">IFERROR(INDEX('CAC EPDs'!$F$2:$F$1500,SMALL(IF('CAC EPDs'!$E$2:$E$1500=Lists!EG$6,ROW('CAC EPDs'!$E$2:$E$1500)),ROW(12:12))-1,1),"")</f>
        <v/>
      </c>
      <c r="EH18" s="35" t="str" cm="1">
        <f t="array" ref="EH18">IFERROR(INDEX('CAC EPDs'!$F$2:$F$1500,SMALL(IF('CAC EPDs'!$E$2:$E$1500=Lists!EH$6,ROW('CAC EPDs'!$E$2:$E$1500)),ROW(12:12))-1,1),"")</f>
        <v>Baseline 35 MPa concrete with air &amp; 0.40 w/cm (C-1) SCC 15 GU FA</v>
      </c>
      <c r="EI18" s="35" t="str" cm="1">
        <f t="array" ref="EI18">IFERROR(INDEX('CAC EPDs'!$F$2:$F$1500,SMALL(IF('CAC EPDs'!$E$2:$E$1500=Lists!EI$6,ROW('CAC EPDs'!$E$2:$E$1500)),ROW(12:12))-1,1),"")</f>
        <v/>
      </c>
      <c r="EJ18" s="35" t="str" cm="1">
        <f t="array" ref="EJ18">IFERROR(INDEX('CAC EPDs'!$F$2:$F$1500,SMALL(IF('CAC EPDs'!$E$2:$E$1500=Lists!EJ$6,ROW('CAC EPDs'!$E$2:$E$1500)),ROW(12:12))-1,1),"")</f>
        <v/>
      </c>
      <c r="EK18" s="35" t="str" cm="1">
        <f t="array" ref="EK18">IFERROR(INDEX('CAC EPDs'!$F$2:$F$1500,SMALL(IF('CAC EPDs'!$E$2:$E$1500=Lists!EK$6,ROW('CAC EPDs'!$E$2:$E$1500)),ROW(12:12))-1,1),"")</f>
        <v/>
      </c>
      <c r="EL18" s="35" t="str" cm="1">
        <f t="array" ref="EL18">IFERROR(INDEX('CAC EPDs'!$F$2:$F$1500,SMALL(IF('CAC EPDs'!$E$2:$E$1500=Lists!EL$6,ROW('CAC EPDs'!$E$2:$E$1500)),ROW(12:12))-1,1),"")</f>
        <v/>
      </c>
      <c r="EM18" s="35" t="str" cm="1">
        <f t="array" ref="EM18">IFERROR(INDEX('CAC EPDs'!$F$2:$F$1500,SMALL(IF('CAC EPDs'!$E$2:$E$1500=Lists!EM$6,ROW('CAC EPDs'!$E$2:$E$1500)),ROW(12:12))-1,1),"")</f>
        <v/>
      </c>
      <c r="EN18" s="35" t="str" cm="1">
        <f t="array" ref="EN18">IFERROR(INDEX('CAC EPDs'!$F$2:$F$1500,SMALL(IF('CAC EPDs'!$E$2:$E$1500=Lists!EN$6,ROW('CAC EPDs'!$E$2:$E$1500)),ROW(12:12))-1,1),"")</f>
        <v/>
      </c>
      <c r="FH18" s="163" t="s">
        <v>186</v>
      </c>
    </row>
    <row r="19" spans="8:168">
      <c r="Y19" s="35" t="str">
        <v>Ontario,30,Yes</v>
      </c>
      <c r="AA19" s="35" t="str" cm="1">
        <f t="array" ref="AA19">IFERROR(INDEX('CAC EPDs'!$F$2:$F$1500,SMALL(IF('CAC EPDs'!$E$2:$E$1500=Lists!AA$6,ROW('CAC EPDs'!$E$2:$E$1500)),ROW(13:13))-1,1),"")</f>
        <v/>
      </c>
      <c r="AB19" s="35" t="str" cm="1">
        <f t="array" ref="AB19">IFERROR(INDEX('CAC EPDs'!$F$2:$F$1500,SMALL(IF('CAC EPDs'!$E$2:$E$1500=Lists!AB$6,ROW('CAC EPDs'!$E$2:$E$1500)),ROW(13:13))-1,1),"")</f>
        <v>25 MPa concrete without air &amp; 0.55 w/cm (N-CF) GU</v>
      </c>
      <c r="AC19" s="35" t="str" cm="1">
        <f t="array" ref="AC19">IFERROR(INDEX('CAC EPDs'!$F$2:$F$1500,SMALL(IF('CAC EPDs'!$E$2:$E$1500=Lists!AC$6,ROW('CAC EPDs'!$E$2:$E$1500)),ROW(13:13))-1,1),"")</f>
        <v/>
      </c>
      <c r="AD19" s="35" t="str" cm="1">
        <f t="array" ref="AD19">IFERROR(INDEX('CAC EPDs'!$F$2:$F$1500,SMALL(IF('CAC EPDs'!$E$2:$E$1500=Lists!AD$6,ROW('CAC EPDs'!$E$2:$E$1500)),ROW(13:13))-1,1),"")</f>
        <v/>
      </c>
      <c r="AE19" s="35" t="str" cm="1">
        <f t="array" ref="AE19">IFERROR(INDEX('CAC EPDs'!$F$2:$F$1500,SMALL(IF('CAC EPDs'!$E$2:$E$1500=Lists!AE$6,ROW('CAC EPDs'!$E$2:$E$1500)),ROW(13:13))-1,1),"")</f>
        <v/>
      </c>
      <c r="AF19" s="35" t="str" cm="1">
        <f t="array" ref="AF19">IFERROR(INDEX('CAC EPDs'!$F$2:$F$1500,SMALL(IF('CAC EPDs'!$E$2:$E$1500=Lists!AF$6,ROW('CAC EPDs'!$E$2:$E$1500)),ROW(13:13))-1,1),"")</f>
        <v/>
      </c>
      <c r="AG19" s="35" t="str" cm="1">
        <f t="array" ref="AG19">IFERROR(INDEX('CAC EPDs'!$F$2:$F$1500,SMALL(IF('CAC EPDs'!$E$2:$E$1500=Lists!AG$6,ROW('CAC EPDs'!$E$2:$E$1500)),ROW(13:13))-1,1),"")</f>
        <v/>
      </c>
      <c r="AH19" s="35" t="str" cm="1">
        <f t="array" ref="AH19">IFERROR(INDEX('CAC EPDs'!$F$2:$F$1500,SMALL(IF('CAC EPDs'!$E$2:$E$1500=Lists!AH$6,ROW('CAC EPDs'!$E$2:$E$1500)),ROW(13:13))-1,1),"")</f>
        <v/>
      </c>
      <c r="AI19" s="35" t="str" cm="1">
        <f t="array" ref="AI19">IFERROR(INDEX('CAC EPDs'!$F$2:$F$1500,SMALL(IF('CAC EPDs'!$E$2:$E$1500=Lists!AI$6,ROW('CAC EPDs'!$E$2:$E$1500)),ROW(13:13))-1,1),"")</f>
        <v/>
      </c>
      <c r="AJ19" s="35" t="str" cm="1">
        <f t="array" ref="AJ19">IFERROR(INDEX('CAC EPDs'!$F$2:$F$1500,SMALL(IF('CAC EPDs'!$E$2:$E$1500=Lists!AJ$6,ROW('CAC EPDs'!$E$2:$E$1500)),ROW(13:13))-1,1),"")</f>
        <v/>
      </c>
      <c r="AK19" s="35" t="str" cm="1">
        <f t="array" ref="AK19">IFERROR(INDEX('CAC EPDs'!$F$2:$F$1500,SMALL(IF('CAC EPDs'!$E$2:$E$1500=Lists!AK$6,ROW('CAC EPDs'!$E$2:$E$1500)),ROW(13:13))-1,1),"")</f>
        <v/>
      </c>
      <c r="AL19" s="35" t="str" cm="1">
        <f t="array" ref="AL19">IFERROR(INDEX('CAC EPDs'!$F$2:$F$1500,SMALL(IF('CAC EPDs'!$E$2:$E$1500=Lists!AL$6,ROW('CAC EPDs'!$E$2:$E$1500)),ROW(13:13))-1,1),"")</f>
        <v/>
      </c>
      <c r="AM19" s="35" t="str" cm="1">
        <f t="array" ref="AM19">IFERROR(INDEX('CAC EPDs'!$F$2:$F$1500,SMALL(IF('CAC EPDs'!$E$2:$E$1500=Lists!AM$6,ROW('CAC EPDs'!$E$2:$E$1500)),ROW(13:13))-1,1),"")</f>
        <v/>
      </c>
      <c r="AN19" s="35" t="str" cm="1">
        <f t="array" ref="AN19">IFERROR(INDEX('CAC EPDs'!$F$2:$F$1500,SMALL(IF('CAC EPDs'!$E$2:$E$1500=Lists!AN$6,ROW('CAC EPDs'!$E$2:$E$1500)),ROW(13:13))-1,1),"")</f>
        <v/>
      </c>
      <c r="AO19" s="35" t="str" cm="1">
        <f t="array" ref="AO19">IFERROR(INDEX('CAC EPDs'!$F$2:$F$1500,SMALL(IF('CAC EPDs'!$E$2:$E$1500=Lists!AO$6,ROW('CAC EPDs'!$E$2:$E$1500)),ROW(13:13))-1,1),"")</f>
        <v>35 MPa concrete with air &amp; 0.40 w/cm (C-1) GU 50 SL</v>
      </c>
      <c r="AP19" s="35" t="str" cm="1">
        <f t="array" ref="AP19">IFERROR(INDEX('CAC EPDs'!$F$2:$F$1500,SMALL(IF('CAC EPDs'!$E$2:$E$1500=Lists!AP$6,ROW('CAC EPDs'!$E$2:$E$1500)),ROW(13:13))-1,1),"")</f>
        <v/>
      </c>
      <c r="AQ19" s="35" t="str" cm="1">
        <f t="array" ref="AQ19">IFERROR(INDEX('CAC EPDs'!$F$2:$F$1500,SMALL(IF('CAC EPDs'!$E$2:$E$1500=Lists!AQ$6,ROW('CAC EPDs'!$E$2:$E$1500)),ROW(13:13))-1,1),"")</f>
        <v/>
      </c>
      <c r="AR19" s="35" t="str" cm="1">
        <f t="array" ref="AR19">IFERROR(INDEX('CAC EPDs'!$F$2:$F$1500,SMALL(IF('CAC EPDs'!$E$2:$E$1500=Lists!AR$6,ROW('CAC EPDs'!$E$2:$E$1500)),ROW(13:13))-1,1),"")</f>
        <v/>
      </c>
      <c r="AS19" s="35" t="str" cm="1">
        <f t="array" ref="AS19">IFERROR(INDEX('CAC EPDs'!$F$2:$F$1500,SMALL(IF('CAC EPDs'!$E$2:$E$1500=Lists!AS$6,ROW('CAC EPDs'!$E$2:$E$1500)),ROW(13:13))-1,1),"")</f>
        <v/>
      </c>
      <c r="AT19" s="35" t="str" cm="1">
        <f t="array" ref="AT19">IFERROR(INDEX('CAC EPDs'!$F$2:$F$1500,SMALL(IF('CAC EPDs'!$E$2:$E$1500=Lists!AT$6,ROW('CAC EPDs'!$E$2:$E$1500)),ROW(13:13))-1,1),"")</f>
        <v/>
      </c>
      <c r="AU19" s="35" t="str" cm="1">
        <f t="array" ref="AU19">IFERROR(INDEX('CAC EPDs'!$F$2:$F$1500,SMALL(IF('CAC EPDs'!$E$2:$E$1500=Lists!AU$6,ROW('CAC EPDs'!$E$2:$E$1500)),ROW(13:13))-1,1),"")</f>
        <v/>
      </c>
      <c r="AV19" s="35" t="str" cm="1">
        <f t="array" ref="AV19">IFERROR(INDEX('CAC EPDs'!$F$2:$F$1500,SMALL(IF('CAC EPDs'!$E$2:$E$1500=Lists!AV$6,ROW('CAC EPDs'!$E$2:$E$1500)),ROW(13:13))-1,1),"")</f>
        <v>25 MPa concrete with air &amp; 0.55 w/cm (C-4, F-2) GU 20 SL GA</v>
      </c>
      <c r="AW19" s="35" t="str" cm="1">
        <f t="array" ref="AW19">IFERROR(INDEX('CAC EPDs'!$F$2:$F$1500,SMALL(IF('CAC EPDs'!$E$2:$E$1500=Lists!AW$6,ROW('CAC EPDs'!$E$2:$E$1500)),ROW(13:13))-1,1),"")</f>
        <v/>
      </c>
      <c r="AX19" s="35" t="str" cm="1">
        <f t="array" ref="AX19">IFERROR(INDEX('CAC EPDs'!$F$2:$F$1500,SMALL(IF('CAC EPDs'!$E$2:$E$1500=Lists!AX$6,ROW('CAC EPDs'!$E$2:$E$1500)),ROW(13:13))-1,1),"")</f>
        <v/>
      </c>
      <c r="AY19" s="35" t="str" cm="1">
        <f t="array" ref="AY19">IFERROR(INDEX('CAC EPDs'!$F$2:$F$1500,SMALL(IF('CAC EPDs'!$E$2:$E$1500=Lists!AY$6,ROW('CAC EPDs'!$E$2:$E$1500)),ROW(13:13))-1,1),"")</f>
        <v/>
      </c>
      <c r="AZ19" s="35" t="str" cm="1">
        <f t="array" ref="AZ19">IFERROR(INDEX('CAC EPDs'!$F$2:$F$1500,SMALL(IF('CAC EPDs'!$E$2:$E$1500=Lists!AZ$6,ROW('CAC EPDs'!$E$2:$E$1500)),ROW(13:13))-1,1),"")</f>
        <v/>
      </c>
      <c r="BA19" s="35" t="str" cm="1">
        <f t="array" ref="BA19">IFERROR(INDEX('CAC EPDs'!$F$2:$F$1500,SMALL(IF('CAC EPDs'!$E$2:$E$1500=Lists!BA$6,ROW('CAC EPDs'!$E$2:$E$1500)),ROW(13:13))-1,1),"")</f>
        <v>35 MPa concrete with air &amp; 0.40 w/cm (C-1) GU 20 FA</v>
      </c>
      <c r="BB19" s="35" t="str" cm="1">
        <f t="array" ref="BB19">IFERROR(INDEX('CAC EPDs'!$F$2:$F$1500,SMALL(IF('CAC EPDs'!$E$2:$E$1500=Lists!BB$6,ROW('CAC EPDs'!$E$2:$E$1500)),ROW(13:13))-1,1),"")</f>
        <v/>
      </c>
      <c r="BC19" s="35" t="str" cm="1">
        <f t="array" ref="BC19">IFERROR(INDEX('CAC EPDs'!$F$2:$F$1500,SMALL(IF('CAC EPDs'!$E$2:$E$1500=Lists!BC$6,ROW('CAC EPDs'!$E$2:$E$1500)),ROW(13:13))-1,1),"")</f>
        <v/>
      </c>
      <c r="BD19" s="35" t="str" cm="1">
        <f t="array" ref="BD19">IFERROR(INDEX('CAC EPDs'!$F$2:$F$1500,SMALL(IF('CAC EPDs'!$E$2:$E$1500=Lists!BD$6,ROW('CAC EPDs'!$E$2:$E$1500)),ROW(13:13))-1,1),"")</f>
        <v/>
      </c>
      <c r="BE19" s="35" t="str" cm="1">
        <f t="array" ref="BE19">IFERROR(INDEX('CAC EPDs'!$F$2:$F$1500,SMALL(IF('CAC EPDs'!$E$2:$E$1500=Lists!BE$6,ROW('CAC EPDs'!$E$2:$E$1500)),ROW(13:13))-1,1),"")</f>
        <v/>
      </c>
      <c r="BF19" s="35" t="str" cm="1">
        <f t="array" ref="BF19">IFERROR(INDEX('CAC EPDs'!$F$2:$F$1500,SMALL(IF('CAC EPDs'!$E$2:$E$1500=Lists!BF$6,ROW('CAC EPDs'!$E$2:$E$1500)),ROW(13:13))-1,1),"")</f>
        <v/>
      </c>
      <c r="BG19" s="35" t="str" cm="1">
        <f t="array" ref="BG19">IFERROR(INDEX('CAC EPDs'!$F$2:$F$1500,SMALL(IF('CAC EPDs'!$E$2:$E$1500=Lists!BG$6,ROW('CAC EPDs'!$E$2:$E$1500)),ROW(13:13))-1,1),"")</f>
        <v/>
      </c>
      <c r="BH19" s="35" t="str" cm="1">
        <f t="array" ref="BH19">IFERROR(INDEX('CAC EPDs'!$F$2:$F$1500,SMALL(IF('CAC EPDs'!$E$2:$E$1500=Lists!BH$6,ROW('CAC EPDs'!$E$2:$E$1500)),ROW(13:13))-1,1),"")</f>
        <v/>
      </c>
      <c r="BI19" s="35" t="str" cm="1">
        <f t="array" ref="BI19">IFERROR(INDEX('CAC EPDs'!$F$2:$F$1500,SMALL(IF('CAC EPDs'!$E$2:$E$1500=Lists!BI$6,ROW('CAC EPDs'!$E$2:$E$1500)),ROW(13:13))-1,1),"")</f>
        <v>20 MPa concrete with air GUL 10 FA</v>
      </c>
      <c r="BJ19" s="35" t="str" cm="1">
        <f t="array" ref="BJ19">IFERROR(INDEX('CAC EPDs'!$F$2:$F$1500,SMALL(IF('CAC EPDs'!$E$2:$E$1500=Lists!BJ$6,ROW('CAC EPDs'!$E$2:$E$1500)),ROW(13:13))-1,1),"")</f>
        <v>20 MPa concrete without air (N) GUL 10 FA</v>
      </c>
      <c r="BK19" s="35" t="str" cm="1">
        <f t="array" ref="BK19">IFERROR(INDEX('CAC EPDs'!$F$2:$F$1500,SMALL(IF('CAC EPDs'!$E$2:$E$1500=Lists!BK$6,ROW('CAC EPDs'!$E$2:$E$1500)),ROW(13:13))-1,1),"")</f>
        <v>25 MPa concrete without air (N) GUL 10 FA</v>
      </c>
      <c r="BL19" s="35" t="str" cm="1">
        <f t="array" ref="BL19">IFERROR(INDEX('CAC EPDs'!$F$2:$F$1500,SMALL(IF('CAC EPDs'!$E$2:$E$1500=Lists!BL$6,ROW('CAC EPDs'!$E$2:$E$1500)),ROW(13:13))-1,1),"")</f>
        <v>25 MPa concrete with air (F-2) GUL 10 FA</v>
      </c>
      <c r="BM19" s="35" t="str" cm="1">
        <f t="array" ref="BM19">IFERROR(INDEX('CAC EPDs'!$F$2:$F$1500,SMALL(IF('CAC EPDs'!$E$2:$E$1500=Lists!BM$6,ROW('CAC EPDs'!$E$2:$E$1500)),ROW(13:13))-1,1),"")</f>
        <v>30 MPa concrete with air (F-1) GUL 10 FA</v>
      </c>
      <c r="BN19" s="35" t="str" cm="1">
        <f t="array" ref="BN19">IFERROR(INDEX('CAC EPDs'!$F$2:$F$1500,SMALL(IF('CAC EPDs'!$E$2:$E$1500=Lists!BN$6,ROW('CAC EPDs'!$E$2:$E$1500)),ROW(13:13))-1,1),"")</f>
        <v>30 MPa concrete without air (N-CF/C-4) GUL 10 FA</v>
      </c>
      <c r="BO19" s="35" t="str" cm="1">
        <f t="array" ref="BO19">IFERROR(INDEX('CAC EPDs'!$F$2:$F$1500,SMALL(IF('CAC EPDs'!$E$2:$E$1500=Lists!BO$6,ROW('CAC EPDs'!$E$2:$E$1500)),ROW(13:13))-1,1),"")</f>
        <v>32 MPa concrete without air &amp; 0.45 w/cm ratio (C-2) GUL 10 FA</v>
      </c>
      <c r="BP19" s="35" t="str" cm="1">
        <f t="array" ref="BP19">IFERROR(INDEX('CAC EPDs'!$F$2:$F$1500,SMALL(IF('CAC EPDs'!$E$2:$E$1500=Lists!BP$6,ROW('CAC EPDs'!$E$2:$E$1500)),ROW(13:13))-1,1),"")</f>
        <v>35 MPa concrete with air (C-2 and lower) GUL 10 SL</v>
      </c>
      <c r="BQ19" s="35" t="str" cm="1">
        <f t="array" ref="BQ19">IFERROR(INDEX('CAC EPDs'!$F$2:$F$1500,SMALL(IF('CAC EPDs'!$E$2:$E$1500=Lists!BQ$6,ROW('CAC EPDs'!$E$2:$E$1500)),ROW(13:13))-1,1),"")</f>
        <v>35 MPa concrete without air (N) GUL 10 SL</v>
      </c>
      <c r="BR19" s="35" t="str" cm="1">
        <f t="array" ref="BR19">IFERROR(INDEX('CAC EPDs'!$F$2:$F$1500,SMALL(IF('CAC EPDs'!$E$2:$E$1500=Lists!BR$6,ROW('CAC EPDs'!$E$2:$E$1500)),ROW(13:13))-1,1),"")</f>
        <v>40 MPa concrete without air (N) GUL 10 SL</v>
      </c>
      <c r="BS19" s="35" t="str" cm="1">
        <f t="array" ref="BS19">IFERROR(INDEX('CAC EPDs'!$F$2:$F$1500,SMALL(IF('CAC EPDs'!$E$2:$E$1500=Lists!BS$6,ROW('CAC EPDs'!$E$2:$E$1500)),ROW(13:13))-1,1),"")</f>
        <v>40 MPa concrete with air (C-1) GUL 30 SL</v>
      </c>
      <c r="BT19" s="35" t="str" cm="1">
        <f t="array" ref="BT19">IFERROR(INDEX('CAC EPDs'!$F$2:$F$1500,SMALL(IF('CAC EPDs'!$E$2:$E$1500=Lists!BT$6,ROW('CAC EPDs'!$E$2:$E$1500)),ROW(13:13))-1,1),"")</f>
        <v>45 MPa concrete without air (N) GUL 10 SL</v>
      </c>
      <c r="BU19" s="35" t="str" cm="1">
        <f t="array" ref="BU19">IFERROR(INDEX('CAC EPDs'!$F$2:$F$1500,SMALL(IF('CAC EPDs'!$E$2:$E$1500=Lists!BU$6,ROW('CAC EPDs'!$E$2:$E$1500)),ROW(13:13))-1,1),"")</f>
        <v>45 MPa concrete with air (C-1) GUL 30 SL</v>
      </c>
      <c r="BV19" s="35" t="str" cm="1">
        <f t="array" ref="BV19">IFERROR(INDEX('CAC EPDs'!$F$2:$F$1500,SMALL(IF('CAC EPDs'!$E$2:$E$1500=Lists!BV$6,ROW('CAC EPDs'!$E$2:$E$1500)),ROW(13:13))-1,1),"")</f>
        <v>50 MPa concrete with air (C-1) GUL 30 SL</v>
      </c>
      <c r="BW19" s="35" t="str" cm="1">
        <f t="array" ref="BW19">IFERROR(INDEX('CAC EPDs'!$F$2:$F$1500,SMALL(IF('CAC EPDs'!$E$2:$E$1500=Lists!BW$6,ROW('CAC EPDs'!$E$2:$E$1500)),ROW(13:13))-1,1),"")</f>
        <v>50 MPa concrete without air (N) GUL 10 SL</v>
      </c>
      <c r="BX19" s="35" t="str" cm="1">
        <f t="array" ref="BX19">IFERROR(INDEX('CAC EPDs'!$F$2:$F$1500,SMALL(IF('CAC EPDs'!$E$2:$E$1500=Lists!BX$6,ROW('CAC EPDs'!$E$2:$E$1500)),ROW(13:13))-1,1),"")</f>
        <v>60 MPa concrete without air (N) GUL 10 SL</v>
      </c>
      <c r="BY19" s="35" t="str" cm="1">
        <f t="array" ref="BY19">IFERROR(INDEX('CAC EPDs'!$F$2:$F$1500,SMALL(IF('CAC EPDs'!$E$2:$E$1500=Lists!BY$6,ROW('CAC EPDs'!$E$2:$E$1500)),ROW(13:13))-1,1),"")</f>
        <v>60 MPa concrete with air (C-1) GUL 30 SL</v>
      </c>
      <c r="BZ19" s="35" t="str" cm="1">
        <f t="array" ref="BZ19">IFERROR(INDEX('CAC EPDs'!$F$2:$F$1500,SMALL(IF('CAC EPDs'!$E$2:$E$1500=Lists!BZ$6,ROW('CAC EPDs'!$E$2:$E$1500)),ROW(13:13))-1,1),"")</f>
        <v>80 MPa concrete without air (N) GUL 10 SL</v>
      </c>
      <c r="CA19" s="35" t="str" cm="1">
        <f t="array" ref="CA19">IFERROR(INDEX('CAC EPDs'!$F$2:$F$1500,SMALL(IF('CAC EPDs'!$E$2:$E$1500=Lists!CA$6,ROW('CAC EPDs'!$E$2:$E$1500)),ROW(13:13))-1,1),"")</f>
        <v/>
      </c>
      <c r="CB19" s="35" t="str" cm="1">
        <f t="array" ref="CB19">IFERROR(INDEX('CAC EPDs'!$F$2:$F$1500,SMALL(IF('CAC EPDs'!$E$2:$E$1500=Lists!CB$6,ROW('CAC EPDs'!$E$2:$E$1500)),ROW(13:13))-1,1),"")</f>
        <v/>
      </c>
      <c r="CC19" s="35" t="str" cm="1">
        <f t="array" ref="CC19">IFERROR(INDEX('CAC EPDs'!$F$2:$F$1500,SMALL(IF('CAC EPDs'!$E$2:$E$1500=Lists!CC$6,ROW('CAC EPDs'!$E$2:$E$1500)),ROW(13:13))-1,1),"")</f>
        <v/>
      </c>
      <c r="CD19" s="35" t="str" cm="1">
        <f t="array" ref="CD19">IFERROR(INDEX('CAC EPDs'!$F$2:$F$1500,SMALL(IF('CAC EPDs'!$E$2:$E$1500=Lists!CD$6,ROW('CAC EPDs'!$E$2:$E$1500)),ROW(13:13))-1,1),"")</f>
        <v>25 MPa concrete with air &amp; 0.55 w/cm (C-4, F-2) GU 10 FA</v>
      </c>
      <c r="CE19" s="35" t="str" cm="1">
        <f t="array" ref="CE19">IFERROR(INDEX('CAC EPDs'!$F$2:$F$1500,SMALL(IF('CAC EPDs'!$E$2:$E$1500=Lists!CE$6,ROW('CAC EPDs'!$E$2:$E$1500)),ROW(13:13))-1,1),"")</f>
        <v/>
      </c>
      <c r="CF19" s="35" t="str" cm="1">
        <f t="array" ref="CF19">IFERROR(INDEX('CAC EPDs'!$F$2:$F$1500,SMALL(IF('CAC EPDs'!$E$2:$E$1500=Lists!CF$6,ROW('CAC EPDs'!$E$2:$E$1500)),ROW(13:13))-1,1),"")</f>
        <v>30 MPa concrete with air &amp; 0.50 w/cm (C-3, A-3, S-3) GU 10 FA</v>
      </c>
      <c r="CG19" s="35" t="str" cm="1">
        <f t="array" ref="CG19">IFERROR(INDEX('CAC EPDs'!$F$2:$F$1500,SMALL(IF('CAC EPDs'!$E$2:$E$1500=Lists!CG$6,ROW('CAC EPDs'!$E$2:$E$1500)),ROW(13:13))-1,1),"")</f>
        <v/>
      </c>
      <c r="CH19" s="35" t="str" cm="1">
        <f t="array" ref="CH19">IFERROR(INDEX('CAC EPDs'!$F$2:$F$1500,SMALL(IF('CAC EPDs'!$E$2:$E$1500=Lists!CH$6,ROW('CAC EPDs'!$E$2:$E$1500)),ROW(13:13))-1,1),"")</f>
        <v/>
      </c>
      <c r="CI19" s="35" t="str" cm="1">
        <f t="array" ref="CI19">IFERROR(INDEX('CAC EPDs'!$F$2:$F$1500,SMALL(IF('CAC EPDs'!$E$2:$E$1500=Lists!CI$6,ROW('CAC EPDs'!$E$2:$E$1500)),ROW(13:13))-1,1),"")</f>
        <v>35 MPa concrete with air &amp; 0.40 w/cm (C-1, S-1) GU 10 FA</v>
      </c>
      <c r="CJ19" s="35" t="str" cm="1">
        <f t="array" ref="CJ19">IFERROR(INDEX('CAC EPDs'!$F$2:$F$1500,SMALL(IF('CAC EPDs'!$E$2:$E$1500=Lists!CJ$6,ROW('CAC EPDs'!$E$2:$E$1500)),ROW(13:13))-1,1),"")</f>
        <v/>
      </c>
      <c r="CK19" s="35" t="str" cm="1">
        <f t="array" ref="CK19">IFERROR(INDEX('CAC EPDs'!$F$2:$F$1500,SMALL(IF('CAC EPDs'!$E$2:$E$1500=Lists!CK$6,ROW('CAC EPDs'!$E$2:$E$1500)),ROW(13:13))-1,1),"")</f>
        <v/>
      </c>
      <c r="CL19" s="35" t="str" cm="1">
        <f t="array" ref="CL19">IFERROR(INDEX('CAC EPDs'!$F$2:$F$1500,SMALL(IF('CAC EPDs'!$E$2:$E$1500=Lists!CL$6,ROW('CAC EPDs'!$E$2:$E$1500)),ROW(13:13))-1,1),"")</f>
        <v/>
      </c>
      <c r="CM19" s="35" t="str" cm="1">
        <f t="array" ref="CM19">IFERROR(INDEX('CAC EPDs'!$F$2:$F$1500,SMALL(IF('CAC EPDs'!$E$2:$E$1500=Lists!CM$6,ROW('CAC EPDs'!$E$2:$E$1500)),ROW(13:13))-1,1),"")</f>
        <v/>
      </c>
      <c r="CN19" s="35" t="str" cm="1">
        <f t="array" ref="CN19">IFERROR(INDEX('CAC EPDs'!$F$2:$F$1500,SMALL(IF('CAC EPDs'!$E$2:$E$1500=Lists!CN$6,ROW('CAC EPDs'!$E$2:$E$1500)),ROW(13:13))-1,1),"")</f>
        <v/>
      </c>
      <c r="CO19" s="35" t="str" cm="1">
        <f t="array" ref="CO19">IFERROR(INDEX('CAC EPDs'!$F$2:$F$1500,SMALL(IF('CAC EPDs'!$E$2:$E$1500=Lists!CO$6,ROW('CAC EPDs'!$E$2:$E$1500)),ROW(13:13))-1,1),"")</f>
        <v/>
      </c>
      <c r="CP19" s="35" t="str" cm="1">
        <f t="array" ref="CP19">IFERROR(INDEX('CAC EPDs'!$F$2:$F$1500,SMALL(IF('CAC EPDs'!$E$2:$E$1500=Lists!CP$6,ROW('CAC EPDs'!$E$2:$E$1500)),ROW(13:13))-1,1),"")</f>
        <v/>
      </c>
      <c r="CQ19" s="35" t="str" cm="1">
        <f t="array" ref="CQ19">IFERROR(INDEX('CAC EPDs'!$F$2:$F$1500,SMALL(IF('CAC EPDs'!$E$2:$E$1500=Lists!CQ$6,ROW('CAC EPDs'!$E$2:$E$1500)),ROW(13:13))-1,1),"")</f>
        <v/>
      </c>
      <c r="CR19" s="35" t="str" cm="1">
        <f t="array" ref="CR19">IFERROR(INDEX('CAC EPDs'!$F$2:$F$1500,SMALL(IF('CAC EPDs'!$E$2:$E$1500=Lists!CR$6,ROW('CAC EPDs'!$E$2:$E$1500)),ROW(13:13))-1,1),"")</f>
        <v/>
      </c>
      <c r="CS19" s="35" t="str" cm="1">
        <f t="array" ref="CS19">IFERROR(INDEX('CAC EPDs'!$F$2:$F$1500,SMALL(IF('CAC EPDs'!$E$2:$E$1500=Lists!CS$6,ROW('CAC EPDs'!$E$2:$E$1500)),ROW(13:13))-1,1),"")</f>
        <v/>
      </c>
      <c r="CT19" s="35" t="str" cm="1">
        <f t="array" ref="CT19">IFERROR(INDEX('CAC EPDs'!$F$2:$F$1500,SMALL(IF('CAC EPDs'!$E$2:$E$1500=Lists!CT$6,ROW('CAC EPDs'!$E$2:$E$1500)),ROW(13:13))-1,1),"")</f>
        <v/>
      </c>
      <c r="CU19" s="35" t="str" cm="1">
        <f t="array" ref="CU19">IFERROR(INDEX('CAC EPDs'!$F$2:$F$1500,SMALL(IF('CAC EPDs'!$E$2:$E$1500=Lists!CU$6,ROW('CAC EPDs'!$E$2:$E$1500)),ROW(13:13))-1,1),"")</f>
        <v/>
      </c>
      <c r="CV19" s="35" t="str" cm="1">
        <f t="array" ref="CV19">IFERROR(INDEX('CAC EPDs'!$F$2:$F$1500,SMALL(IF('CAC EPDs'!$E$2:$E$1500=Lists!CV$6,ROW('CAC EPDs'!$E$2:$E$1500)),ROW(13:13))-1,1),"")</f>
        <v/>
      </c>
      <c r="CW19" s="35" t="str" cm="1">
        <f t="array" ref="CW19">IFERROR(INDEX('CAC EPDs'!$F$2:$F$1500,SMALL(IF('CAC EPDs'!$E$2:$E$1500=Lists!CW$6,ROW('CAC EPDs'!$E$2:$E$1500)),ROW(13:13))-1,1),"")</f>
        <v/>
      </c>
      <c r="CX19" s="35" t="str" cm="1">
        <f t="array" ref="CX19">IFERROR(INDEX('CAC EPDs'!$F$2:$F$1500,SMALL(IF('CAC EPDs'!$E$2:$E$1500=Lists!CX$6,ROW('CAC EPDs'!$E$2:$E$1500)),ROW(13:13))-1,1),"")</f>
        <v>35 MPa concrete with air &amp; 0.40 w/cm ratio (C-1/A-1/S-1) GUL/HSL 20 FA</v>
      </c>
      <c r="CY19" s="35" t="str" cm="1">
        <f t="array" ref="CY19">IFERROR(INDEX('CAC EPDs'!$F$2:$F$1500,SMALL(IF('CAC EPDs'!$E$2:$E$1500=Lists!CY$6,ROW('CAC EPDs'!$E$2:$E$1500)),ROW(13:13))-1,1),"")</f>
        <v/>
      </c>
      <c r="CZ19" s="35" t="str" cm="1">
        <f t="array" ref="CZ19">IFERROR(INDEX('CAC EPDs'!$F$2:$F$1500,SMALL(IF('CAC EPDs'!$E$2:$E$1500=Lists!CZ$6,ROW('CAC EPDs'!$E$2:$E$1500)),ROW(13:13))-1,1),"")</f>
        <v/>
      </c>
      <c r="DA19" s="35" t="str" cm="1">
        <f t="array" ref="DA19">IFERROR(INDEX('CAC EPDs'!$F$2:$F$1500,SMALL(IF('CAC EPDs'!$E$2:$E$1500=Lists!DA$6,ROW('CAC EPDs'!$E$2:$E$1500)),ROW(13:13))-1,1),"")</f>
        <v/>
      </c>
      <c r="DB19" s="35" t="str" cm="1">
        <f t="array" ref="DB19">IFERROR(INDEX('CAC EPDs'!$F$2:$F$1500,SMALL(IF('CAC EPDs'!$E$2:$E$1500=Lists!DB$6,ROW('CAC EPDs'!$E$2:$E$1500)),ROW(13:13))-1,1),"")</f>
        <v/>
      </c>
      <c r="DC19" s="35" t="str" cm="1">
        <f t="array" ref="DC19">IFERROR(INDEX('CAC EPDs'!$F$2:$F$1500,SMALL(IF('CAC EPDs'!$E$2:$E$1500=Lists!DC$6,ROW('CAC EPDs'!$E$2:$E$1500)),ROW(13:13))-1,1),"")</f>
        <v>50 MPa concrete with air (C-XL) GUL/HSL 10 FA</v>
      </c>
      <c r="DD19" s="35" t="str" cm="1">
        <f t="array" ref="DD19">IFERROR(INDEX('CAC EPDs'!$F$2:$F$1500,SMALL(IF('CAC EPDs'!$E$2:$E$1500=Lists!DD$6,ROW('CAC EPDs'!$E$2:$E$1500)),ROW(13:13))-1,1),"")</f>
        <v/>
      </c>
      <c r="DE19" s="35" t="str" cm="1">
        <f t="array" ref="DE19">IFERROR(INDEX('CAC EPDs'!$F$2:$F$1500,SMALL(IF('CAC EPDs'!$E$2:$E$1500=Lists!DE$6,ROW('CAC EPDs'!$E$2:$E$1500)),ROW(13:13))-1,1),"")</f>
        <v/>
      </c>
      <c r="DF19" s="35" t="str" cm="1">
        <f t="array" ref="DF19">IFERROR(INDEX('CAC EPDs'!$F$2:$F$1500,SMALL(IF('CAC EPDs'!$E$2:$E$1500=Lists!DF$6,ROW('CAC EPDs'!$E$2:$E$1500)),ROW(13:13))-1,1),"")</f>
        <v/>
      </c>
      <c r="DG19" s="35" t="str" cm="1">
        <f t="array" ref="DG19">IFERROR(INDEX('CAC EPDs'!$F$2:$F$1500,SMALL(IF('CAC EPDs'!$E$2:$E$1500=Lists!DG$6,ROW('CAC EPDs'!$E$2:$E$1500)),ROW(13:13))-1,1),"")</f>
        <v/>
      </c>
      <c r="DH19" s="35" t="str" cm="1">
        <f t="array" ref="DH19">IFERROR(INDEX('CAC EPDs'!$F$2:$F$1500,SMALL(IF('CAC EPDs'!$E$2:$E$1500=Lists!DH$6,ROW('CAC EPDs'!$E$2:$E$1500)),ROW(13:13))-1,1),"")</f>
        <v/>
      </c>
      <c r="DI19" s="35" t="str" cm="1">
        <f t="array" ref="DI19">IFERROR(INDEX('CAC EPDs'!$F$2:$F$1500,SMALL(IF('CAC EPDs'!$E$2:$E$1500=Lists!DI$6,ROW('CAC EPDs'!$E$2:$E$1500)),ROW(13:13))-1,1),"")</f>
        <v/>
      </c>
      <c r="DJ19" s="35" t="str" cm="1">
        <f t="array" ref="DJ19">IFERROR(INDEX('CAC EPDs'!$F$2:$F$1500,SMALL(IF('CAC EPDs'!$E$2:$E$1500=Lists!DJ$6,ROW('CAC EPDs'!$E$2:$E$1500)),ROW(13:13))-1,1),"")</f>
        <v/>
      </c>
      <c r="DK19" s="35" t="str" cm="1">
        <f t="array" ref="DK19">IFERROR(INDEX('CAC EPDs'!$F$2:$F$1500,SMALL(IF('CAC EPDs'!$E$2:$E$1500=Lists!DK$6,ROW('CAC EPDs'!$E$2:$E$1500)),ROW(13:13))-1,1),"")</f>
        <v/>
      </c>
      <c r="DL19" s="35" t="str" cm="1">
        <f t="array" ref="DL19">IFERROR(INDEX('CAC EPDs'!$F$2:$F$1500,SMALL(IF('CAC EPDs'!$E$2:$E$1500=Lists!DL$6,ROW('CAC EPDs'!$E$2:$E$1500)),ROW(13:13))-1,1),"")</f>
        <v/>
      </c>
      <c r="DM19" s="35" t="str" cm="1">
        <f t="array" ref="DM19">IFERROR(INDEX('CAC EPDs'!$F$2:$F$1500,SMALL(IF('CAC EPDs'!$E$2:$E$1500=Lists!DM$6,ROW('CAC EPDs'!$E$2:$E$1500)),ROW(13:13))-1,1),"")</f>
        <v/>
      </c>
      <c r="DN19" s="35" t="str" cm="1">
        <f t="array" ref="DN19">IFERROR(INDEX('CAC EPDs'!$F$2:$F$1500,SMALL(IF('CAC EPDs'!$E$2:$E$1500=Lists!DN$6,ROW('CAC EPDs'!$E$2:$E$1500)),ROW(13:13))-1,1),"")</f>
        <v/>
      </c>
      <c r="DO19" s="35" t="str" cm="1">
        <f t="array" ref="DO19">IFERROR(INDEX('CAC EPDs'!$F$2:$F$1500,SMALL(IF('CAC EPDs'!$E$2:$E$1500=Lists!DO$6,ROW('CAC EPDs'!$E$2:$E$1500)),ROW(13:13))-1,1),"")</f>
        <v/>
      </c>
      <c r="DP19" s="35" t="str" cm="1">
        <f t="array" ref="DP19">IFERROR(INDEX('CAC EPDs'!$F$2:$F$1500,SMALL(IF('CAC EPDs'!$E$2:$E$1500=Lists!DP$6,ROW('CAC EPDs'!$E$2:$E$1500)),ROW(13:13))-1,1),"")</f>
        <v/>
      </c>
      <c r="DQ19" s="35" t="str" cm="1">
        <f t="array" ref="DQ19">IFERROR(INDEX('CAC EPDs'!$F$2:$F$1500,SMALL(IF('CAC EPDs'!$E$2:$E$1500=Lists!DQ$6,ROW('CAC EPDs'!$E$2:$E$1500)),ROW(13:13))-1,1),"")</f>
        <v/>
      </c>
      <c r="DR19" s="35" t="str" cm="1">
        <f t="array" ref="DR19">IFERROR(INDEX('CAC EPDs'!$F$2:$F$1500,SMALL(IF('CAC EPDs'!$E$2:$E$1500=Lists!DR$6,ROW('CAC EPDs'!$E$2:$E$1500)),ROW(13:13))-1,1),"")</f>
        <v/>
      </c>
      <c r="DS19" s="35" t="str" cm="1">
        <f t="array" ref="DS19">IFERROR(INDEX('CAC EPDs'!$F$2:$F$1500,SMALL(IF('CAC EPDs'!$E$2:$E$1500=Lists!DS$6,ROW('CAC EPDs'!$E$2:$E$1500)),ROW(13:13))-1,1),"")</f>
        <v/>
      </c>
      <c r="DT19" s="35" t="str" cm="1">
        <f t="array" ref="DT19">IFERROR(INDEX('CAC EPDs'!$F$2:$F$1500,SMALL(IF('CAC EPDs'!$E$2:$E$1500=Lists!DT$6,ROW('CAC EPDs'!$E$2:$E$1500)),ROW(13:13))-1,1),"")</f>
        <v/>
      </c>
      <c r="DU19" s="35" t="str" cm="1">
        <f t="array" ref="DU19">IFERROR(INDEX('CAC EPDs'!$F$2:$F$1500,SMALL(IF('CAC EPDs'!$E$2:$E$1500=Lists!DU$6,ROW('CAC EPDs'!$E$2:$E$1500)),ROW(13:13))-1,1),"")</f>
        <v>50 MPa concrete with air (C-1) GU 40 SCM</v>
      </c>
      <c r="DV19" s="35" t="str" cm="1">
        <f t="array" ref="DV19">IFERROR(INDEX('CAC EPDs'!$F$2:$F$1500,SMALL(IF('CAC EPDs'!$E$2:$E$1500=Lists!DV$6,ROW('CAC EPDs'!$E$2:$E$1500)),ROW(13:13))-1,1),"")</f>
        <v/>
      </c>
      <c r="DW19" s="35" t="str" cm="1">
        <f t="array" ref="DW19">IFERROR(INDEX('CAC EPDs'!$F$2:$F$1500,SMALL(IF('CAC EPDs'!$E$2:$E$1500=Lists!DW$6,ROW('CAC EPDs'!$E$2:$E$1500)),ROW(13:13))-1,1),"")</f>
        <v/>
      </c>
      <c r="DX19" s="35" t="str" cm="1">
        <f t="array" ref="DX19">IFERROR(INDEX('CAC EPDs'!$F$2:$F$1500,SMALL(IF('CAC EPDs'!$E$2:$E$1500=Lists!DX$6,ROW('CAC EPDs'!$E$2:$E$1500)),ROW(13:13))-1,1),"")</f>
        <v/>
      </c>
      <c r="DY19" s="35" t="str" cm="1">
        <f t="array" ref="DY19">IFERROR(INDEX('CAC EPDs'!$F$2:$F$1500,SMALL(IF('CAC EPDs'!$E$2:$E$1500=Lists!DY$6,ROW('CAC EPDs'!$E$2:$E$1500)),ROW(13:13))-1,1),"")</f>
        <v/>
      </c>
      <c r="DZ19" s="35" t="str" cm="1">
        <f t="array" ref="DZ19">IFERROR(INDEX('CAC EPDs'!$F$2:$F$1500,SMALL(IF('CAC EPDs'!$E$2:$E$1500=Lists!DZ$6,ROW('CAC EPDs'!$E$2:$E$1500)),ROW(13:13))-1,1),"")</f>
        <v/>
      </c>
      <c r="EA19" s="35" t="str" cm="1">
        <f t="array" ref="EA19">IFERROR(INDEX('CAC EPDs'!$F$2:$F$1500,SMALL(IF('CAC EPDs'!$E$2:$E$1500=Lists!EA$6,ROW('CAC EPDs'!$E$2:$E$1500)),ROW(13:13))-1,1),"")</f>
        <v/>
      </c>
      <c r="EB19" s="35" t="str" cm="1">
        <f t="array" ref="EB19">IFERROR(INDEX('CAC EPDs'!$F$2:$F$1500,SMALL(IF('CAC EPDs'!$E$2:$E$1500=Lists!EB$6,ROW('CAC EPDs'!$E$2:$E$1500)),ROW(13:13))-1,1),"")</f>
        <v>25 MPa concrete without air &amp; 0.55 w/cm (N-CF) GU</v>
      </c>
      <c r="EC19" s="35" t="str" cm="1">
        <f t="array" ref="EC19">IFERROR(INDEX('CAC EPDs'!$F$2:$F$1500,SMALL(IF('CAC EPDs'!$E$2:$E$1500=Lists!EC$6,ROW('CAC EPDs'!$E$2:$E$1500)),ROW(13:13))-1,1),"")</f>
        <v>30 MPa concrete without air SCC GU</v>
      </c>
      <c r="ED19" s="35" t="str" cm="1">
        <f t="array" ref="ED19">IFERROR(INDEX('CAC EPDs'!$F$2:$F$1500,SMALL(IF('CAC EPDs'!$E$2:$E$1500=Lists!ED$6,ROW('CAC EPDs'!$E$2:$E$1500)),ROW(13:13))-1,1),"")</f>
        <v/>
      </c>
      <c r="EE19" s="35" t="str" cm="1">
        <f t="array" ref="EE19">IFERROR(INDEX('CAC EPDs'!$F$2:$F$1500,SMALL(IF('CAC EPDs'!$E$2:$E$1500=Lists!EE$6,ROW('CAC EPDs'!$E$2:$E$1500)),ROW(13:13))-1,1),"")</f>
        <v/>
      </c>
      <c r="EF19" s="35" t="str" cm="1">
        <f t="array" ref="EF19">IFERROR(INDEX('CAC EPDs'!$F$2:$F$1500,SMALL(IF('CAC EPDs'!$E$2:$E$1500=Lists!EF$6,ROW('CAC EPDs'!$E$2:$E$1500)),ROW(13:13))-1,1),"")</f>
        <v/>
      </c>
      <c r="EG19" s="35" t="str" cm="1">
        <f t="array" ref="EG19">IFERROR(INDEX('CAC EPDs'!$F$2:$F$1500,SMALL(IF('CAC EPDs'!$E$2:$E$1500=Lists!EG$6,ROW('CAC EPDs'!$E$2:$E$1500)),ROW(13:13))-1,1),"")</f>
        <v/>
      </c>
      <c r="EH19" s="35" t="str" cm="1">
        <f t="array" ref="EH19">IFERROR(INDEX('CAC EPDs'!$F$2:$F$1500,SMALL(IF('CAC EPDs'!$E$2:$E$1500=Lists!EH$6,ROW('CAC EPDs'!$E$2:$E$1500)),ROW(13:13))-1,1),"")</f>
        <v>35 MPa concrete with air &amp; 0.40 w/cm (C-1) SCC GU</v>
      </c>
      <c r="EI19" s="35" t="str" cm="1">
        <f t="array" ref="EI19">IFERROR(INDEX('CAC EPDs'!$F$2:$F$1500,SMALL(IF('CAC EPDs'!$E$2:$E$1500=Lists!EI$6,ROW('CAC EPDs'!$E$2:$E$1500)),ROW(13:13))-1,1),"")</f>
        <v/>
      </c>
      <c r="EJ19" s="35" t="str" cm="1">
        <f t="array" ref="EJ19">IFERROR(INDEX('CAC EPDs'!$F$2:$F$1500,SMALL(IF('CAC EPDs'!$E$2:$E$1500=Lists!EJ$6,ROW('CAC EPDs'!$E$2:$E$1500)),ROW(13:13))-1,1),"")</f>
        <v/>
      </c>
      <c r="EK19" s="35" t="str" cm="1">
        <f t="array" ref="EK19">IFERROR(INDEX('CAC EPDs'!$F$2:$F$1500,SMALL(IF('CAC EPDs'!$E$2:$E$1500=Lists!EK$6,ROW('CAC EPDs'!$E$2:$E$1500)),ROW(13:13))-1,1),"")</f>
        <v/>
      </c>
      <c r="EL19" s="35" t="str" cm="1">
        <f t="array" ref="EL19">IFERROR(INDEX('CAC EPDs'!$F$2:$F$1500,SMALL(IF('CAC EPDs'!$E$2:$E$1500=Lists!EL$6,ROW('CAC EPDs'!$E$2:$E$1500)),ROW(13:13))-1,1),"")</f>
        <v/>
      </c>
      <c r="EM19" s="35" t="str" cm="1">
        <f t="array" ref="EM19">IFERROR(INDEX('CAC EPDs'!$F$2:$F$1500,SMALL(IF('CAC EPDs'!$E$2:$E$1500=Lists!EM$6,ROW('CAC EPDs'!$E$2:$E$1500)),ROW(13:13))-1,1),"")</f>
        <v/>
      </c>
      <c r="EN19" s="35" t="str" cm="1">
        <f t="array" ref="EN19">IFERROR(INDEX('CAC EPDs'!$F$2:$F$1500,SMALL(IF('CAC EPDs'!$E$2:$E$1500=Lists!EN$6,ROW('CAC EPDs'!$E$2:$E$1500)),ROW(13:13))-1,1),"")</f>
        <v/>
      </c>
      <c r="FH19" s="163" t="s">
        <v>184</v>
      </c>
    </row>
    <row r="20" spans="8:168">
      <c r="Y20" s="35" t="str">
        <v>Ontario,32,Yes</v>
      </c>
      <c r="AA20" s="35" t="str" cm="1">
        <f t="array" ref="AA20">IFERROR(INDEX('CAC EPDs'!$F$2:$F$1500,SMALL(IF('CAC EPDs'!$E$2:$E$1500=Lists!AA$6,ROW('CAC EPDs'!$E$2:$E$1500)),ROW(14:14))-1,1),"")</f>
        <v/>
      </c>
      <c r="AB20" s="35" t="str" cm="1">
        <f t="array" ref="AB20">IFERROR(INDEX('CAC EPDs'!$F$2:$F$1500,SMALL(IF('CAC EPDs'!$E$2:$E$1500=Lists!AB$6,ROW('CAC EPDs'!$E$2:$E$1500)),ROW(14:14))-1,1),"")</f>
        <v>25 MPa concrete without air &amp; 0.55 w/cm (N-CF) GU 15 SL</v>
      </c>
      <c r="AC20" s="35" t="str" cm="1">
        <f t="array" ref="AC20">IFERROR(INDEX('CAC EPDs'!$F$2:$F$1500,SMALL(IF('CAC EPDs'!$E$2:$E$1500=Lists!AC$6,ROW('CAC EPDs'!$E$2:$E$1500)),ROW(14:14))-1,1),"")</f>
        <v/>
      </c>
      <c r="AD20" s="35" t="str" cm="1">
        <f t="array" ref="AD20">IFERROR(INDEX('CAC EPDs'!$F$2:$F$1500,SMALL(IF('CAC EPDs'!$E$2:$E$1500=Lists!AD$6,ROW('CAC EPDs'!$E$2:$E$1500)),ROW(14:14))-1,1),"")</f>
        <v/>
      </c>
      <c r="AE20" s="35" t="str" cm="1">
        <f t="array" ref="AE20">IFERROR(INDEX('CAC EPDs'!$F$2:$F$1500,SMALL(IF('CAC EPDs'!$E$2:$E$1500=Lists!AE$6,ROW('CAC EPDs'!$E$2:$E$1500)),ROW(14:14))-1,1),"")</f>
        <v/>
      </c>
      <c r="AF20" s="35" t="str" cm="1">
        <f t="array" ref="AF20">IFERROR(INDEX('CAC EPDs'!$F$2:$F$1500,SMALL(IF('CAC EPDs'!$E$2:$E$1500=Lists!AF$6,ROW('CAC EPDs'!$E$2:$E$1500)),ROW(14:14))-1,1),"")</f>
        <v/>
      </c>
      <c r="AG20" s="35" t="str" cm="1">
        <f t="array" ref="AG20">IFERROR(INDEX('CAC EPDs'!$F$2:$F$1500,SMALL(IF('CAC EPDs'!$E$2:$E$1500=Lists!AG$6,ROW('CAC EPDs'!$E$2:$E$1500)),ROW(14:14))-1,1),"")</f>
        <v/>
      </c>
      <c r="AH20" s="35" t="str" cm="1">
        <f t="array" ref="AH20">IFERROR(INDEX('CAC EPDs'!$F$2:$F$1500,SMALL(IF('CAC EPDs'!$E$2:$E$1500=Lists!AH$6,ROW('CAC EPDs'!$E$2:$E$1500)),ROW(14:14))-1,1),"")</f>
        <v/>
      </c>
      <c r="AI20" s="35" t="str" cm="1">
        <f t="array" ref="AI20">IFERROR(INDEX('CAC EPDs'!$F$2:$F$1500,SMALL(IF('CAC EPDs'!$E$2:$E$1500=Lists!AI$6,ROW('CAC EPDs'!$E$2:$E$1500)),ROW(14:14))-1,1),"")</f>
        <v/>
      </c>
      <c r="AJ20" s="35" t="str" cm="1">
        <f t="array" ref="AJ20">IFERROR(INDEX('CAC EPDs'!$F$2:$F$1500,SMALL(IF('CAC EPDs'!$E$2:$E$1500=Lists!AJ$6,ROW('CAC EPDs'!$E$2:$E$1500)),ROW(14:14))-1,1),"")</f>
        <v/>
      </c>
      <c r="AK20" s="35" t="str" cm="1">
        <f t="array" ref="AK20">IFERROR(INDEX('CAC EPDs'!$F$2:$F$1500,SMALL(IF('CAC EPDs'!$E$2:$E$1500=Lists!AK$6,ROW('CAC EPDs'!$E$2:$E$1500)),ROW(14:14))-1,1),"")</f>
        <v/>
      </c>
      <c r="AL20" s="35" t="str" cm="1">
        <f t="array" ref="AL20">IFERROR(INDEX('CAC EPDs'!$F$2:$F$1500,SMALL(IF('CAC EPDs'!$E$2:$E$1500=Lists!AL$6,ROW('CAC EPDs'!$E$2:$E$1500)),ROW(14:14))-1,1),"")</f>
        <v/>
      </c>
      <c r="AM20" s="35" t="str" cm="1">
        <f t="array" ref="AM20">IFERROR(INDEX('CAC EPDs'!$F$2:$F$1500,SMALL(IF('CAC EPDs'!$E$2:$E$1500=Lists!AM$6,ROW('CAC EPDs'!$E$2:$E$1500)),ROW(14:14))-1,1),"")</f>
        <v/>
      </c>
      <c r="AN20" s="35" t="str" cm="1">
        <f t="array" ref="AN20">IFERROR(INDEX('CAC EPDs'!$F$2:$F$1500,SMALL(IF('CAC EPDs'!$E$2:$E$1500=Lists!AN$6,ROW('CAC EPDs'!$E$2:$E$1500)),ROW(14:14))-1,1),"")</f>
        <v/>
      </c>
      <c r="AO20" s="35" t="str" cm="1">
        <f t="array" ref="AO20">IFERROR(INDEX('CAC EPDs'!$F$2:$F$1500,SMALL(IF('CAC EPDs'!$E$2:$E$1500=Lists!AO$6,ROW('CAC EPDs'!$E$2:$E$1500)),ROW(14:14))-1,1),"")</f>
        <v>35 MPa concrete with air &amp; 0.40 w/cm (C-1) GUL 25 SL</v>
      </c>
      <c r="AP20" s="35" t="str" cm="1">
        <f t="array" ref="AP20">IFERROR(INDEX('CAC EPDs'!$F$2:$F$1500,SMALL(IF('CAC EPDs'!$E$2:$E$1500=Lists!AP$6,ROW('CAC EPDs'!$E$2:$E$1500)),ROW(14:14))-1,1),"")</f>
        <v/>
      </c>
      <c r="AQ20" s="35" t="str" cm="1">
        <f t="array" ref="AQ20">IFERROR(INDEX('CAC EPDs'!$F$2:$F$1500,SMALL(IF('CAC EPDs'!$E$2:$E$1500=Lists!AQ$6,ROW('CAC EPDs'!$E$2:$E$1500)),ROW(14:14))-1,1),"")</f>
        <v/>
      </c>
      <c r="AR20" s="35" t="str" cm="1">
        <f t="array" ref="AR20">IFERROR(INDEX('CAC EPDs'!$F$2:$F$1500,SMALL(IF('CAC EPDs'!$E$2:$E$1500=Lists!AR$6,ROW('CAC EPDs'!$E$2:$E$1500)),ROW(14:14))-1,1),"")</f>
        <v/>
      </c>
      <c r="AS20" s="35" t="str" cm="1">
        <f t="array" ref="AS20">IFERROR(INDEX('CAC EPDs'!$F$2:$F$1500,SMALL(IF('CAC EPDs'!$E$2:$E$1500=Lists!AS$6,ROW('CAC EPDs'!$E$2:$E$1500)),ROW(14:14))-1,1),"")</f>
        <v/>
      </c>
      <c r="AT20" s="35" t="str" cm="1">
        <f t="array" ref="AT20">IFERROR(INDEX('CAC EPDs'!$F$2:$F$1500,SMALL(IF('CAC EPDs'!$E$2:$E$1500=Lists!AT$6,ROW('CAC EPDs'!$E$2:$E$1500)),ROW(14:14))-1,1),"")</f>
        <v/>
      </c>
      <c r="AU20" s="35" t="str" cm="1">
        <f t="array" ref="AU20">IFERROR(INDEX('CAC EPDs'!$F$2:$F$1500,SMALL(IF('CAC EPDs'!$E$2:$E$1500=Lists!AU$6,ROW('CAC EPDs'!$E$2:$E$1500)),ROW(14:14))-1,1),"")</f>
        <v/>
      </c>
      <c r="AV20" s="35" t="str" cm="1">
        <f t="array" ref="AV20">IFERROR(INDEX('CAC EPDs'!$F$2:$F$1500,SMALL(IF('CAC EPDs'!$E$2:$E$1500=Lists!AV$6,ROW('CAC EPDs'!$E$2:$E$1500)),ROW(14:14))-1,1),"")</f>
        <v>25 MPa concrete with air &amp; 0.55 w/cm (C-4, F-2) GU 30 SL GA</v>
      </c>
      <c r="AW20" s="35" t="str" cm="1">
        <f t="array" ref="AW20">IFERROR(INDEX('CAC EPDs'!$F$2:$F$1500,SMALL(IF('CAC EPDs'!$E$2:$E$1500=Lists!AW$6,ROW('CAC EPDs'!$E$2:$E$1500)),ROW(14:14))-1,1),"")</f>
        <v/>
      </c>
      <c r="AX20" s="35" t="str" cm="1">
        <f t="array" ref="AX20">IFERROR(INDEX('CAC EPDs'!$F$2:$F$1500,SMALL(IF('CAC EPDs'!$E$2:$E$1500=Lists!AX$6,ROW('CAC EPDs'!$E$2:$E$1500)),ROW(14:14))-1,1),"")</f>
        <v/>
      </c>
      <c r="AY20" s="35" t="str" cm="1">
        <f t="array" ref="AY20">IFERROR(INDEX('CAC EPDs'!$F$2:$F$1500,SMALL(IF('CAC EPDs'!$E$2:$E$1500=Lists!AY$6,ROW('CAC EPDs'!$E$2:$E$1500)),ROW(14:14))-1,1),"")</f>
        <v/>
      </c>
      <c r="AZ20" s="35" t="str" cm="1">
        <f t="array" ref="AZ20">IFERROR(INDEX('CAC EPDs'!$F$2:$F$1500,SMALL(IF('CAC EPDs'!$E$2:$E$1500=Lists!AZ$6,ROW('CAC EPDs'!$E$2:$E$1500)),ROW(14:14))-1,1),"")</f>
        <v/>
      </c>
      <c r="BA20" s="35" t="str" cm="1">
        <f t="array" ref="BA20">IFERROR(INDEX('CAC EPDs'!$F$2:$F$1500,SMALL(IF('CAC EPDs'!$E$2:$E$1500=Lists!BA$6,ROW('CAC EPDs'!$E$2:$E$1500)),ROW(14:14))-1,1),"")</f>
        <v>35 MPa concrete with air &amp; 0.40 w/cm (C-1) GU 30 FA</v>
      </c>
      <c r="BB20" s="35" t="str" cm="1">
        <f t="array" ref="BB20">IFERROR(INDEX('CAC EPDs'!$F$2:$F$1500,SMALL(IF('CAC EPDs'!$E$2:$E$1500=Lists!BB$6,ROW('CAC EPDs'!$E$2:$E$1500)),ROW(14:14))-1,1),"")</f>
        <v/>
      </c>
      <c r="BC20" s="35" t="str" cm="1">
        <f t="array" ref="BC20">IFERROR(INDEX('CAC EPDs'!$F$2:$F$1500,SMALL(IF('CAC EPDs'!$E$2:$E$1500=Lists!BC$6,ROW('CAC EPDs'!$E$2:$E$1500)),ROW(14:14))-1,1),"")</f>
        <v/>
      </c>
      <c r="BD20" s="35" t="str" cm="1">
        <f t="array" ref="BD20">IFERROR(INDEX('CAC EPDs'!$F$2:$F$1500,SMALL(IF('CAC EPDs'!$E$2:$E$1500=Lists!BD$6,ROW('CAC EPDs'!$E$2:$E$1500)),ROW(14:14))-1,1),"")</f>
        <v/>
      </c>
      <c r="BE20" s="35" t="str" cm="1">
        <f t="array" ref="BE20">IFERROR(INDEX('CAC EPDs'!$F$2:$F$1500,SMALL(IF('CAC EPDs'!$E$2:$E$1500=Lists!BE$6,ROW('CAC EPDs'!$E$2:$E$1500)),ROW(14:14))-1,1),"")</f>
        <v/>
      </c>
      <c r="BF20" s="35" t="str" cm="1">
        <f t="array" ref="BF20">IFERROR(INDEX('CAC EPDs'!$F$2:$F$1500,SMALL(IF('CAC EPDs'!$E$2:$E$1500=Lists!BF$6,ROW('CAC EPDs'!$E$2:$E$1500)),ROW(14:14))-1,1),"")</f>
        <v/>
      </c>
      <c r="BG20" s="35" t="str" cm="1">
        <f t="array" ref="BG20">IFERROR(INDEX('CAC EPDs'!$F$2:$F$1500,SMALL(IF('CAC EPDs'!$E$2:$E$1500=Lists!BG$6,ROW('CAC EPDs'!$E$2:$E$1500)),ROW(14:14))-1,1),"")</f>
        <v/>
      </c>
      <c r="BH20" s="35" t="str" cm="1">
        <f t="array" ref="BH20">IFERROR(INDEX('CAC EPDs'!$F$2:$F$1500,SMALL(IF('CAC EPDs'!$E$2:$E$1500=Lists!BH$6,ROW('CAC EPDs'!$E$2:$E$1500)),ROW(14:14))-1,1),"")</f>
        <v/>
      </c>
      <c r="BI20" s="35" t="str" cm="1">
        <f t="array" ref="BI20">IFERROR(INDEX('CAC EPDs'!$F$2:$F$1500,SMALL(IF('CAC EPDs'!$E$2:$E$1500=Lists!BI$6,ROW('CAC EPDs'!$E$2:$E$1500)),ROW(14:14))-1,1),"")</f>
        <v>20 MPa concrete with air GUL 20 FA</v>
      </c>
      <c r="BJ20" s="35" t="str" cm="1">
        <f t="array" ref="BJ20">IFERROR(INDEX('CAC EPDs'!$F$2:$F$1500,SMALL(IF('CAC EPDs'!$E$2:$E$1500=Lists!BJ$6,ROW('CAC EPDs'!$E$2:$E$1500)),ROW(14:14))-1,1),"")</f>
        <v>20 MPa concrete without air (N) GUL 20 FA</v>
      </c>
      <c r="BK20" s="35" t="str" cm="1">
        <f t="array" ref="BK20">IFERROR(INDEX('CAC EPDs'!$F$2:$F$1500,SMALL(IF('CAC EPDs'!$E$2:$E$1500=Lists!BK$6,ROW('CAC EPDs'!$E$2:$E$1500)),ROW(14:14))-1,1),"")</f>
        <v>25 MPa concrete without air (N) GUL 20 FA</v>
      </c>
      <c r="BL20" s="35" t="str" cm="1">
        <f t="array" ref="BL20">IFERROR(INDEX('CAC EPDs'!$F$2:$F$1500,SMALL(IF('CAC EPDs'!$E$2:$E$1500=Lists!BL$6,ROW('CAC EPDs'!$E$2:$E$1500)),ROW(14:14))-1,1),"")</f>
        <v>25 MPa concrete with air (F-2) GUL 20 FA</v>
      </c>
      <c r="BM20" s="35" t="str" cm="1">
        <f t="array" ref="BM20">IFERROR(INDEX('CAC EPDs'!$F$2:$F$1500,SMALL(IF('CAC EPDs'!$E$2:$E$1500=Lists!BM$6,ROW('CAC EPDs'!$E$2:$E$1500)),ROW(14:14))-1,1),"")</f>
        <v>30 MPa concrete with air (F-1) GUL 20 FA</v>
      </c>
      <c r="BN20" s="35" t="str" cm="1">
        <f t="array" ref="BN20">IFERROR(INDEX('CAC EPDs'!$F$2:$F$1500,SMALL(IF('CAC EPDs'!$E$2:$E$1500=Lists!BN$6,ROW('CAC EPDs'!$E$2:$E$1500)),ROW(14:14))-1,1),"")</f>
        <v>30 MPa concrete without air (N-CF/C-4) GUL 20 FA</v>
      </c>
      <c r="BO20" s="35" t="str" cm="1">
        <f t="array" ref="BO20">IFERROR(INDEX('CAC EPDs'!$F$2:$F$1500,SMALL(IF('CAC EPDs'!$E$2:$E$1500=Lists!BO$6,ROW('CAC EPDs'!$E$2:$E$1500)),ROW(14:14))-1,1),"")</f>
        <v>32 MPa concrete without air &amp; 0.45 w/cm ratio (C-2) GUL 20 FA</v>
      </c>
      <c r="BP20" s="35" t="str" cm="1">
        <f t="array" ref="BP20">IFERROR(INDEX('CAC EPDs'!$F$2:$F$1500,SMALL(IF('CAC EPDs'!$E$2:$E$1500=Lists!BP$6,ROW('CAC EPDs'!$E$2:$E$1500)),ROW(14:14))-1,1),"")</f>
        <v>35 MPa concrete with air (C-2 and lower) GUL 20 SL</v>
      </c>
      <c r="BQ20" s="35" t="str" cm="1">
        <f t="array" ref="BQ20">IFERROR(INDEX('CAC EPDs'!$F$2:$F$1500,SMALL(IF('CAC EPDs'!$E$2:$E$1500=Lists!BQ$6,ROW('CAC EPDs'!$E$2:$E$1500)),ROW(14:14))-1,1),"")</f>
        <v>35 MPa concrete without air (N) GUL 20 SL</v>
      </c>
      <c r="BR20" s="35" t="str" cm="1">
        <f t="array" ref="BR20">IFERROR(INDEX('CAC EPDs'!$F$2:$F$1500,SMALL(IF('CAC EPDs'!$E$2:$E$1500=Lists!BR$6,ROW('CAC EPDs'!$E$2:$E$1500)),ROW(14:14))-1,1),"")</f>
        <v>40 MPa concrete without air (N) GUL 20 SL</v>
      </c>
      <c r="BS20" s="35" t="str" cm="1">
        <f t="array" ref="BS20">IFERROR(INDEX('CAC EPDs'!$F$2:$F$1500,SMALL(IF('CAC EPDs'!$E$2:$E$1500=Lists!BS$6,ROW('CAC EPDs'!$E$2:$E$1500)),ROW(14:14))-1,1),"")</f>
        <v>40 MPa concrete with air (C-1) GUL 10 FA</v>
      </c>
      <c r="BT20" s="35" t="str" cm="1">
        <f t="array" ref="BT20">IFERROR(INDEX('CAC EPDs'!$F$2:$F$1500,SMALL(IF('CAC EPDs'!$E$2:$E$1500=Lists!BT$6,ROW('CAC EPDs'!$E$2:$E$1500)),ROW(14:14))-1,1),"")</f>
        <v>45 MPa concrete without air (N) GUL 20 SL</v>
      </c>
      <c r="BU20" s="35" t="str" cm="1">
        <f t="array" ref="BU20">IFERROR(INDEX('CAC EPDs'!$F$2:$F$1500,SMALL(IF('CAC EPDs'!$E$2:$E$1500=Lists!BU$6,ROW('CAC EPDs'!$E$2:$E$1500)),ROW(14:14))-1,1),"")</f>
        <v>45 MPa concrete with air (C-1) GUL 10 FA</v>
      </c>
      <c r="BV20" s="35" t="str" cm="1">
        <f t="array" ref="BV20">IFERROR(INDEX('CAC EPDs'!$F$2:$F$1500,SMALL(IF('CAC EPDs'!$E$2:$E$1500=Lists!BV$6,ROW('CAC EPDs'!$E$2:$E$1500)),ROW(14:14))-1,1),"")</f>
        <v>50 MPa concrete with air (C-1) GUL 10 FA</v>
      </c>
      <c r="BW20" s="35" t="str" cm="1">
        <f t="array" ref="BW20">IFERROR(INDEX('CAC EPDs'!$F$2:$F$1500,SMALL(IF('CAC EPDs'!$E$2:$E$1500=Lists!BW$6,ROW('CAC EPDs'!$E$2:$E$1500)),ROW(14:14))-1,1),"")</f>
        <v>50 MPa concrete without air (N) GUL 20 SL</v>
      </c>
      <c r="BX20" s="35" t="str" cm="1">
        <f t="array" ref="BX20">IFERROR(INDEX('CAC EPDs'!$F$2:$F$1500,SMALL(IF('CAC EPDs'!$E$2:$E$1500=Lists!BX$6,ROW('CAC EPDs'!$E$2:$E$1500)),ROW(14:14))-1,1),"")</f>
        <v>60 MPa concrete without air (N) GUL 20 SL</v>
      </c>
      <c r="BY20" s="35" t="str" cm="1">
        <f t="array" ref="BY20">IFERROR(INDEX('CAC EPDs'!$F$2:$F$1500,SMALL(IF('CAC EPDs'!$E$2:$E$1500=Lists!BY$6,ROW('CAC EPDs'!$E$2:$E$1500)),ROW(14:14))-1,1),"")</f>
        <v>60 MPa concrete with air (C-1) GUL 10 FA</v>
      </c>
      <c r="BZ20" s="35" t="str" cm="1">
        <f t="array" ref="BZ20">IFERROR(INDEX('CAC EPDs'!$F$2:$F$1500,SMALL(IF('CAC EPDs'!$E$2:$E$1500=Lists!BZ$6,ROW('CAC EPDs'!$E$2:$E$1500)),ROW(14:14))-1,1),"")</f>
        <v>80 MPa concrete without air (N) GUL 20 SL</v>
      </c>
      <c r="CA20" s="35" t="str" cm="1">
        <f t="array" ref="CA20">IFERROR(INDEX('CAC EPDs'!$F$2:$F$1500,SMALL(IF('CAC EPDs'!$E$2:$E$1500=Lists!CA$6,ROW('CAC EPDs'!$E$2:$E$1500)),ROW(14:14))-1,1),"")</f>
        <v/>
      </c>
      <c r="CB20" s="35" t="str" cm="1">
        <f t="array" ref="CB20">IFERROR(INDEX('CAC EPDs'!$F$2:$F$1500,SMALL(IF('CAC EPDs'!$E$2:$E$1500=Lists!CB$6,ROW('CAC EPDs'!$E$2:$E$1500)),ROW(14:14))-1,1),"")</f>
        <v/>
      </c>
      <c r="CC20" s="35" t="str" cm="1">
        <f t="array" ref="CC20">IFERROR(INDEX('CAC EPDs'!$F$2:$F$1500,SMALL(IF('CAC EPDs'!$E$2:$E$1500=Lists!CC$6,ROW('CAC EPDs'!$E$2:$E$1500)),ROW(14:14))-1,1),"")</f>
        <v/>
      </c>
      <c r="CD20" s="35" t="str" cm="1">
        <f t="array" ref="CD20">IFERROR(INDEX('CAC EPDs'!$F$2:$F$1500,SMALL(IF('CAC EPDs'!$E$2:$E$1500=Lists!CD$6,ROW('CAC EPDs'!$E$2:$E$1500)),ROW(14:14))-1,1),"")</f>
        <v>25 MPa concrete with air &amp; 0.55 w/cm (C-4, F-2) GU 30 FA</v>
      </c>
      <c r="CE20" s="35" t="str" cm="1">
        <f t="array" ref="CE20">IFERROR(INDEX('CAC EPDs'!$F$2:$F$1500,SMALL(IF('CAC EPDs'!$E$2:$E$1500=Lists!CE$6,ROW('CAC EPDs'!$E$2:$E$1500)),ROW(14:14))-1,1),"")</f>
        <v/>
      </c>
      <c r="CF20" s="35" t="str" cm="1">
        <f t="array" ref="CF20">IFERROR(INDEX('CAC EPDs'!$F$2:$F$1500,SMALL(IF('CAC EPDs'!$E$2:$E$1500=Lists!CF$6,ROW('CAC EPDs'!$E$2:$E$1500)),ROW(14:14))-1,1),"")</f>
        <v>30 MPa concrete with air &amp; 0.50 w/cm (C-3, A-3, S-3) GU 30 FA</v>
      </c>
      <c r="CG20" s="35" t="str" cm="1">
        <f t="array" ref="CG20">IFERROR(INDEX('CAC EPDs'!$F$2:$F$1500,SMALL(IF('CAC EPDs'!$E$2:$E$1500=Lists!CG$6,ROW('CAC EPDs'!$E$2:$E$1500)),ROW(14:14))-1,1),"")</f>
        <v/>
      </c>
      <c r="CH20" s="35" t="str" cm="1">
        <f t="array" ref="CH20">IFERROR(INDEX('CAC EPDs'!$F$2:$F$1500,SMALL(IF('CAC EPDs'!$E$2:$E$1500=Lists!CH$6,ROW('CAC EPDs'!$E$2:$E$1500)),ROW(14:14))-1,1),"")</f>
        <v/>
      </c>
      <c r="CI20" s="35" t="str" cm="1">
        <f t="array" ref="CI20">IFERROR(INDEX('CAC EPDs'!$F$2:$F$1500,SMALL(IF('CAC EPDs'!$E$2:$E$1500=Lists!CI$6,ROW('CAC EPDs'!$E$2:$E$1500)),ROW(14:14))-1,1),"")</f>
        <v>35 MPa concrete with air &amp; 0.40 w/cm (C-1, S-1) GU 30 FA</v>
      </c>
      <c r="CJ20" s="35" t="str" cm="1">
        <f t="array" ref="CJ20">IFERROR(INDEX('CAC EPDs'!$F$2:$F$1500,SMALL(IF('CAC EPDs'!$E$2:$E$1500=Lists!CJ$6,ROW('CAC EPDs'!$E$2:$E$1500)),ROW(14:14))-1,1),"")</f>
        <v/>
      </c>
      <c r="CK20" s="35" t="str" cm="1">
        <f t="array" ref="CK20">IFERROR(INDEX('CAC EPDs'!$F$2:$F$1500,SMALL(IF('CAC EPDs'!$E$2:$E$1500=Lists!CK$6,ROW('CAC EPDs'!$E$2:$E$1500)),ROW(14:14))-1,1),"")</f>
        <v/>
      </c>
      <c r="CL20" s="35" t="str" cm="1">
        <f t="array" ref="CL20">IFERROR(INDEX('CAC EPDs'!$F$2:$F$1500,SMALL(IF('CAC EPDs'!$E$2:$E$1500=Lists!CL$6,ROW('CAC EPDs'!$E$2:$E$1500)),ROW(14:14))-1,1),"")</f>
        <v/>
      </c>
      <c r="CM20" s="35" t="str" cm="1">
        <f t="array" ref="CM20">IFERROR(INDEX('CAC EPDs'!$F$2:$F$1500,SMALL(IF('CAC EPDs'!$E$2:$E$1500=Lists!CM$6,ROW('CAC EPDs'!$E$2:$E$1500)),ROW(14:14))-1,1),"")</f>
        <v/>
      </c>
      <c r="CN20" s="35" t="str" cm="1">
        <f t="array" ref="CN20">IFERROR(INDEX('CAC EPDs'!$F$2:$F$1500,SMALL(IF('CAC EPDs'!$E$2:$E$1500=Lists!CN$6,ROW('CAC EPDs'!$E$2:$E$1500)),ROW(14:14))-1,1),"")</f>
        <v/>
      </c>
      <c r="CO20" s="35" t="str" cm="1">
        <f t="array" ref="CO20">IFERROR(INDEX('CAC EPDs'!$F$2:$F$1500,SMALL(IF('CAC EPDs'!$E$2:$E$1500=Lists!CO$6,ROW('CAC EPDs'!$E$2:$E$1500)),ROW(14:14))-1,1),"")</f>
        <v/>
      </c>
      <c r="CP20" s="35" t="str" cm="1">
        <f t="array" ref="CP20">IFERROR(INDEX('CAC EPDs'!$F$2:$F$1500,SMALL(IF('CAC EPDs'!$E$2:$E$1500=Lists!CP$6,ROW('CAC EPDs'!$E$2:$E$1500)),ROW(14:14))-1,1),"")</f>
        <v/>
      </c>
      <c r="CQ20" s="35" t="str" cm="1">
        <f t="array" ref="CQ20">IFERROR(INDEX('CAC EPDs'!$F$2:$F$1500,SMALL(IF('CAC EPDs'!$E$2:$E$1500=Lists!CQ$6,ROW('CAC EPDs'!$E$2:$E$1500)),ROW(14:14))-1,1),"")</f>
        <v/>
      </c>
      <c r="CR20" s="35" t="str" cm="1">
        <f t="array" ref="CR20">IFERROR(INDEX('CAC EPDs'!$F$2:$F$1500,SMALL(IF('CAC EPDs'!$E$2:$E$1500=Lists!CR$6,ROW('CAC EPDs'!$E$2:$E$1500)),ROW(14:14))-1,1),"")</f>
        <v/>
      </c>
      <c r="CS20" s="35" t="str" cm="1">
        <f t="array" ref="CS20">IFERROR(INDEX('CAC EPDs'!$F$2:$F$1500,SMALL(IF('CAC EPDs'!$E$2:$E$1500=Lists!CS$6,ROW('CAC EPDs'!$E$2:$E$1500)),ROW(14:14))-1,1),"")</f>
        <v/>
      </c>
      <c r="CT20" s="35" t="str" cm="1">
        <f t="array" ref="CT20">IFERROR(INDEX('CAC EPDs'!$F$2:$F$1500,SMALL(IF('CAC EPDs'!$E$2:$E$1500=Lists!CT$6,ROW('CAC EPDs'!$E$2:$E$1500)),ROW(14:14))-1,1),"")</f>
        <v/>
      </c>
      <c r="CU20" s="35" t="str" cm="1">
        <f t="array" ref="CU20">IFERROR(INDEX('CAC EPDs'!$F$2:$F$1500,SMALL(IF('CAC EPDs'!$E$2:$E$1500=Lists!CU$6,ROW('CAC EPDs'!$E$2:$E$1500)),ROW(14:14))-1,1),"")</f>
        <v/>
      </c>
      <c r="CV20" s="35" t="str" cm="1">
        <f t="array" ref="CV20">IFERROR(INDEX('CAC EPDs'!$F$2:$F$1500,SMALL(IF('CAC EPDs'!$E$2:$E$1500=Lists!CV$6,ROW('CAC EPDs'!$E$2:$E$1500)),ROW(14:14))-1,1),"")</f>
        <v/>
      </c>
      <c r="CW20" s="35" t="str" cm="1">
        <f t="array" ref="CW20">IFERROR(INDEX('CAC EPDs'!$F$2:$F$1500,SMALL(IF('CAC EPDs'!$E$2:$E$1500=Lists!CW$6,ROW('CAC EPDs'!$E$2:$E$1500)),ROW(14:14))-1,1),"")</f>
        <v/>
      </c>
      <c r="CX20" s="35" t="str" cm="1">
        <f t="array" ref="CX20">IFERROR(INDEX('CAC EPDs'!$F$2:$F$1500,SMALL(IF('CAC EPDs'!$E$2:$E$1500=Lists!CX$6,ROW('CAC EPDs'!$E$2:$E$1500)),ROW(14:14))-1,1),"")</f>
        <v/>
      </c>
      <c r="CY20" s="35" t="str" cm="1">
        <f t="array" ref="CY20">IFERROR(INDEX('CAC EPDs'!$F$2:$F$1500,SMALL(IF('CAC EPDs'!$E$2:$E$1500=Lists!CY$6,ROW('CAC EPDs'!$E$2:$E$1500)),ROW(14:14))-1,1),"")</f>
        <v/>
      </c>
      <c r="CZ20" s="35" t="str" cm="1">
        <f t="array" ref="CZ20">IFERROR(INDEX('CAC EPDs'!$F$2:$F$1500,SMALL(IF('CAC EPDs'!$E$2:$E$1500=Lists!CZ$6,ROW('CAC EPDs'!$E$2:$E$1500)),ROW(14:14))-1,1),"")</f>
        <v/>
      </c>
      <c r="DA20" s="35" t="str" cm="1">
        <f t="array" ref="DA20">IFERROR(INDEX('CAC EPDs'!$F$2:$F$1500,SMALL(IF('CAC EPDs'!$E$2:$E$1500=Lists!DA$6,ROW('CAC EPDs'!$E$2:$E$1500)),ROW(14:14))-1,1),"")</f>
        <v/>
      </c>
      <c r="DB20" s="35" t="str" cm="1">
        <f t="array" ref="DB20">IFERROR(INDEX('CAC EPDs'!$F$2:$F$1500,SMALL(IF('CAC EPDs'!$E$2:$E$1500=Lists!DB$6,ROW('CAC EPDs'!$E$2:$E$1500)),ROW(14:14))-1,1),"")</f>
        <v/>
      </c>
      <c r="DC20" s="35" t="str" cm="1">
        <f t="array" ref="DC20">IFERROR(INDEX('CAC EPDs'!$F$2:$F$1500,SMALL(IF('CAC EPDs'!$E$2:$E$1500=Lists!DC$6,ROW('CAC EPDs'!$E$2:$E$1500)),ROW(14:14))-1,1),"")</f>
        <v>50 MPa concrete with air (C-XL) GUL/HSL 20 FA</v>
      </c>
      <c r="DD20" s="35" t="str" cm="1">
        <f t="array" ref="DD20">IFERROR(INDEX('CAC EPDs'!$F$2:$F$1500,SMALL(IF('CAC EPDs'!$E$2:$E$1500=Lists!DD$6,ROW('CAC EPDs'!$E$2:$E$1500)),ROW(14:14))-1,1),"")</f>
        <v/>
      </c>
      <c r="DE20" s="35" t="str" cm="1">
        <f t="array" ref="DE20">IFERROR(INDEX('CAC EPDs'!$F$2:$F$1500,SMALL(IF('CAC EPDs'!$E$2:$E$1500=Lists!DE$6,ROW('CAC EPDs'!$E$2:$E$1500)),ROW(14:14))-1,1),"")</f>
        <v/>
      </c>
      <c r="DF20" s="35" t="str" cm="1">
        <f t="array" ref="DF20">IFERROR(INDEX('CAC EPDs'!$F$2:$F$1500,SMALL(IF('CAC EPDs'!$E$2:$E$1500=Lists!DF$6,ROW('CAC EPDs'!$E$2:$E$1500)),ROW(14:14))-1,1),"")</f>
        <v/>
      </c>
      <c r="DG20" s="35" t="str" cm="1">
        <f t="array" ref="DG20">IFERROR(INDEX('CAC EPDs'!$F$2:$F$1500,SMALL(IF('CAC EPDs'!$E$2:$E$1500=Lists!DG$6,ROW('CAC EPDs'!$E$2:$E$1500)),ROW(14:14))-1,1),"")</f>
        <v/>
      </c>
      <c r="DH20" s="35" t="str" cm="1">
        <f t="array" ref="DH20">IFERROR(INDEX('CAC EPDs'!$F$2:$F$1500,SMALL(IF('CAC EPDs'!$E$2:$E$1500=Lists!DH$6,ROW('CAC EPDs'!$E$2:$E$1500)),ROW(14:14))-1,1),"")</f>
        <v/>
      </c>
      <c r="DI20" s="35" t="str" cm="1">
        <f t="array" ref="DI20">IFERROR(INDEX('CAC EPDs'!$F$2:$F$1500,SMALL(IF('CAC EPDs'!$E$2:$E$1500=Lists!DI$6,ROW('CAC EPDs'!$E$2:$E$1500)),ROW(14:14))-1,1),"")</f>
        <v/>
      </c>
      <c r="DJ20" s="35" t="str" cm="1">
        <f t="array" ref="DJ20">IFERROR(INDEX('CAC EPDs'!$F$2:$F$1500,SMALL(IF('CAC EPDs'!$E$2:$E$1500=Lists!DJ$6,ROW('CAC EPDs'!$E$2:$E$1500)),ROW(14:14))-1,1),"")</f>
        <v/>
      </c>
      <c r="DK20" s="35" t="str" cm="1">
        <f t="array" ref="DK20">IFERROR(INDEX('CAC EPDs'!$F$2:$F$1500,SMALL(IF('CAC EPDs'!$E$2:$E$1500=Lists!DK$6,ROW('CAC EPDs'!$E$2:$E$1500)),ROW(14:14))-1,1),"")</f>
        <v/>
      </c>
      <c r="DL20" s="35" t="str" cm="1">
        <f t="array" ref="DL20">IFERROR(INDEX('CAC EPDs'!$F$2:$F$1500,SMALL(IF('CAC EPDs'!$E$2:$E$1500=Lists!DL$6,ROW('CAC EPDs'!$E$2:$E$1500)),ROW(14:14))-1,1),"")</f>
        <v/>
      </c>
      <c r="DM20" s="35" t="str" cm="1">
        <f t="array" ref="DM20">IFERROR(INDEX('CAC EPDs'!$F$2:$F$1500,SMALL(IF('CAC EPDs'!$E$2:$E$1500=Lists!DM$6,ROW('CAC EPDs'!$E$2:$E$1500)),ROW(14:14))-1,1),"")</f>
        <v/>
      </c>
      <c r="DN20" s="35" t="str" cm="1">
        <f t="array" ref="DN20">IFERROR(INDEX('CAC EPDs'!$F$2:$F$1500,SMALL(IF('CAC EPDs'!$E$2:$E$1500=Lists!DN$6,ROW('CAC EPDs'!$E$2:$E$1500)),ROW(14:14))-1,1),"")</f>
        <v/>
      </c>
      <c r="DO20" s="35" t="str" cm="1">
        <f t="array" ref="DO20">IFERROR(INDEX('CAC EPDs'!$F$2:$F$1500,SMALL(IF('CAC EPDs'!$E$2:$E$1500=Lists!DO$6,ROW('CAC EPDs'!$E$2:$E$1500)),ROW(14:14))-1,1),"")</f>
        <v/>
      </c>
      <c r="DP20" s="35" t="str" cm="1">
        <f t="array" ref="DP20">IFERROR(INDEX('CAC EPDs'!$F$2:$F$1500,SMALL(IF('CAC EPDs'!$E$2:$E$1500=Lists!DP$6,ROW('CAC EPDs'!$E$2:$E$1500)),ROW(14:14))-1,1),"")</f>
        <v/>
      </c>
      <c r="DQ20" s="35" t="str" cm="1">
        <f t="array" ref="DQ20">IFERROR(INDEX('CAC EPDs'!$F$2:$F$1500,SMALL(IF('CAC EPDs'!$E$2:$E$1500=Lists!DQ$6,ROW('CAC EPDs'!$E$2:$E$1500)),ROW(14:14))-1,1),"")</f>
        <v/>
      </c>
      <c r="DR20" s="35" t="str" cm="1">
        <f t="array" ref="DR20">IFERROR(INDEX('CAC EPDs'!$F$2:$F$1500,SMALL(IF('CAC EPDs'!$E$2:$E$1500=Lists!DR$6,ROW('CAC EPDs'!$E$2:$E$1500)),ROW(14:14))-1,1),"")</f>
        <v/>
      </c>
      <c r="DS20" s="35" t="str" cm="1">
        <f t="array" ref="DS20">IFERROR(INDEX('CAC EPDs'!$F$2:$F$1500,SMALL(IF('CAC EPDs'!$E$2:$E$1500=Lists!DS$6,ROW('CAC EPDs'!$E$2:$E$1500)),ROW(14:14))-1,1),"")</f>
        <v/>
      </c>
      <c r="DT20" s="35" t="str" cm="1">
        <f t="array" ref="DT20">IFERROR(INDEX('CAC EPDs'!$F$2:$F$1500,SMALL(IF('CAC EPDs'!$E$2:$E$1500=Lists!DT$6,ROW('CAC EPDs'!$E$2:$E$1500)),ROW(14:14))-1,1),"")</f>
        <v/>
      </c>
      <c r="DU20" s="35" t="str" cm="1">
        <f t="array" ref="DU20">IFERROR(INDEX('CAC EPDs'!$F$2:$F$1500,SMALL(IF('CAC EPDs'!$E$2:$E$1500=Lists!DU$6,ROW('CAC EPDs'!$E$2:$E$1500)),ROW(14:14))-1,1),"")</f>
        <v>50 MPa concrete with air (C-1) GUL</v>
      </c>
      <c r="DV20" s="35" t="str" cm="1">
        <f t="array" ref="DV20">IFERROR(INDEX('CAC EPDs'!$F$2:$F$1500,SMALL(IF('CAC EPDs'!$E$2:$E$1500=Lists!DV$6,ROW('CAC EPDs'!$E$2:$E$1500)),ROW(14:14))-1,1),"")</f>
        <v/>
      </c>
      <c r="DW20" s="35" t="str" cm="1">
        <f t="array" ref="DW20">IFERROR(INDEX('CAC EPDs'!$F$2:$F$1500,SMALL(IF('CAC EPDs'!$E$2:$E$1500=Lists!DW$6,ROW('CAC EPDs'!$E$2:$E$1500)),ROW(14:14))-1,1),"")</f>
        <v/>
      </c>
      <c r="DX20" s="35" t="str" cm="1">
        <f t="array" ref="DX20">IFERROR(INDEX('CAC EPDs'!$F$2:$F$1500,SMALL(IF('CAC EPDs'!$E$2:$E$1500=Lists!DX$6,ROW('CAC EPDs'!$E$2:$E$1500)),ROW(14:14))-1,1),"")</f>
        <v/>
      </c>
      <c r="DY20" s="35" t="str" cm="1">
        <f t="array" ref="DY20">IFERROR(INDEX('CAC EPDs'!$F$2:$F$1500,SMALL(IF('CAC EPDs'!$E$2:$E$1500=Lists!DY$6,ROW('CAC EPDs'!$E$2:$E$1500)),ROW(14:14))-1,1),"")</f>
        <v/>
      </c>
      <c r="DZ20" s="35" t="str" cm="1">
        <f t="array" ref="DZ20">IFERROR(INDEX('CAC EPDs'!$F$2:$F$1500,SMALL(IF('CAC EPDs'!$E$2:$E$1500=Lists!DZ$6,ROW('CAC EPDs'!$E$2:$E$1500)),ROW(14:14))-1,1),"")</f>
        <v/>
      </c>
      <c r="EA20" s="35" t="str" cm="1">
        <f t="array" ref="EA20">IFERROR(INDEX('CAC EPDs'!$F$2:$F$1500,SMALL(IF('CAC EPDs'!$E$2:$E$1500=Lists!EA$6,ROW('CAC EPDs'!$E$2:$E$1500)),ROW(14:14))-1,1),"")</f>
        <v/>
      </c>
      <c r="EB20" s="35" t="str" cm="1">
        <f t="array" ref="EB20">IFERROR(INDEX('CAC EPDs'!$F$2:$F$1500,SMALL(IF('CAC EPDs'!$E$2:$E$1500=Lists!EB$6,ROW('CAC EPDs'!$E$2:$E$1500)),ROW(14:14))-1,1),"")</f>
        <v>25 MPa concrete without air &amp; 0.55 w/cm (N-CF) GU 10 FA</v>
      </c>
      <c r="EC20" s="35" t="str" cm="1">
        <f t="array" ref="EC20">IFERROR(INDEX('CAC EPDs'!$F$2:$F$1500,SMALL(IF('CAC EPDs'!$E$2:$E$1500=Lists!EC$6,ROW('CAC EPDs'!$E$2:$E$1500)),ROW(14:14))-1,1),"")</f>
        <v>30 MPa concrete without air SCC GU 10 FA</v>
      </c>
      <c r="ED20" s="35" t="str" cm="1">
        <f t="array" ref="ED20">IFERROR(INDEX('CAC EPDs'!$F$2:$F$1500,SMALL(IF('CAC EPDs'!$E$2:$E$1500=Lists!ED$6,ROW('CAC EPDs'!$E$2:$E$1500)),ROW(14:14))-1,1),"")</f>
        <v/>
      </c>
      <c r="EE20" s="35" t="str" cm="1">
        <f t="array" ref="EE20">IFERROR(INDEX('CAC EPDs'!$F$2:$F$1500,SMALL(IF('CAC EPDs'!$E$2:$E$1500=Lists!EE$6,ROW('CAC EPDs'!$E$2:$E$1500)),ROW(14:14))-1,1),"")</f>
        <v/>
      </c>
      <c r="EF20" s="35" t="str" cm="1">
        <f t="array" ref="EF20">IFERROR(INDEX('CAC EPDs'!$F$2:$F$1500,SMALL(IF('CAC EPDs'!$E$2:$E$1500=Lists!EF$6,ROW('CAC EPDs'!$E$2:$E$1500)),ROW(14:14))-1,1),"")</f>
        <v/>
      </c>
      <c r="EG20" s="35" t="str" cm="1">
        <f t="array" ref="EG20">IFERROR(INDEX('CAC EPDs'!$F$2:$F$1500,SMALL(IF('CAC EPDs'!$E$2:$E$1500=Lists!EG$6,ROW('CAC EPDs'!$E$2:$E$1500)),ROW(14:14))-1,1),"")</f>
        <v/>
      </c>
      <c r="EH20" s="35" t="str" cm="1">
        <f t="array" ref="EH20">IFERROR(INDEX('CAC EPDs'!$F$2:$F$1500,SMALL(IF('CAC EPDs'!$E$2:$E$1500=Lists!EH$6,ROW('CAC EPDs'!$E$2:$E$1500)),ROW(14:14))-1,1),"")</f>
        <v>35 MPa concrete with air &amp; 0.40 w/cm (C-1) SCC GU 10 FA</v>
      </c>
      <c r="EI20" s="35" t="str" cm="1">
        <f t="array" ref="EI20">IFERROR(INDEX('CAC EPDs'!$F$2:$F$1500,SMALL(IF('CAC EPDs'!$E$2:$E$1500=Lists!EI$6,ROW('CAC EPDs'!$E$2:$E$1500)),ROW(14:14))-1,1),"")</f>
        <v/>
      </c>
      <c r="EJ20" s="35" t="str" cm="1">
        <f t="array" ref="EJ20">IFERROR(INDEX('CAC EPDs'!$F$2:$F$1500,SMALL(IF('CAC EPDs'!$E$2:$E$1500=Lists!EJ$6,ROW('CAC EPDs'!$E$2:$E$1500)),ROW(14:14))-1,1),"")</f>
        <v/>
      </c>
      <c r="EK20" s="35" t="str" cm="1">
        <f t="array" ref="EK20">IFERROR(INDEX('CAC EPDs'!$F$2:$F$1500,SMALL(IF('CAC EPDs'!$E$2:$E$1500=Lists!EK$6,ROW('CAC EPDs'!$E$2:$E$1500)),ROW(14:14))-1,1),"")</f>
        <v/>
      </c>
      <c r="EL20" s="35" t="str" cm="1">
        <f t="array" ref="EL20">IFERROR(INDEX('CAC EPDs'!$F$2:$F$1500,SMALL(IF('CAC EPDs'!$E$2:$E$1500=Lists!EL$6,ROW('CAC EPDs'!$E$2:$E$1500)),ROW(14:14))-1,1),"")</f>
        <v/>
      </c>
      <c r="EM20" s="35" t="str" cm="1">
        <f t="array" ref="EM20">IFERROR(INDEX('CAC EPDs'!$F$2:$F$1500,SMALL(IF('CAC EPDs'!$E$2:$E$1500=Lists!EM$6,ROW('CAC EPDs'!$E$2:$E$1500)),ROW(14:14))-1,1),"")</f>
        <v/>
      </c>
      <c r="EN20" s="35" t="str" cm="1">
        <f t="array" ref="EN20">IFERROR(INDEX('CAC EPDs'!$F$2:$F$1500,SMALL(IF('CAC EPDs'!$E$2:$E$1500=Lists!EN$6,ROW('CAC EPDs'!$E$2:$E$1500)),ROW(14:14))-1,1),"")</f>
        <v/>
      </c>
      <c r="FH20" s="164" t="s">
        <v>215</v>
      </c>
    </row>
    <row r="21" spans="8:168">
      <c r="H21" s="151"/>
      <c r="Y21" s="35" t="str">
        <v>Ontario,35,Yes</v>
      </c>
      <c r="AA21" s="35" t="str" cm="1">
        <f t="array" ref="AA21">IFERROR(INDEX('CAC EPDs'!$F$2:$F$1500,SMALL(IF('CAC EPDs'!$E$2:$E$1500=Lists!AA$6,ROW('CAC EPDs'!$E$2:$E$1500)),ROW(15:15))-1,1),"")</f>
        <v/>
      </c>
      <c r="AB21" s="35" t="str" cm="1">
        <f t="array" ref="AB21">IFERROR(INDEX('CAC EPDs'!$F$2:$F$1500,SMALL(IF('CAC EPDs'!$E$2:$E$1500=Lists!AB$6,ROW('CAC EPDs'!$E$2:$E$1500)),ROW(15:15))-1,1),"")</f>
        <v>25 MPa concrete without air &amp; 0.55 w/cm (N-CF) GU 25 SL</v>
      </c>
      <c r="AC21" s="35" t="str" cm="1">
        <f t="array" ref="AC21">IFERROR(INDEX('CAC EPDs'!$F$2:$F$1500,SMALL(IF('CAC EPDs'!$E$2:$E$1500=Lists!AC$6,ROW('CAC EPDs'!$E$2:$E$1500)),ROW(15:15))-1,1),"")</f>
        <v/>
      </c>
      <c r="AD21" s="35" t="str" cm="1">
        <f t="array" ref="AD21">IFERROR(INDEX('CAC EPDs'!$F$2:$F$1500,SMALL(IF('CAC EPDs'!$E$2:$E$1500=Lists!AD$6,ROW('CAC EPDs'!$E$2:$E$1500)),ROW(15:15))-1,1),"")</f>
        <v/>
      </c>
      <c r="AE21" s="35" t="str" cm="1">
        <f t="array" ref="AE21">IFERROR(INDEX('CAC EPDs'!$F$2:$F$1500,SMALL(IF('CAC EPDs'!$E$2:$E$1500=Lists!AE$6,ROW('CAC EPDs'!$E$2:$E$1500)),ROW(15:15))-1,1),"")</f>
        <v/>
      </c>
      <c r="AF21" s="35" t="str" cm="1">
        <f t="array" ref="AF21">IFERROR(INDEX('CAC EPDs'!$F$2:$F$1500,SMALL(IF('CAC EPDs'!$E$2:$E$1500=Lists!AF$6,ROW('CAC EPDs'!$E$2:$E$1500)),ROW(15:15))-1,1),"")</f>
        <v/>
      </c>
      <c r="AG21" s="35" t="str" cm="1">
        <f t="array" ref="AG21">IFERROR(INDEX('CAC EPDs'!$F$2:$F$1500,SMALL(IF('CAC EPDs'!$E$2:$E$1500=Lists!AG$6,ROW('CAC EPDs'!$E$2:$E$1500)),ROW(15:15))-1,1),"")</f>
        <v/>
      </c>
      <c r="AH21" s="35" t="str" cm="1">
        <f t="array" ref="AH21">IFERROR(INDEX('CAC EPDs'!$F$2:$F$1500,SMALL(IF('CAC EPDs'!$E$2:$E$1500=Lists!AH$6,ROW('CAC EPDs'!$E$2:$E$1500)),ROW(15:15))-1,1),"")</f>
        <v/>
      </c>
      <c r="AI21" s="35" t="str" cm="1">
        <f t="array" ref="AI21">IFERROR(INDEX('CAC EPDs'!$F$2:$F$1500,SMALL(IF('CAC EPDs'!$E$2:$E$1500=Lists!AI$6,ROW('CAC EPDs'!$E$2:$E$1500)),ROW(15:15))-1,1),"")</f>
        <v/>
      </c>
      <c r="AJ21" s="35" t="str" cm="1">
        <f t="array" ref="AJ21">IFERROR(INDEX('CAC EPDs'!$F$2:$F$1500,SMALL(IF('CAC EPDs'!$E$2:$E$1500=Lists!AJ$6,ROW('CAC EPDs'!$E$2:$E$1500)),ROW(15:15))-1,1),"")</f>
        <v/>
      </c>
      <c r="AK21" s="35" t="str" cm="1">
        <f t="array" ref="AK21">IFERROR(INDEX('CAC EPDs'!$F$2:$F$1500,SMALL(IF('CAC EPDs'!$E$2:$E$1500=Lists!AK$6,ROW('CAC EPDs'!$E$2:$E$1500)),ROW(15:15))-1,1),"")</f>
        <v/>
      </c>
      <c r="AL21" s="35" t="str" cm="1">
        <f t="array" ref="AL21">IFERROR(INDEX('CAC EPDs'!$F$2:$F$1500,SMALL(IF('CAC EPDs'!$E$2:$E$1500=Lists!AL$6,ROW('CAC EPDs'!$E$2:$E$1500)),ROW(15:15))-1,1),"")</f>
        <v/>
      </c>
      <c r="AM21" s="35" t="str" cm="1">
        <f t="array" ref="AM21">IFERROR(INDEX('CAC EPDs'!$F$2:$F$1500,SMALL(IF('CAC EPDs'!$E$2:$E$1500=Lists!AM$6,ROW('CAC EPDs'!$E$2:$E$1500)),ROW(15:15))-1,1),"")</f>
        <v/>
      </c>
      <c r="AN21" s="35" t="str" cm="1">
        <f t="array" ref="AN21">IFERROR(INDEX('CAC EPDs'!$F$2:$F$1500,SMALL(IF('CAC EPDs'!$E$2:$E$1500=Lists!AN$6,ROW('CAC EPDs'!$E$2:$E$1500)),ROW(15:15))-1,1),"")</f>
        <v/>
      </c>
      <c r="AO21" s="35" t="str" cm="1">
        <f t="array" ref="AO21">IFERROR(INDEX('CAC EPDs'!$F$2:$F$1500,SMALL(IF('CAC EPDs'!$E$2:$E$1500=Lists!AO$6,ROW('CAC EPDs'!$E$2:$E$1500)),ROW(15:15))-1,1),"")</f>
        <v>35 MPa concrete with air &amp; 0.40 w/cm (C-1) GUL 35 SL</v>
      </c>
      <c r="AP21" s="35" t="str" cm="1">
        <f t="array" ref="AP21">IFERROR(INDEX('CAC EPDs'!$F$2:$F$1500,SMALL(IF('CAC EPDs'!$E$2:$E$1500=Lists!AP$6,ROW('CAC EPDs'!$E$2:$E$1500)),ROW(15:15))-1,1),"")</f>
        <v/>
      </c>
      <c r="AQ21" s="35" t="str" cm="1">
        <f t="array" ref="AQ21">IFERROR(INDEX('CAC EPDs'!$F$2:$F$1500,SMALL(IF('CAC EPDs'!$E$2:$E$1500=Lists!AQ$6,ROW('CAC EPDs'!$E$2:$E$1500)),ROW(15:15))-1,1),"")</f>
        <v/>
      </c>
      <c r="AR21" s="35" t="str" cm="1">
        <f t="array" ref="AR21">IFERROR(INDEX('CAC EPDs'!$F$2:$F$1500,SMALL(IF('CAC EPDs'!$E$2:$E$1500=Lists!AR$6,ROW('CAC EPDs'!$E$2:$E$1500)),ROW(15:15))-1,1),"")</f>
        <v/>
      </c>
      <c r="AS21" s="35" t="str" cm="1">
        <f t="array" ref="AS21">IFERROR(INDEX('CAC EPDs'!$F$2:$F$1500,SMALL(IF('CAC EPDs'!$E$2:$E$1500=Lists!AS$6,ROW('CAC EPDs'!$E$2:$E$1500)),ROW(15:15))-1,1),"")</f>
        <v/>
      </c>
      <c r="AT21" s="35" t="str" cm="1">
        <f t="array" ref="AT21">IFERROR(INDEX('CAC EPDs'!$F$2:$F$1500,SMALL(IF('CAC EPDs'!$E$2:$E$1500=Lists!AT$6,ROW('CAC EPDs'!$E$2:$E$1500)),ROW(15:15))-1,1),"")</f>
        <v/>
      </c>
      <c r="AU21" s="35" t="str" cm="1">
        <f t="array" ref="AU21">IFERROR(INDEX('CAC EPDs'!$F$2:$F$1500,SMALL(IF('CAC EPDs'!$E$2:$E$1500=Lists!AU$6,ROW('CAC EPDs'!$E$2:$E$1500)),ROW(15:15))-1,1),"")</f>
        <v/>
      </c>
      <c r="AV21" s="35" t="str" cm="1">
        <f t="array" ref="AV21">IFERROR(INDEX('CAC EPDs'!$F$2:$F$1500,SMALL(IF('CAC EPDs'!$E$2:$E$1500=Lists!AV$6,ROW('CAC EPDs'!$E$2:$E$1500)),ROW(15:15))-1,1),"")</f>
        <v>25 MPa concrete with air &amp; 0.55 w/cm (C-4, F-2) GU 40 SL GA</v>
      </c>
      <c r="AW21" s="35" t="str" cm="1">
        <f t="array" ref="AW21">IFERROR(INDEX('CAC EPDs'!$F$2:$F$1500,SMALL(IF('CAC EPDs'!$E$2:$E$1500=Lists!AW$6,ROW('CAC EPDs'!$E$2:$E$1500)),ROW(15:15))-1,1),"")</f>
        <v/>
      </c>
      <c r="AX21" s="35" t="str" cm="1">
        <f t="array" ref="AX21">IFERROR(INDEX('CAC EPDs'!$F$2:$F$1500,SMALL(IF('CAC EPDs'!$E$2:$E$1500=Lists!AX$6,ROW('CAC EPDs'!$E$2:$E$1500)),ROW(15:15))-1,1),"")</f>
        <v/>
      </c>
      <c r="AY21" s="35" t="str" cm="1">
        <f t="array" ref="AY21">IFERROR(INDEX('CAC EPDs'!$F$2:$F$1500,SMALL(IF('CAC EPDs'!$E$2:$E$1500=Lists!AY$6,ROW('CAC EPDs'!$E$2:$E$1500)),ROW(15:15))-1,1),"")</f>
        <v/>
      </c>
      <c r="AZ21" s="35" t="str" cm="1">
        <f t="array" ref="AZ21">IFERROR(INDEX('CAC EPDs'!$F$2:$F$1500,SMALL(IF('CAC EPDs'!$E$2:$E$1500=Lists!AZ$6,ROW('CAC EPDs'!$E$2:$E$1500)),ROW(15:15))-1,1),"")</f>
        <v/>
      </c>
      <c r="BA21" s="35" t="str" cm="1">
        <f t="array" ref="BA21">IFERROR(INDEX('CAC EPDs'!$F$2:$F$1500,SMALL(IF('CAC EPDs'!$E$2:$E$1500=Lists!BA$6,ROW('CAC EPDs'!$E$2:$E$1500)),ROW(15:15))-1,1),"")</f>
        <v>35 MPa concrete with air &amp; 0.40 w/cm (C-1) GU 40 FA</v>
      </c>
      <c r="BB21" s="35" t="str" cm="1">
        <f t="array" ref="BB21">IFERROR(INDEX('CAC EPDs'!$F$2:$F$1500,SMALL(IF('CAC EPDs'!$E$2:$E$1500=Lists!BB$6,ROW('CAC EPDs'!$E$2:$E$1500)),ROW(15:15))-1,1),"")</f>
        <v/>
      </c>
      <c r="BC21" s="35" t="str" cm="1">
        <f t="array" ref="BC21">IFERROR(INDEX('CAC EPDs'!$F$2:$F$1500,SMALL(IF('CAC EPDs'!$E$2:$E$1500=Lists!BC$6,ROW('CAC EPDs'!$E$2:$E$1500)),ROW(15:15))-1,1),"")</f>
        <v/>
      </c>
      <c r="BD21" s="35" t="str" cm="1">
        <f t="array" ref="BD21">IFERROR(INDEX('CAC EPDs'!$F$2:$F$1500,SMALL(IF('CAC EPDs'!$E$2:$E$1500=Lists!BD$6,ROW('CAC EPDs'!$E$2:$E$1500)),ROW(15:15))-1,1),"")</f>
        <v/>
      </c>
      <c r="BE21" s="35" t="str" cm="1">
        <f t="array" ref="BE21">IFERROR(INDEX('CAC EPDs'!$F$2:$F$1500,SMALL(IF('CAC EPDs'!$E$2:$E$1500=Lists!BE$6,ROW('CAC EPDs'!$E$2:$E$1500)),ROW(15:15))-1,1),"")</f>
        <v/>
      </c>
      <c r="BF21" s="35" t="str" cm="1">
        <f t="array" ref="BF21">IFERROR(INDEX('CAC EPDs'!$F$2:$F$1500,SMALL(IF('CAC EPDs'!$E$2:$E$1500=Lists!BF$6,ROW('CAC EPDs'!$E$2:$E$1500)),ROW(15:15))-1,1),"")</f>
        <v/>
      </c>
      <c r="BG21" s="35" t="str" cm="1">
        <f t="array" ref="BG21">IFERROR(INDEX('CAC EPDs'!$F$2:$F$1500,SMALL(IF('CAC EPDs'!$E$2:$E$1500=Lists!BG$6,ROW('CAC EPDs'!$E$2:$E$1500)),ROW(15:15))-1,1),"")</f>
        <v/>
      </c>
      <c r="BH21" s="35" t="str" cm="1">
        <f t="array" ref="BH21">IFERROR(INDEX('CAC EPDs'!$F$2:$F$1500,SMALL(IF('CAC EPDs'!$E$2:$E$1500=Lists!BH$6,ROW('CAC EPDs'!$E$2:$E$1500)),ROW(15:15))-1,1),"")</f>
        <v/>
      </c>
      <c r="BI21" s="35" t="str" cm="1">
        <f t="array" ref="BI21">IFERROR(INDEX('CAC EPDs'!$F$2:$F$1500,SMALL(IF('CAC EPDs'!$E$2:$E$1500=Lists!BI$6,ROW('CAC EPDs'!$E$2:$E$1500)),ROW(15:15))-1,1),"")</f>
        <v>20 MPa concrete with air GUL 30 FA</v>
      </c>
      <c r="BJ21" s="35" t="str" cm="1">
        <f t="array" ref="BJ21">IFERROR(INDEX('CAC EPDs'!$F$2:$F$1500,SMALL(IF('CAC EPDs'!$E$2:$E$1500=Lists!BJ$6,ROW('CAC EPDs'!$E$2:$E$1500)),ROW(15:15))-1,1),"")</f>
        <v>20 MPa concrete without air (N) GUL 30 FA</v>
      </c>
      <c r="BK21" s="35" t="str" cm="1">
        <f t="array" ref="BK21">IFERROR(INDEX('CAC EPDs'!$F$2:$F$1500,SMALL(IF('CAC EPDs'!$E$2:$E$1500=Lists!BK$6,ROW('CAC EPDs'!$E$2:$E$1500)),ROW(15:15))-1,1),"")</f>
        <v>25 MPa concrete without air (N) GUL 30 FA</v>
      </c>
      <c r="BL21" s="35" t="str" cm="1">
        <f t="array" ref="BL21">IFERROR(INDEX('CAC EPDs'!$F$2:$F$1500,SMALL(IF('CAC EPDs'!$E$2:$E$1500=Lists!BL$6,ROW('CAC EPDs'!$E$2:$E$1500)),ROW(15:15))-1,1),"")</f>
        <v>25 MPa concrete with air (F-2) GUL 30 FA</v>
      </c>
      <c r="BM21" s="35" t="str" cm="1">
        <f t="array" ref="BM21">IFERROR(INDEX('CAC EPDs'!$F$2:$F$1500,SMALL(IF('CAC EPDs'!$E$2:$E$1500=Lists!BM$6,ROW('CAC EPDs'!$E$2:$E$1500)),ROW(15:15))-1,1),"")</f>
        <v>30 MPa concrete with air (F-1) GUL 30 FA</v>
      </c>
      <c r="BN21" s="35" t="str" cm="1">
        <f t="array" ref="BN21">IFERROR(INDEX('CAC EPDs'!$F$2:$F$1500,SMALL(IF('CAC EPDs'!$E$2:$E$1500=Lists!BN$6,ROW('CAC EPDs'!$E$2:$E$1500)),ROW(15:15))-1,1),"")</f>
        <v>30 MPa concrete without air (N-CF/C-4) GUL 30 FA</v>
      </c>
      <c r="BO21" s="35" t="str" cm="1">
        <f t="array" ref="BO21">IFERROR(INDEX('CAC EPDs'!$F$2:$F$1500,SMALL(IF('CAC EPDs'!$E$2:$E$1500=Lists!BO$6,ROW('CAC EPDs'!$E$2:$E$1500)),ROW(15:15))-1,1),"")</f>
        <v>32 MPa concrete without air &amp; 0.45 w/cm ratio (C-2) GUL 30 FA</v>
      </c>
      <c r="BP21" s="35" t="str" cm="1">
        <f t="array" ref="BP21">IFERROR(INDEX('CAC EPDs'!$F$2:$F$1500,SMALL(IF('CAC EPDs'!$E$2:$E$1500=Lists!BP$6,ROW('CAC EPDs'!$E$2:$E$1500)),ROW(15:15))-1,1),"")</f>
        <v>35 MPa concrete with air (C-2 and lower) GUL 30 SL</v>
      </c>
      <c r="BQ21" s="35" t="str" cm="1">
        <f t="array" ref="BQ21">IFERROR(INDEX('CAC EPDs'!$F$2:$F$1500,SMALL(IF('CAC EPDs'!$E$2:$E$1500=Lists!BQ$6,ROW('CAC EPDs'!$E$2:$E$1500)),ROW(15:15))-1,1),"")</f>
        <v>35 MPa concrete without air (N) GUL 30 SL</v>
      </c>
      <c r="BR21" s="35" t="str" cm="1">
        <f t="array" ref="BR21">IFERROR(INDEX('CAC EPDs'!$F$2:$F$1500,SMALL(IF('CAC EPDs'!$E$2:$E$1500=Lists!BR$6,ROW('CAC EPDs'!$E$2:$E$1500)),ROW(15:15))-1,1),"")</f>
        <v>40 MPa concrete without air (N) GUL 30 SL</v>
      </c>
      <c r="BS21" s="35" t="str" cm="1">
        <f t="array" ref="BS21">IFERROR(INDEX('CAC EPDs'!$F$2:$F$1500,SMALL(IF('CAC EPDs'!$E$2:$E$1500=Lists!BS$6,ROW('CAC EPDs'!$E$2:$E$1500)),ROW(15:15))-1,1),"")</f>
        <v>40 MPa concrete with air (C-1) GUL 20 FA</v>
      </c>
      <c r="BT21" s="35" t="str" cm="1">
        <f t="array" ref="BT21">IFERROR(INDEX('CAC EPDs'!$F$2:$F$1500,SMALL(IF('CAC EPDs'!$E$2:$E$1500=Lists!BT$6,ROW('CAC EPDs'!$E$2:$E$1500)),ROW(15:15))-1,1),"")</f>
        <v>45 MPa concrete without air (N) GUL 30 SL</v>
      </c>
      <c r="BU21" s="35" t="str" cm="1">
        <f t="array" ref="BU21">IFERROR(INDEX('CAC EPDs'!$F$2:$F$1500,SMALL(IF('CAC EPDs'!$E$2:$E$1500=Lists!BU$6,ROW('CAC EPDs'!$E$2:$E$1500)),ROW(15:15))-1,1),"")</f>
        <v>45 MPa concrete with air (C-1) GUL 20 FA</v>
      </c>
      <c r="BV21" s="35" t="str" cm="1">
        <f t="array" ref="BV21">IFERROR(INDEX('CAC EPDs'!$F$2:$F$1500,SMALL(IF('CAC EPDs'!$E$2:$E$1500=Lists!BV$6,ROW('CAC EPDs'!$E$2:$E$1500)),ROW(15:15))-1,1),"")</f>
        <v>50 MPa concrete with air (C-1) GUL 20 FA</v>
      </c>
      <c r="BW21" s="35" t="str" cm="1">
        <f t="array" ref="BW21">IFERROR(INDEX('CAC EPDs'!$F$2:$F$1500,SMALL(IF('CAC EPDs'!$E$2:$E$1500=Lists!BW$6,ROW('CAC EPDs'!$E$2:$E$1500)),ROW(15:15))-1,1),"")</f>
        <v>50 MPa concrete without air (N) GUL 30 SL</v>
      </c>
      <c r="BX21" s="35" t="str" cm="1">
        <f t="array" ref="BX21">IFERROR(INDEX('CAC EPDs'!$F$2:$F$1500,SMALL(IF('CAC EPDs'!$E$2:$E$1500=Lists!BX$6,ROW('CAC EPDs'!$E$2:$E$1500)),ROW(15:15))-1,1),"")</f>
        <v>60 MPa concrete without air (N) GUL 30 SL</v>
      </c>
      <c r="BY21" s="35" t="str" cm="1">
        <f t="array" ref="BY21">IFERROR(INDEX('CAC EPDs'!$F$2:$F$1500,SMALL(IF('CAC EPDs'!$E$2:$E$1500=Lists!BY$6,ROW('CAC EPDs'!$E$2:$E$1500)),ROW(15:15))-1,1),"")</f>
        <v>60 MPa concrete with air (C-1) GUL 20 FA</v>
      </c>
      <c r="BZ21" s="35" t="str" cm="1">
        <f t="array" ref="BZ21">IFERROR(INDEX('CAC EPDs'!$F$2:$F$1500,SMALL(IF('CAC EPDs'!$E$2:$E$1500=Lists!BZ$6,ROW('CAC EPDs'!$E$2:$E$1500)),ROW(15:15))-1,1),"")</f>
        <v>80 MPa concrete without air (N) GUL 30 SL</v>
      </c>
      <c r="CA21" s="35" t="str" cm="1">
        <f t="array" ref="CA21">IFERROR(INDEX('CAC EPDs'!$F$2:$F$1500,SMALL(IF('CAC EPDs'!$E$2:$E$1500=Lists!CA$6,ROW('CAC EPDs'!$E$2:$E$1500)),ROW(15:15))-1,1),"")</f>
        <v/>
      </c>
      <c r="CB21" s="35" t="str" cm="1">
        <f t="array" ref="CB21">IFERROR(INDEX('CAC EPDs'!$F$2:$F$1500,SMALL(IF('CAC EPDs'!$E$2:$E$1500=Lists!CB$6,ROW('CAC EPDs'!$E$2:$E$1500)),ROW(15:15))-1,1),"")</f>
        <v/>
      </c>
      <c r="CC21" s="35" t="str" cm="1">
        <f t="array" ref="CC21">IFERROR(INDEX('CAC EPDs'!$F$2:$F$1500,SMALL(IF('CAC EPDs'!$E$2:$E$1500=Lists!CC$6,ROW('CAC EPDs'!$E$2:$E$1500)),ROW(15:15))-1,1),"")</f>
        <v/>
      </c>
      <c r="CD21" s="35" t="str" cm="1">
        <f t="array" ref="CD21">IFERROR(INDEX('CAC EPDs'!$F$2:$F$1500,SMALL(IF('CAC EPDs'!$E$2:$E$1500=Lists!CD$6,ROW('CAC EPDs'!$E$2:$E$1500)),ROW(15:15))-1,1),"")</f>
        <v>25 MPa concrete with air &amp; 0.55 w/cm (C-4, F-2) GU 40 FA</v>
      </c>
      <c r="CE21" s="35" t="str" cm="1">
        <f t="array" ref="CE21">IFERROR(INDEX('CAC EPDs'!$F$2:$F$1500,SMALL(IF('CAC EPDs'!$E$2:$E$1500=Lists!CE$6,ROW('CAC EPDs'!$E$2:$E$1500)),ROW(15:15))-1,1),"")</f>
        <v/>
      </c>
      <c r="CF21" s="35" t="str" cm="1">
        <f t="array" ref="CF21">IFERROR(INDEX('CAC EPDs'!$F$2:$F$1500,SMALL(IF('CAC EPDs'!$E$2:$E$1500=Lists!CF$6,ROW('CAC EPDs'!$E$2:$E$1500)),ROW(15:15))-1,1),"")</f>
        <v>30 MPa concrete with air &amp; 0.50 w/cm (C-3, A-3, S-3) GU 40 FA</v>
      </c>
      <c r="CG21" s="35" t="str" cm="1">
        <f t="array" ref="CG21">IFERROR(INDEX('CAC EPDs'!$F$2:$F$1500,SMALL(IF('CAC EPDs'!$E$2:$E$1500=Lists!CG$6,ROW('CAC EPDs'!$E$2:$E$1500)),ROW(15:15))-1,1),"")</f>
        <v/>
      </c>
      <c r="CH21" s="35" t="str" cm="1">
        <f t="array" ref="CH21">IFERROR(INDEX('CAC EPDs'!$F$2:$F$1500,SMALL(IF('CAC EPDs'!$E$2:$E$1500=Lists!CH$6,ROW('CAC EPDs'!$E$2:$E$1500)),ROW(15:15))-1,1),"")</f>
        <v/>
      </c>
      <c r="CI21" s="35" t="str" cm="1">
        <f t="array" ref="CI21">IFERROR(INDEX('CAC EPDs'!$F$2:$F$1500,SMALL(IF('CAC EPDs'!$E$2:$E$1500=Lists!CI$6,ROW('CAC EPDs'!$E$2:$E$1500)),ROW(15:15))-1,1),"")</f>
        <v>35 MPa concrete with air &amp; 0.40 w/cm (C-1, S-1) GU 40 FA</v>
      </c>
      <c r="CJ21" s="35" t="str" cm="1">
        <f t="array" ref="CJ21">IFERROR(INDEX('CAC EPDs'!$F$2:$F$1500,SMALL(IF('CAC EPDs'!$E$2:$E$1500=Lists!CJ$6,ROW('CAC EPDs'!$E$2:$E$1500)),ROW(15:15))-1,1),"")</f>
        <v/>
      </c>
      <c r="CK21" s="35" t="str" cm="1">
        <f t="array" ref="CK21">IFERROR(INDEX('CAC EPDs'!$F$2:$F$1500,SMALL(IF('CAC EPDs'!$E$2:$E$1500=Lists!CK$6,ROW('CAC EPDs'!$E$2:$E$1500)),ROW(15:15))-1,1),"")</f>
        <v/>
      </c>
      <c r="CL21" s="35" t="str" cm="1">
        <f t="array" ref="CL21">IFERROR(INDEX('CAC EPDs'!$F$2:$F$1500,SMALL(IF('CAC EPDs'!$E$2:$E$1500=Lists!CL$6,ROW('CAC EPDs'!$E$2:$E$1500)),ROW(15:15))-1,1),"")</f>
        <v/>
      </c>
      <c r="CM21" s="35" t="str" cm="1">
        <f t="array" ref="CM21">IFERROR(INDEX('CAC EPDs'!$F$2:$F$1500,SMALL(IF('CAC EPDs'!$E$2:$E$1500=Lists!CM$6,ROW('CAC EPDs'!$E$2:$E$1500)),ROW(15:15))-1,1),"")</f>
        <v/>
      </c>
      <c r="CN21" s="35" t="str" cm="1">
        <f t="array" ref="CN21">IFERROR(INDEX('CAC EPDs'!$F$2:$F$1500,SMALL(IF('CAC EPDs'!$E$2:$E$1500=Lists!CN$6,ROW('CAC EPDs'!$E$2:$E$1500)),ROW(15:15))-1,1),"")</f>
        <v/>
      </c>
      <c r="CO21" s="35" t="str" cm="1">
        <f t="array" ref="CO21">IFERROR(INDEX('CAC EPDs'!$F$2:$F$1500,SMALL(IF('CAC EPDs'!$E$2:$E$1500=Lists!CO$6,ROW('CAC EPDs'!$E$2:$E$1500)),ROW(15:15))-1,1),"")</f>
        <v/>
      </c>
      <c r="CP21" s="35" t="str" cm="1">
        <f t="array" ref="CP21">IFERROR(INDEX('CAC EPDs'!$F$2:$F$1500,SMALL(IF('CAC EPDs'!$E$2:$E$1500=Lists!CP$6,ROW('CAC EPDs'!$E$2:$E$1500)),ROW(15:15))-1,1),"")</f>
        <v/>
      </c>
      <c r="CQ21" s="35" t="str" cm="1">
        <f t="array" ref="CQ21">IFERROR(INDEX('CAC EPDs'!$F$2:$F$1500,SMALL(IF('CAC EPDs'!$E$2:$E$1500=Lists!CQ$6,ROW('CAC EPDs'!$E$2:$E$1500)),ROW(15:15))-1,1),"")</f>
        <v/>
      </c>
      <c r="CR21" s="35" t="str" cm="1">
        <f t="array" ref="CR21">IFERROR(INDEX('CAC EPDs'!$F$2:$F$1500,SMALL(IF('CAC EPDs'!$E$2:$E$1500=Lists!CR$6,ROW('CAC EPDs'!$E$2:$E$1500)),ROW(15:15))-1,1),"")</f>
        <v/>
      </c>
      <c r="CS21" s="35" t="str" cm="1">
        <f t="array" ref="CS21">IFERROR(INDEX('CAC EPDs'!$F$2:$F$1500,SMALL(IF('CAC EPDs'!$E$2:$E$1500=Lists!CS$6,ROW('CAC EPDs'!$E$2:$E$1500)),ROW(15:15))-1,1),"")</f>
        <v/>
      </c>
      <c r="CT21" s="35" t="str" cm="1">
        <f t="array" ref="CT21">IFERROR(INDEX('CAC EPDs'!$F$2:$F$1500,SMALL(IF('CAC EPDs'!$E$2:$E$1500=Lists!CT$6,ROW('CAC EPDs'!$E$2:$E$1500)),ROW(15:15))-1,1),"")</f>
        <v/>
      </c>
      <c r="CU21" s="35" t="str" cm="1">
        <f t="array" ref="CU21">IFERROR(INDEX('CAC EPDs'!$F$2:$F$1500,SMALL(IF('CAC EPDs'!$E$2:$E$1500=Lists!CU$6,ROW('CAC EPDs'!$E$2:$E$1500)),ROW(15:15))-1,1),"")</f>
        <v/>
      </c>
      <c r="CV21" s="35" t="str" cm="1">
        <f t="array" ref="CV21">IFERROR(INDEX('CAC EPDs'!$F$2:$F$1500,SMALL(IF('CAC EPDs'!$E$2:$E$1500=Lists!CV$6,ROW('CAC EPDs'!$E$2:$E$1500)),ROW(15:15))-1,1),"")</f>
        <v/>
      </c>
      <c r="CW21" s="35" t="str" cm="1">
        <f t="array" ref="CW21">IFERROR(INDEX('CAC EPDs'!$F$2:$F$1500,SMALL(IF('CAC EPDs'!$E$2:$E$1500=Lists!CW$6,ROW('CAC EPDs'!$E$2:$E$1500)),ROW(15:15))-1,1),"")</f>
        <v/>
      </c>
      <c r="CX21" s="35" t="str" cm="1">
        <f t="array" ref="CX21">IFERROR(INDEX('CAC EPDs'!$F$2:$F$1500,SMALL(IF('CAC EPDs'!$E$2:$E$1500=Lists!CX$6,ROW('CAC EPDs'!$E$2:$E$1500)),ROW(15:15))-1,1),"")</f>
        <v/>
      </c>
      <c r="CY21" s="35" t="str" cm="1">
        <f t="array" ref="CY21">IFERROR(INDEX('CAC EPDs'!$F$2:$F$1500,SMALL(IF('CAC EPDs'!$E$2:$E$1500=Lists!CY$6,ROW('CAC EPDs'!$E$2:$E$1500)),ROW(15:15))-1,1),"")</f>
        <v/>
      </c>
      <c r="CZ21" s="35" t="str" cm="1">
        <f t="array" ref="CZ21">IFERROR(INDEX('CAC EPDs'!$F$2:$F$1500,SMALL(IF('CAC EPDs'!$E$2:$E$1500=Lists!CZ$6,ROW('CAC EPDs'!$E$2:$E$1500)),ROW(15:15))-1,1),"")</f>
        <v/>
      </c>
      <c r="DA21" s="35" t="str" cm="1">
        <f t="array" ref="DA21">IFERROR(INDEX('CAC EPDs'!$F$2:$F$1500,SMALL(IF('CAC EPDs'!$E$2:$E$1500=Lists!DA$6,ROW('CAC EPDs'!$E$2:$E$1500)),ROW(15:15))-1,1),"")</f>
        <v/>
      </c>
      <c r="DB21" s="35" t="str" cm="1">
        <f t="array" ref="DB21">IFERROR(INDEX('CAC EPDs'!$F$2:$F$1500,SMALL(IF('CAC EPDs'!$E$2:$E$1500=Lists!DB$6,ROW('CAC EPDs'!$E$2:$E$1500)),ROW(15:15))-1,1),"")</f>
        <v/>
      </c>
      <c r="DC21" s="35" t="str" cm="1">
        <f t="array" ref="DC21">IFERROR(INDEX('CAC EPDs'!$F$2:$F$1500,SMALL(IF('CAC EPDs'!$E$2:$E$1500=Lists!DC$6,ROW('CAC EPDs'!$E$2:$E$1500)),ROW(15:15))-1,1),"")</f>
        <v/>
      </c>
      <c r="DD21" s="35" t="str" cm="1">
        <f t="array" ref="DD21">IFERROR(INDEX('CAC EPDs'!$F$2:$F$1500,SMALL(IF('CAC EPDs'!$E$2:$E$1500=Lists!DD$6,ROW('CAC EPDs'!$E$2:$E$1500)),ROW(15:15))-1,1),"")</f>
        <v/>
      </c>
      <c r="DE21" s="35" t="str" cm="1">
        <f t="array" ref="DE21">IFERROR(INDEX('CAC EPDs'!$F$2:$F$1500,SMALL(IF('CAC EPDs'!$E$2:$E$1500=Lists!DE$6,ROW('CAC EPDs'!$E$2:$E$1500)),ROW(15:15))-1,1),"")</f>
        <v/>
      </c>
      <c r="DF21" s="35" t="str" cm="1">
        <f t="array" ref="DF21">IFERROR(INDEX('CAC EPDs'!$F$2:$F$1500,SMALL(IF('CAC EPDs'!$E$2:$E$1500=Lists!DF$6,ROW('CAC EPDs'!$E$2:$E$1500)),ROW(15:15))-1,1),"")</f>
        <v/>
      </c>
      <c r="DG21" s="35" t="str" cm="1">
        <f t="array" ref="DG21">IFERROR(INDEX('CAC EPDs'!$F$2:$F$1500,SMALL(IF('CAC EPDs'!$E$2:$E$1500=Lists!DG$6,ROW('CAC EPDs'!$E$2:$E$1500)),ROW(15:15))-1,1),"")</f>
        <v/>
      </c>
      <c r="DH21" s="35" t="str" cm="1">
        <f t="array" ref="DH21">IFERROR(INDEX('CAC EPDs'!$F$2:$F$1500,SMALL(IF('CAC EPDs'!$E$2:$E$1500=Lists!DH$6,ROW('CAC EPDs'!$E$2:$E$1500)),ROW(15:15))-1,1),"")</f>
        <v/>
      </c>
      <c r="DI21" s="35" t="str" cm="1">
        <f t="array" ref="DI21">IFERROR(INDEX('CAC EPDs'!$F$2:$F$1500,SMALL(IF('CAC EPDs'!$E$2:$E$1500=Lists!DI$6,ROW('CAC EPDs'!$E$2:$E$1500)),ROW(15:15))-1,1),"")</f>
        <v/>
      </c>
      <c r="DJ21" s="35" t="str" cm="1">
        <f t="array" ref="DJ21">IFERROR(INDEX('CAC EPDs'!$F$2:$F$1500,SMALL(IF('CAC EPDs'!$E$2:$E$1500=Lists!DJ$6,ROW('CAC EPDs'!$E$2:$E$1500)),ROW(15:15))-1,1),"")</f>
        <v/>
      </c>
      <c r="DK21" s="35" t="str" cm="1">
        <f t="array" ref="DK21">IFERROR(INDEX('CAC EPDs'!$F$2:$F$1500,SMALL(IF('CAC EPDs'!$E$2:$E$1500=Lists!DK$6,ROW('CAC EPDs'!$E$2:$E$1500)),ROW(15:15))-1,1),"")</f>
        <v/>
      </c>
      <c r="DL21" s="35" t="str" cm="1">
        <f t="array" ref="DL21">IFERROR(INDEX('CAC EPDs'!$F$2:$F$1500,SMALL(IF('CAC EPDs'!$E$2:$E$1500=Lists!DL$6,ROW('CAC EPDs'!$E$2:$E$1500)),ROW(15:15))-1,1),"")</f>
        <v/>
      </c>
      <c r="DM21" s="35" t="str" cm="1">
        <f t="array" ref="DM21">IFERROR(INDEX('CAC EPDs'!$F$2:$F$1500,SMALL(IF('CAC EPDs'!$E$2:$E$1500=Lists!DM$6,ROW('CAC EPDs'!$E$2:$E$1500)),ROW(15:15))-1,1),"")</f>
        <v/>
      </c>
      <c r="DN21" s="35" t="str" cm="1">
        <f t="array" ref="DN21">IFERROR(INDEX('CAC EPDs'!$F$2:$F$1500,SMALL(IF('CAC EPDs'!$E$2:$E$1500=Lists!DN$6,ROW('CAC EPDs'!$E$2:$E$1500)),ROW(15:15))-1,1),"")</f>
        <v/>
      </c>
      <c r="DO21" s="35" t="str" cm="1">
        <f t="array" ref="DO21">IFERROR(INDEX('CAC EPDs'!$F$2:$F$1500,SMALL(IF('CAC EPDs'!$E$2:$E$1500=Lists!DO$6,ROW('CAC EPDs'!$E$2:$E$1500)),ROW(15:15))-1,1),"")</f>
        <v/>
      </c>
      <c r="DP21" s="35" t="str" cm="1">
        <f t="array" ref="DP21">IFERROR(INDEX('CAC EPDs'!$F$2:$F$1500,SMALL(IF('CAC EPDs'!$E$2:$E$1500=Lists!DP$6,ROW('CAC EPDs'!$E$2:$E$1500)),ROW(15:15))-1,1),"")</f>
        <v/>
      </c>
      <c r="DQ21" s="35" t="str" cm="1">
        <f t="array" ref="DQ21">IFERROR(INDEX('CAC EPDs'!$F$2:$F$1500,SMALL(IF('CAC EPDs'!$E$2:$E$1500=Lists!DQ$6,ROW('CAC EPDs'!$E$2:$E$1500)),ROW(15:15))-1,1),"")</f>
        <v/>
      </c>
      <c r="DR21" s="35" t="str" cm="1">
        <f t="array" ref="DR21">IFERROR(INDEX('CAC EPDs'!$F$2:$F$1500,SMALL(IF('CAC EPDs'!$E$2:$E$1500=Lists!DR$6,ROW('CAC EPDs'!$E$2:$E$1500)),ROW(15:15))-1,1),"")</f>
        <v/>
      </c>
      <c r="DS21" s="35" t="str" cm="1">
        <f t="array" ref="DS21">IFERROR(INDEX('CAC EPDs'!$F$2:$F$1500,SMALL(IF('CAC EPDs'!$E$2:$E$1500=Lists!DS$6,ROW('CAC EPDs'!$E$2:$E$1500)),ROW(15:15))-1,1),"")</f>
        <v/>
      </c>
      <c r="DT21" s="35" t="str" cm="1">
        <f t="array" ref="DT21">IFERROR(INDEX('CAC EPDs'!$F$2:$F$1500,SMALL(IF('CAC EPDs'!$E$2:$E$1500=Lists!DT$6,ROW('CAC EPDs'!$E$2:$E$1500)),ROW(15:15))-1,1),"")</f>
        <v/>
      </c>
      <c r="DU21" s="35" t="str" cm="1">
        <f t="array" ref="DU21">IFERROR(INDEX('CAC EPDs'!$F$2:$F$1500,SMALL(IF('CAC EPDs'!$E$2:$E$1500=Lists!DU$6,ROW('CAC EPDs'!$E$2:$E$1500)),ROW(15:15))-1,1),"")</f>
        <v>50 MPa concrete with air (C-1) GUL 15 SCM</v>
      </c>
      <c r="DV21" s="35" t="str" cm="1">
        <f t="array" ref="DV21">IFERROR(INDEX('CAC EPDs'!$F$2:$F$1500,SMALL(IF('CAC EPDs'!$E$2:$E$1500=Lists!DV$6,ROW('CAC EPDs'!$E$2:$E$1500)),ROW(15:15))-1,1),"")</f>
        <v/>
      </c>
      <c r="DW21" s="35" t="str" cm="1">
        <f t="array" ref="DW21">IFERROR(INDEX('CAC EPDs'!$F$2:$F$1500,SMALL(IF('CAC EPDs'!$E$2:$E$1500=Lists!DW$6,ROW('CAC EPDs'!$E$2:$E$1500)),ROW(15:15))-1,1),"")</f>
        <v/>
      </c>
      <c r="DX21" s="35" t="str" cm="1">
        <f t="array" ref="DX21">IFERROR(INDEX('CAC EPDs'!$F$2:$F$1500,SMALL(IF('CAC EPDs'!$E$2:$E$1500=Lists!DX$6,ROW('CAC EPDs'!$E$2:$E$1500)),ROW(15:15))-1,1),"")</f>
        <v/>
      </c>
      <c r="DY21" s="35" t="str" cm="1">
        <f t="array" ref="DY21">IFERROR(INDEX('CAC EPDs'!$F$2:$F$1500,SMALL(IF('CAC EPDs'!$E$2:$E$1500=Lists!DY$6,ROW('CAC EPDs'!$E$2:$E$1500)),ROW(15:15))-1,1),"")</f>
        <v/>
      </c>
      <c r="DZ21" s="35" t="str" cm="1">
        <f t="array" ref="DZ21">IFERROR(INDEX('CAC EPDs'!$F$2:$F$1500,SMALL(IF('CAC EPDs'!$E$2:$E$1500=Lists!DZ$6,ROW('CAC EPDs'!$E$2:$E$1500)),ROW(15:15))-1,1),"")</f>
        <v/>
      </c>
      <c r="EA21" s="35" t="str" cm="1">
        <f t="array" ref="EA21">IFERROR(INDEX('CAC EPDs'!$F$2:$F$1500,SMALL(IF('CAC EPDs'!$E$2:$E$1500=Lists!EA$6,ROW('CAC EPDs'!$E$2:$E$1500)),ROW(15:15))-1,1),"")</f>
        <v/>
      </c>
      <c r="EB21" s="35" t="str" cm="1">
        <f t="array" ref="EB21">IFERROR(INDEX('CAC EPDs'!$F$2:$F$1500,SMALL(IF('CAC EPDs'!$E$2:$E$1500=Lists!EB$6,ROW('CAC EPDs'!$E$2:$E$1500)),ROW(15:15))-1,1),"")</f>
        <v>25 MPa concrete without air &amp; 0.55 w/cm (N-CF) GU 20 FA</v>
      </c>
      <c r="EC21" s="35" t="str" cm="1">
        <f t="array" ref="EC21">IFERROR(INDEX('CAC EPDs'!$F$2:$F$1500,SMALL(IF('CAC EPDs'!$E$2:$E$1500=Lists!EC$6,ROW('CAC EPDs'!$E$2:$E$1500)),ROW(15:15))-1,1),"")</f>
        <v>30 MPa concrete without air SCC GU 20 FA</v>
      </c>
      <c r="ED21" s="35" t="str" cm="1">
        <f t="array" ref="ED21">IFERROR(INDEX('CAC EPDs'!$F$2:$F$1500,SMALL(IF('CAC EPDs'!$E$2:$E$1500=Lists!ED$6,ROW('CAC EPDs'!$E$2:$E$1500)),ROW(15:15))-1,1),"")</f>
        <v/>
      </c>
      <c r="EE21" s="35" t="str" cm="1">
        <f t="array" ref="EE21">IFERROR(INDEX('CAC EPDs'!$F$2:$F$1500,SMALL(IF('CAC EPDs'!$E$2:$E$1500=Lists!EE$6,ROW('CAC EPDs'!$E$2:$E$1500)),ROW(15:15))-1,1),"")</f>
        <v/>
      </c>
      <c r="EF21" s="35" t="str" cm="1">
        <f t="array" ref="EF21">IFERROR(INDEX('CAC EPDs'!$F$2:$F$1500,SMALL(IF('CAC EPDs'!$E$2:$E$1500=Lists!EF$6,ROW('CAC EPDs'!$E$2:$E$1500)),ROW(15:15))-1,1),"")</f>
        <v/>
      </c>
      <c r="EG21" s="35" t="str" cm="1">
        <f t="array" ref="EG21">IFERROR(INDEX('CAC EPDs'!$F$2:$F$1500,SMALL(IF('CAC EPDs'!$E$2:$E$1500=Lists!EG$6,ROW('CAC EPDs'!$E$2:$E$1500)),ROW(15:15))-1,1),"")</f>
        <v/>
      </c>
      <c r="EH21" s="35" t="str" cm="1">
        <f t="array" ref="EH21">IFERROR(INDEX('CAC EPDs'!$F$2:$F$1500,SMALL(IF('CAC EPDs'!$E$2:$E$1500=Lists!EH$6,ROW('CAC EPDs'!$E$2:$E$1500)),ROW(15:15))-1,1),"")</f>
        <v>35 MPa concrete with air &amp; 0.40 w/cm (C-1) SCC GU 20 FA</v>
      </c>
      <c r="EI21" s="35" t="str" cm="1">
        <f t="array" ref="EI21">IFERROR(INDEX('CAC EPDs'!$F$2:$F$1500,SMALL(IF('CAC EPDs'!$E$2:$E$1500=Lists!EI$6,ROW('CAC EPDs'!$E$2:$E$1500)),ROW(15:15))-1,1),"")</f>
        <v/>
      </c>
      <c r="EJ21" s="35" t="str" cm="1">
        <f t="array" ref="EJ21">IFERROR(INDEX('CAC EPDs'!$F$2:$F$1500,SMALL(IF('CAC EPDs'!$E$2:$E$1500=Lists!EJ$6,ROW('CAC EPDs'!$E$2:$E$1500)),ROW(15:15))-1,1),"")</f>
        <v/>
      </c>
      <c r="EK21" s="35" t="str" cm="1">
        <f t="array" ref="EK21">IFERROR(INDEX('CAC EPDs'!$F$2:$F$1500,SMALL(IF('CAC EPDs'!$E$2:$E$1500=Lists!EK$6,ROW('CAC EPDs'!$E$2:$E$1500)),ROW(15:15))-1,1),"")</f>
        <v/>
      </c>
      <c r="EL21" s="35" t="str" cm="1">
        <f t="array" ref="EL21">IFERROR(INDEX('CAC EPDs'!$F$2:$F$1500,SMALL(IF('CAC EPDs'!$E$2:$E$1500=Lists!EL$6,ROW('CAC EPDs'!$E$2:$E$1500)),ROW(15:15))-1,1),"")</f>
        <v/>
      </c>
      <c r="EM21" s="35" t="str" cm="1">
        <f t="array" ref="EM21">IFERROR(INDEX('CAC EPDs'!$F$2:$F$1500,SMALL(IF('CAC EPDs'!$E$2:$E$1500=Lists!EM$6,ROW('CAC EPDs'!$E$2:$E$1500)),ROW(15:15))-1,1),"")</f>
        <v/>
      </c>
      <c r="EN21" s="35" t="str" cm="1">
        <f t="array" ref="EN21">IFERROR(INDEX('CAC EPDs'!$F$2:$F$1500,SMALL(IF('CAC EPDs'!$E$2:$E$1500=Lists!EN$6,ROW('CAC EPDs'!$E$2:$E$1500)),ROW(15:15))-1,1),"")</f>
        <v/>
      </c>
    </row>
    <row r="22" spans="8:168">
      <c r="Y22" s="35" t="str">
        <v>Ontario,40,Yes</v>
      </c>
      <c r="AA22" s="35" t="str" cm="1">
        <f t="array" ref="AA22">IFERROR(INDEX('CAC EPDs'!$F$2:$F$1500,SMALL(IF('CAC EPDs'!$E$2:$E$1500=Lists!AA$6,ROW('CAC EPDs'!$E$2:$E$1500)),ROW(16:16))-1,1),"")</f>
        <v/>
      </c>
      <c r="AB22" s="35" t="str" cm="1">
        <f t="array" ref="AB22">IFERROR(INDEX('CAC EPDs'!$F$2:$F$1500,SMALL(IF('CAC EPDs'!$E$2:$E$1500=Lists!AB$6,ROW('CAC EPDs'!$E$2:$E$1500)),ROW(16:16))-1,1),"")</f>
        <v>25 MPa concrete without air &amp; 0.55 w/cm (N-CF) GU 35 SL</v>
      </c>
      <c r="AC22" s="35" t="str" cm="1">
        <f t="array" ref="AC22">IFERROR(INDEX('CAC EPDs'!$F$2:$F$1500,SMALL(IF('CAC EPDs'!$E$2:$E$1500=Lists!AC$6,ROW('CAC EPDs'!$E$2:$E$1500)),ROW(16:16))-1,1),"")</f>
        <v/>
      </c>
      <c r="AD22" s="35" t="str" cm="1">
        <f t="array" ref="AD22">IFERROR(INDEX('CAC EPDs'!$F$2:$F$1500,SMALL(IF('CAC EPDs'!$E$2:$E$1500=Lists!AD$6,ROW('CAC EPDs'!$E$2:$E$1500)),ROW(16:16))-1,1),"")</f>
        <v/>
      </c>
      <c r="AE22" s="35" t="str" cm="1">
        <f t="array" ref="AE22">IFERROR(INDEX('CAC EPDs'!$F$2:$F$1500,SMALL(IF('CAC EPDs'!$E$2:$E$1500=Lists!AE$6,ROW('CAC EPDs'!$E$2:$E$1500)),ROW(16:16))-1,1),"")</f>
        <v/>
      </c>
      <c r="AF22" s="35" t="str" cm="1">
        <f t="array" ref="AF22">IFERROR(INDEX('CAC EPDs'!$F$2:$F$1500,SMALL(IF('CAC EPDs'!$E$2:$E$1500=Lists!AF$6,ROW('CAC EPDs'!$E$2:$E$1500)),ROW(16:16))-1,1),"")</f>
        <v/>
      </c>
      <c r="AG22" s="35" t="str" cm="1">
        <f t="array" ref="AG22">IFERROR(INDEX('CAC EPDs'!$F$2:$F$1500,SMALL(IF('CAC EPDs'!$E$2:$E$1500=Lists!AG$6,ROW('CAC EPDs'!$E$2:$E$1500)),ROW(16:16))-1,1),"")</f>
        <v/>
      </c>
      <c r="AH22" s="35" t="str" cm="1">
        <f t="array" ref="AH22">IFERROR(INDEX('CAC EPDs'!$F$2:$F$1500,SMALL(IF('CAC EPDs'!$E$2:$E$1500=Lists!AH$6,ROW('CAC EPDs'!$E$2:$E$1500)),ROW(16:16))-1,1),"")</f>
        <v/>
      </c>
      <c r="AI22" s="35" t="str" cm="1">
        <f t="array" ref="AI22">IFERROR(INDEX('CAC EPDs'!$F$2:$F$1500,SMALL(IF('CAC EPDs'!$E$2:$E$1500=Lists!AI$6,ROW('CAC EPDs'!$E$2:$E$1500)),ROW(16:16))-1,1),"")</f>
        <v/>
      </c>
      <c r="AJ22" s="35" t="str" cm="1">
        <f t="array" ref="AJ22">IFERROR(INDEX('CAC EPDs'!$F$2:$F$1500,SMALL(IF('CAC EPDs'!$E$2:$E$1500=Lists!AJ$6,ROW('CAC EPDs'!$E$2:$E$1500)),ROW(16:16))-1,1),"")</f>
        <v/>
      </c>
      <c r="AK22" s="35" t="str" cm="1">
        <f t="array" ref="AK22">IFERROR(INDEX('CAC EPDs'!$F$2:$F$1500,SMALL(IF('CAC EPDs'!$E$2:$E$1500=Lists!AK$6,ROW('CAC EPDs'!$E$2:$E$1500)),ROW(16:16))-1,1),"")</f>
        <v/>
      </c>
      <c r="AL22" s="35" t="str" cm="1">
        <f t="array" ref="AL22">IFERROR(INDEX('CAC EPDs'!$F$2:$F$1500,SMALL(IF('CAC EPDs'!$E$2:$E$1500=Lists!AL$6,ROW('CAC EPDs'!$E$2:$E$1500)),ROW(16:16))-1,1),"")</f>
        <v/>
      </c>
      <c r="AM22" s="35" t="str" cm="1">
        <f t="array" ref="AM22">IFERROR(INDEX('CAC EPDs'!$F$2:$F$1500,SMALL(IF('CAC EPDs'!$E$2:$E$1500=Lists!AM$6,ROW('CAC EPDs'!$E$2:$E$1500)),ROW(16:16))-1,1),"")</f>
        <v/>
      </c>
      <c r="AN22" s="35" t="str" cm="1">
        <f t="array" ref="AN22">IFERROR(INDEX('CAC EPDs'!$F$2:$F$1500,SMALL(IF('CAC EPDs'!$E$2:$E$1500=Lists!AN$6,ROW('CAC EPDs'!$E$2:$E$1500)),ROW(16:16))-1,1),"")</f>
        <v/>
      </c>
      <c r="AO22" s="35" t="str" cm="1">
        <f t="array" ref="AO22">IFERROR(INDEX('CAC EPDs'!$F$2:$F$1500,SMALL(IF('CAC EPDs'!$E$2:$E$1500=Lists!AO$6,ROW('CAC EPDs'!$E$2:$E$1500)),ROW(16:16))-1,1),"")</f>
        <v>35 MPa concrete with air &amp; 0.40 w/cm (C-1) GUL 50 SL</v>
      </c>
      <c r="AP22" s="35" t="str" cm="1">
        <f t="array" ref="AP22">IFERROR(INDEX('CAC EPDs'!$F$2:$F$1500,SMALL(IF('CAC EPDs'!$E$2:$E$1500=Lists!AP$6,ROW('CAC EPDs'!$E$2:$E$1500)),ROW(16:16))-1,1),"")</f>
        <v/>
      </c>
      <c r="AQ22" s="35" t="str" cm="1">
        <f t="array" ref="AQ22">IFERROR(INDEX('CAC EPDs'!$F$2:$F$1500,SMALL(IF('CAC EPDs'!$E$2:$E$1500=Lists!AQ$6,ROW('CAC EPDs'!$E$2:$E$1500)),ROW(16:16))-1,1),"")</f>
        <v/>
      </c>
      <c r="AR22" s="35" t="str" cm="1">
        <f t="array" ref="AR22">IFERROR(INDEX('CAC EPDs'!$F$2:$F$1500,SMALL(IF('CAC EPDs'!$E$2:$E$1500=Lists!AR$6,ROW('CAC EPDs'!$E$2:$E$1500)),ROW(16:16))-1,1),"")</f>
        <v/>
      </c>
      <c r="AS22" s="35" t="str" cm="1">
        <f t="array" ref="AS22">IFERROR(INDEX('CAC EPDs'!$F$2:$F$1500,SMALL(IF('CAC EPDs'!$E$2:$E$1500=Lists!AS$6,ROW('CAC EPDs'!$E$2:$E$1500)),ROW(16:16))-1,1),"")</f>
        <v/>
      </c>
      <c r="AT22" s="35" t="str" cm="1">
        <f t="array" ref="AT22">IFERROR(INDEX('CAC EPDs'!$F$2:$F$1500,SMALL(IF('CAC EPDs'!$E$2:$E$1500=Lists!AT$6,ROW('CAC EPDs'!$E$2:$E$1500)),ROW(16:16))-1,1),"")</f>
        <v/>
      </c>
      <c r="AU22" s="35" t="str" cm="1">
        <f t="array" ref="AU22">IFERROR(INDEX('CAC EPDs'!$F$2:$F$1500,SMALL(IF('CAC EPDs'!$E$2:$E$1500=Lists!AU$6,ROW('CAC EPDs'!$E$2:$E$1500)),ROW(16:16))-1,1),"")</f>
        <v/>
      </c>
      <c r="AV22" s="35" t="str" cm="1">
        <f t="array" ref="AV22">IFERROR(INDEX('CAC EPDs'!$F$2:$F$1500,SMALL(IF('CAC EPDs'!$E$2:$E$1500=Lists!AV$6,ROW('CAC EPDs'!$E$2:$E$1500)),ROW(16:16))-1,1),"")</f>
        <v>25 MPa concrete with air &amp; 0.55 w/cm (C-4, F-2) GUL</v>
      </c>
      <c r="AW22" s="35" t="str" cm="1">
        <f t="array" ref="AW22">IFERROR(INDEX('CAC EPDs'!$F$2:$F$1500,SMALL(IF('CAC EPDs'!$E$2:$E$1500=Lists!AW$6,ROW('CAC EPDs'!$E$2:$E$1500)),ROW(16:16))-1,1),"")</f>
        <v/>
      </c>
      <c r="AX22" s="35" t="str" cm="1">
        <f t="array" ref="AX22">IFERROR(INDEX('CAC EPDs'!$F$2:$F$1500,SMALL(IF('CAC EPDs'!$E$2:$E$1500=Lists!AX$6,ROW('CAC EPDs'!$E$2:$E$1500)),ROW(16:16))-1,1),"")</f>
        <v/>
      </c>
      <c r="AY22" s="35" t="str" cm="1">
        <f t="array" ref="AY22">IFERROR(INDEX('CAC EPDs'!$F$2:$F$1500,SMALL(IF('CAC EPDs'!$E$2:$E$1500=Lists!AY$6,ROW('CAC EPDs'!$E$2:$E$1500)),ROW(16:16))-1,1),"")</f>
        <v/>
      </c>
      <c r="AZ22" s="35" t="str" cm="1">
        <f t="array" ref="AZ22">IFERROR(INDEX('CAC EPDs'!$F$2:$F$1500,SMALL(IF('CAC EPDs'!$E$2:$E$1500=Lists!AZ$6,ROW('CAC EPDs'!$E$2:$E$1500)),ROW(16:16))-1,1),"")</f>
        <v/>
      </c>
      <c r="BA22" s="35" t="str" cm="1">
        <f t="array" ref="BA22">IFERROR(INDEX('CAC EPDs'!$F$2:$F$1500,SMALL(IF('CAC EPDs'!$E$2:$E$1500=Lists!BA$6,ROW('CAC EPDs'!$E$2:$E$1500)),ROW(16:16))-1,1),"")</f>
        <v>35 MPa concrete with air &amp; 0.40 w/cm (C-1) GUL</v>
      </c>
      <c r="BB22" s="35" t="str" cm="1">
        <f t="array" ref="BB22">IFERROR(INDEX('CAC EPDs'!$F$2:$F$1500,SMALL(IF('CAC EPDs'!$E$2:$E$1500=Lists!BB$6,ROW('CAC EPDs'!$E$2:$E$1500)),ROW(16:16))-1,1),"")</f>
        <v/>
      </c>
      <c r="BC22" s="35" t="str" cm="1">
        <f t="array" ref="BC22">IFERROR(INDEX('CAC EPDs'!$F$2:$F$1500,SMALL(IF('CAC EPDs'!$E$2:$E$1500=Lists!BC$6,ROW('CAC EPDs'!$E$2:$E$1500)),ROW(16:16))-1,1),"")</f>
        <v/>
      </c>
      <c r="BD22" s="35" t="str" cm="1">
        <f t="array" ref="BD22">IFERROR(INDEX('CAC EPDs'!$F$2:$F$1500,SMALL(IF('CAC EPDs'!$E$2:$E$1500=Lists!BD$6,ROW('CAC EPDs'!$E$2:$E$1500)),ROW(16:16))-1,1),"")</f>
        <v/>
      </c>
      <c r="BE22" s="35" t="str" cm="1">
        <f t="array" ref="BE22">IFERROR(INDEX('CAC EPDs'!$F$2:$F$1500,SMALL(IF('CAC EPDs'!$E$2:$E$1500=Lists!BE$6,ROW('CAC EPDs'!$E$2:$E$1500)),ROW(16:16))-1,1),"")</f>
        <v/>
      </c>
      <c r="BF22" s="35" t="str" cm="1">
        <f t="array" ref="BF22">IFERROR(INDEX('CAC EPDs'!$F$2:$F$1500,SMALL(IF('CAC EPDs'!$E$2:$E$1500=Lists!BF$6,ROW('CAC EPDs'!$E$2:$E$1500)),ROW(16:16))-1,1),"")</f>
        <v/>
      </c>
      <c r="BG22" s="35" t="str" cm="1">
        <f t="array" ref="BG22">IFERROR(INDEX('CAC EPDs'!$F$2:$F$1500,SMALL(IF('CAC EPDs'!$E$2:$E$1500=Lists!BG$6,ROW('CAC EPDs'!$E$2:$E$1500)),ROW(16:16))-1,1),"")</f>
        <v/>
      </c>
      <c r="BH22" s="35" t="str" cm="1">
        <f t="array" ref="BH22">IFERROR(INDEX('CAC EPDs'!$F$2:$F$1500,SMALL(IF('CAC EPDs'!$E$2:$E$1500=Lists!BH$6,ROW('CAC EPDs'!$E$2:$E$1500)),ROW(16:16))-1,1),"")</f>
        <v/>
      </c>
      <c r="BI22" s="35" t="str" cm="1">
        <f t="array" ref="BI22">IFERROR(INDEX('CAC EPDs'!$F$2:$F$1500,SMALL(IF('CAC EPDs'!$E$2:$E$1500=Lists!BI$6,ROW('CAC EPDs'!$E$2:$E$1500)),ROW(16:16))-1,1),"")</f>
        <v/>
      </c>
      <c r="BJ22" s="35" t="str" cm="1">
        <f t="array" ref="BJ22">IFERROR(INDEX('CAC EPDs'!$F$2:$F$1500,SMALL(IF('CAC EPDs'!$E$2:$E$1500=Lists!BJ$6,ROW('CAC EPDs'!$E$2:$E$1500)),ROW(16:16))-1,1),"")</f>
        <v/>
      </c>
      <c r="BK22" s="35" t="str" cm="1">
        <f t="array" ref="BK22">IFERROR(INDEX('CAC EPDs'!$F$2:$F$1500,SMALL(IF('CAC EPDs'!$E$2:$E$1500=Lists!BK$6,ROW('CAC EPDs'!$E$2:$E$1500)),ROW(16:16))-1,1),"")</f>
        <v>Baseline 25 MPa concrete without air &amp; 0.55 w/cm ratio (N-CF/C-4)</v>
      </c>
      <c r="BL22" s="35" t="str" cm="1">
        <f t="array" ref="BL22">IFERROR(INDEX('CAC EPDs'!$F$2:$F$1500,SMALL(IF('CAC EPDs'!$E$2:$E$1500=Lists!BL$6,ROW('CAC EPDs'!$E$2:$E$1500)),ROW(16:16))-1,1),"")</f>
        <v/>
      </c>
      <c r="BM22" s="35" t="str" cm="1">
        <f t="array" ref="BM22">IFERROR(INDEX('CAC EPDs'!$F$2:$F$1500,SMALL(IF('CAC EPDs'!$E$2:$E$1500=Lists!BM$6,ROW('CAC EPDs'!$E$2:$E$1500)),ROW(16:16))-1,1),"")</f>
        <v/>
      </c>
      <c r="BN22" s="35" t="str" cm="1">
        <f t="array" ref="BN22">IFERROR(INDEX('CAC EPDs'!$F$2:$F$1500,SMALL(IF('CAC EPDs'!$E$2:$E$1500=Lists!BN$6,ROW('CAC EPDs'!$E$2:$E$1500)),ROW(16:16))-1,1),"")</f>
        <v/>
      </c>
      <c r="BO22" s="35" t="str" cm="1">
        <f t="array" ref="BO22">IFERROR(INDEX('CAC EPDs'!$F$2:$F$1500,SMALL(IF('CAC EPDs'!$E$2:$E$1500=Lists!BO$6,ROW('CAC EPDs'!$E$2:$E$1500)),ROW(16:16))-1,1),"")</f>
        <v/>
      </c>
      <c r="BP22" s="35" t="str" cm="1">
        <f t="array" ref="BP22">IFERROR(INDEX('CAC EPDs'!$F$2:$F$1500,SMALL(IF('CAC EPDs'!$E$2:$E$1500=Lists!BP$6,ROW('CAC EPDs'!$E$2:$E$1500)),ROW(16:16))-1,1),"")</f>
        <v>35 MPa concrete with air (C-2 and lower) GUL 10 FA</v>
      </c>
      <c r="BQ22" s="35" t="str" cm="1">
        <f t="array" ref="BQ22">IFERROR(INDEX('CAC EPDs'!$F$2:$F$1500,SMALL(IF('CAC EPDs'!$E$2:$E$1500=Lists!BQ$6,ROW('CAC EPDs'!$E$2:$E$1500)),ROW(16:16))-1,1),"")</f>
        <v>35 MPa concrete without air (N) GUL 10 FA</v>
      </c>
      <c r="BR22" s="35" t="str" cm="1">
        <f t="array" ref="BR22">IFERROR(INDEX('CAC EPDs'!$F$2:$F$1500,SMALL(IF('CAC EPDs'!$E$2:$E$1500=Lists!BR$6,ROW('CAC EPDs'!$E$2:$E$1500)),ROW(16:16))-1,1),"")</f>
        <v>40 MPa concrete without air (N) GUL 10 FA</v>
      </c>
      <c r="BS22" s="35" t="str" cm="1">
        <f t="array" ref="BS22">IFERROR(INDEX('CAC EPDs'!$F$2:$F$1500,SMALL(IF('CAC EPDs'!$E$2:$E$1500=Lists!BS$6,ROW('CAC EPDs'!$E$2:$E$1500)),ROW(16:16))-1,1),"")</f>
        <v>40 MPa concrete with air (C-1) GUL 30 FA</v>
      </c>
      <c r="BT22" s="35" t="str" cm="1">
        <f t="array" ref="BT22">IFERROR(INDEX('CAC EPDs'!$F$2:$F$1500,SMALL(IF('CAC EPDs'!$E$2:$E$1500=Lists!BT$6,ROW('CAC EPDs'!$E$2:$E$1500)),ROW(16:16))-1,1),"")</f>
        <v>45 MPa concrete without air (N) GUL 10 FA</v>
      </c>
      <c r="BU22" s="35" t="str" cm="1">
        <f t="array" ref="BU22">IFERROR(INDEX('CAC EPDs'!$F$2:$F$1500,SMALL(IF('CAC EPDs'!$E$2:$E$1500=Lists!BU$6,ROW('CAC EPDs'!$E$2:$E$1500)),ROW(16:16))-1,1),"")</f>
        <v>45 MPa concrete with air (C-1) GUL 30 FA</v>
      </c>
      <c r="BV22" s="35" t="str" cm="1">
        <f t="array" ref="BV22">IFERROR(INDEX('CAC EPDs'!$F$2:$F$1500,SMALL(IF('CAC EPDs'!$E$2:$E$1500=Lists!BV$6,ROW('CAC EPDs'!$E$2:$E$1500)),ROW(16:16))-1,1),"")</f>
        <v>50 MPa concrete with air (C-1) GUL 30 FA</v>
      </c>
      <c r="BW22" s="35" t="str" cm="1">
        <f t="array" ref="BW22">IFERROR(INDEX('CAC EPDs'!$F$2:$F$1500,SMALL(IF('CAC EPDs'!$E$2:$E$1500=Lists!BW$6,ROW('CAC EPDs'!$E$2:$E$1500)),ROW(16:16))-1,1),"")</f>
        <v>50 MPa concrete without air (N) GUL 10 FA</v>
      </c>
      <c r="BX22" s="35" t="str" cm="1">
        <f t="array" ref="BX22">IFERROR(INDEX('CAC EPDs'!$F$2:$F$1500,SMALL(IF('CAC EPDs'!$E$2:$E$1500=Lists!BX$6,ROW('CAC EPDs'!$E$2:$E$1500)),ROW(16:16))-1,1),"")</f>
        <v>60 MPa concrete without air (N) GUL 10 FA</v>
      </c>
      <c r="BY22" s="35" t="str" cm="1">
        <f t="array" ref="BY22">IFERROR(INDEX('CAC EPDs'!$F$2:$F$1500,SMALL(IF('CAC EPDs'!$E$2:$E$1500=Lists!BY$6,ROW('CAC EPDs'!$E$2:$E$1500)),ROW(16:16))-1,1),"")</f>
        <v>60 MPa concrete with air (C-1) GUL 30 FA</v>
      </c>
      <c r="BZ22" s="35" t="str" cm="1">
        <f t="array" ref="BZ22">IFERROR(INDEX('CAC EPDs'!$F$2:$F$1500,SMALL(IF('CAC EPDs'!$E$2:$E$1500=Lists!BZ$6,ROW('CAC EPDs'!$E$2:$E$1500)),ROW(16:16))-1,1),"")</f>
        <v>80 MPa concrete without air (N) GUL 10 FA</v>
      </c>
      <c r="CA22" s="35" t="str" cm="1">
        <f t="array" ref="CA22">IFERROR(INDEX('CAC EPDs'!$F$2:$F$1500,SMALL(IF('CAC EPDs'!$E$2:$E$1500=Lists!CA$6,ROW('CAC EPDs'!$E$2:$E$1500)),ROW(16:16))-1,1),"")</f>
        <v/>
      </c>
      <c r="CB22" s="35" t="str" cm="1">
        <f t="array" ref="CB22">IFERROR(INDEX('CAC EPDs'!$F$2:$F$1500,SMALL(IF('CAC EPDs'!$E$2:$E$1500=Lists!CB$6,ROW('CAC EPDs'!$E$2:$E$1500)),ROW(16:16))-1,1),"")</f>
        <v/>
      </c>
      <c r="CC22" s="35" t="str" cm="1">
        <f t="array" ref="CC22">IFERROR(INDEX('CAC EPDs'!$F$2:$F$1500,SMALL(IF('CAC EPDs'!$E$2:$E$1500=Lists!CC$6,ROW('CAC EPDs'!$E$2:$E$1500)),ROW(16:16))-1,1),"")</f>
        <v/>
      </c>
      <c r="CD22" s="35" t="str" cm="1">
        <f t="array" ref="CD22">IFERROR(INDEX('CAC EPDs'!$F$2:$F$1500,SMALL(IF('CAC EPDs'!$E$2:$E$1500=Lists!CD$6,ROW('CAC EPDs'!$E$2:$E$1500)),ROW(16:16))-1,1),"")</f>
        <v>25 MPa concrete with air &amp; 0.55 w/cm (C-4, F-2) GUL</v>
      </c>
      <c r="CE22" s="35" t="str" cm="1">
        <f t="array" ref="CE22">IFERROR(INDEX('CAC EPDs'!$F$2:$F$1500,SMALL(IF('CAC EPDs'!$E$2:$E$1500=Lists!CE$6,ROW('CAC EPDs'!$E$2:$E$1500)),ROW(16:16))-1,1),"")</f>
        <v/>
      </c>
      <c r="CF22" s="35" t="str" cm="1">
        <f t="array" ref="CF22">IFERROR(INDEX('CAC EPDs'!$F$2:$F$1500,SMALL(IF('CAC EPDs'!$E$2:$E$1500=Lists!CF$6,ROW('CAC EPDs'!$E$2:$E$1500)),ROW(16:16))-1,1),"")</f>
        <v>30 MPa concrete with air &amp; 0.50 w/cm (C-3, A-3, S-3) GUL</v>
      </c>
      <c r="CG22" s="35" t="str" cm="1">
        <f t="array" ref="CG22">IFERROR(INDEX('CAC EPDs'!$F$2:$F$1500,SMALL(IF('CAC EPDs'!$E$2:$E$1500=Lists!CG$6,ROW('CAC EPDs'!$E$2:$E$1500)),ROW(16:16))-1,1),"")</f>
        <v/>
      </c>
      <c r="CH22" s="35" t="str" cm="1">
        <f t="array" ref="CH22">IFERROR(INDEX('CAC EPDs'!$F$2:$F$1500,SMALL(IF('CAC EPDs'!$E$2:$E$1500=Lists!CH$6,ROW('CAC EPDs'!$E$2:$E$1500)),ROW(16:16))-1,1),"")</f>
        <v/>
      </c>
      <c r="CI22" s="35" t="str" cm="1">
        <f t="array" ref="CI22">IFERROR(INDEX('CAC EPDs'!$F$2:$F$1500,SMALL(IF('CAC EPDs'!$E$2:$E$1500=Lists!CI$6,ROW('CAC EPDs'!$E$2:$E$1500)),ROW(16:16))-1,1),"")</f>
        <v>35 MPa concrete with air &amp; 0.40 w/cm (C-1, S-1) GUL</v>
      </c>
      <c r="CJ22" s="35" t="str" cm="1">
        <f t="array" ref="CJ22">IFERROR(INDEX('CAC EPDs'!$F$2:$F$1500,SMALL(IF('CAC EPDs'!$E$2:$E$1500=Lists!CJ$6,ROW('CAC EPDs'!$E$2:$E$1500)),ROW(16:16))-1,1),"")</f>
        <v/>
      </c>
      <c r="CK22" s="35" t="str" cm="1">
        <f t="array" ref="CK22">IFERROR(INDEX('CAC EPDs'!$F$2:$F$1500,SMALL(IF('CAC EPDs'!$E$2:$E$1500=Lists!CK$6,ROW('CAC EPDs'!$E$2:$E$1500)),ROW(16:16))-1,1),"")</f>
        <v/>
      </c>
      <c r="CL22" s="35" t="str" cm="1">
        <f t="array" ref="CL22">IFERROR(INDEX('CAC EPDs'!$F$2:$F$1500,SMALL(IF('CAC EPDs'!$E$2:$E$1500=Lists!CL$6,ROW('CAC EPDs'!$E$2:$E$1500)),ROW(16:16))-1,1),"")</f>
        <v/>
      </c>
      <c r="CM22" s="35" t="str" cm="1">
        <f t="array" ref="CM22">IFERROR(INDEX('CAC EPDs'!$F$2:$F$1500,SMALL(IF('CAC EPDs'!$E$2:$E$1500=Lists!CM$6,ROW('CAC EPDs'!$E$2:$E$1500)),ROW(16:16))-1,1),"")</f>
        <v/>
      </c>
      <c r="CN22" s="35" t="str" cm="1">
        <f t="array" ref="CN22">IFERROR(INDEX('CAC EPDs'!$F$2:$F$1500,SMALL(IF('CAC EPDs'!$E$2:$E$1500=Lists!CN$6,ROW('CAC EPDs'!$E$2:$E$1500)),ROW(16:16))-1,1),"")</f>
        <v/>
      </c>
      <c r="CO22" s="35" t="str" cm="1">
        <f t="array" ref="CO22">IFERROR(INDEX('CAC EPDs'!$F$2:$F$1500,SMALL(IF('CAC EPDs'!$E$2:$E$1500=Lists!CO$6,ROW('CAC EPDs'!$E$2:$E$1500)),ROW(16:16))-1,1),"")</f>
        <v/>
      </c>
      <c r="CP22" s="35" t="str" cm="1">
        <f t="array" ref="CP22">IFERROR(INDEX('CAC EPDs'!$F$2:$F$1500,SMALL(IF('CAC EPDs'!$E$2:$E$1500=Lists!CP$6,ROW('CAC EPDs'!$E$2:$E$1500)),ROW(16:16))-1,1),"")</f>
        <v/>
      </c>
      <c r="CQ22" s="35" t="str" cm="1">
        <f t="array" ref="CQ22">IFERROR(INDEX('CAC EPDs'!$F$2:$F$1500,SMALL(IF('CAC EPDs'!$E$2:$E$1500=Lists!CQ$6,ROW('CAC EPDs'!$E$2:$E$1500)),ROW(16:16))-1,1),"")</f>
        <v/>
      </c>
      <c r="CR22" s="35" t="str" cm="1">
        <f t="array" ref="CR22">IFERROR(INDEX('CAC EPDs'!$F$2:$F$1500,SMALL(IF('CAC EPDs'!$E$2:$E$1500=Lists!CR$6,ROW('CAC EPDs'!$E$2:$E$1500)),ROW(16:16))-1,1),"")</f>
        <v/>
      </c>
      <c r="CS22" s="35" t="str" cm="1">
        <f t="array" ref="CS22">IFERROR(INDEX('CAC EPDs'!$F$2:$F$1500,SMALL(IF('CAC EPDs'!$E$2:$E$1500=Lists!CS$6,ROW('CAC EPDs'!$E$2:$E$1500)),ROW(16:16))-1,1),"")</f>
        <v/>
      </c>
      <c r="CT22" s="35" t="str" cm="1">
        <f t="array" ref="CT22">IFERROR(INDEX('CAC EPDs'!$F$2:$F$1500,SMALL(IF('CAC EPDs'!$E$2:$E$1500=Lists!CT$6,ROW('CAC EPDs'!$E$2:$E$1500)),ROW(16:16))-1,1),"")</f>
        <v/>
      </c>
      <c r="CU22" s="35" t="str" cm="1">
        <f t="array" ref="CU22">IFERROR(INDEX('CAC EPDs'!$F$2:$F$1500,SMALL(IF('CAC EPDs'!$E$2:$E$1500=Lists!CU$6,ROW('CAC EPDs'!$E$2:$E$1500)),ROW(16:16))-1,1),"")</f>
        <v/>
      </c>
      <c r="CV22" s="35" t="str" cm="1">
        <f t="array" ref="CV22">IFERROR(INDEX('CAC EPDs'!$F$2:$F$1500,SMALL(IF('CAC EPDs'!$E$2:$E$1500=Lists!CV$6,ROW('CAC EPDs'!$E$2:$E$1500)),ROW(16:16))-1,1),"")</f>
        <v/>
      </c>
      <c r="CW22" s="35" t="str" cm="1">
        <f t="array" ref="CW22">IFERROR(INDEX('CAC EPDs'!$F$2:$F$1500,SMALL(IF('CAC EPDs'!$E$2:$E$1500=Lists!CW$6,ROW('CAC EPDs'!$E$2:$E$1500)),ROW(16:16))-1,1),"")</f>
        <v/>
      </c>
      <c r="CX22" s="35" t="str" cm="1">
        <f t="array" ref="CX22">IFERROR(INDEX('CAC EPDs'!$F$2:$F$1500,SMALL(IF('CAC EPDs'!$E$2:$E$1500=Lists!CX$6,ROW('CAC EPDs'!$E$2:$E$1500)),ROW(16:16))-1,1),"")</f>
        <v/>
      </c>
      <c r="CY22" s="35" t="str" cm="1">
        <f t="array" ref="CY22">IFERROR(INDEX('CAC EPDs'!$F$2:$F$1500,SMALL(IF('CAC EPDs'!$E$2:$E$1500=Lists!CY$6,ROW('CAC EPDs'!$E$2:$E$1500)),ROW(16:16))-1,1),"")</f>
        <v/>
      </c>
      <c r="CZ22" s="35" t="str" cm="1">
        <f t="array" ref="CZ22">IFERROR(INDEX('CAC EPDs'!$F$2:$F$1500,SMALL(IF('CAC EPDs'!$E$2:$E$1500=Lists!CZ$6,ROW('CAC EPDs'!$E$2:$E$1500)),ROW(16:16))-1,1),"")</f>
        <v/>
      </c>
      <c r="DA22" s="35" t="str" cm="1">
        <f t="array" ref="DA22">IFERROR(INDEX('CAC EPDs'!$F$2:$F$1500,SMALL(IF('CAC EPDs'!$E$2:$E$1500=Lists!DA$6,ROW('CAC EPDs'!$E$2:$E$1500)),ROW(16:16))-1,1),"")</f>
        <v/>
      </c>
      <c r="DB22" s="35" t="str" cm="1">
        <f t="array" ref="DB22">IFERROR(INDEX('CAC EPDs'!$F$2:$F$1500,SMALL(IF('CAC EPDs'!$E$2:$E$1500=Lists!DB$6,ROW('CAC EPDs'!$E$2:$E$1500)),ROW(16:16))-1,1),"")</f>
        <v/>
      </c>
      <c r="DC22" s="35" t="str" cm="1">
        <f t="array" ref="DC22">IFERROR(INDEX('CAC EPDs'!$F$2:$F$1500,SMALL(IF('CAC EPDs'!$E$2:$E$1500=Lists!DC$6,ROW('CAC EPDs'!$E$2:$E$1500)),ROW(16:16))-1,1),"")</f>
        <v/>
      </c>
      <c r="DD22" s="35" t="str" cm="1">
        <f t="array" ref="DD22">IFERROR(INDEX('CAC EPDs'!$F$2:$F$1500,SMALL(IF('CAC EPDs'!$E$2:$E$1500=Lists!DD$6,ROW('CAC EPDs'!$E$2:$E$1500)),ROW(16:16))-1,1),"")</f>
        <v/>
      </c>
      <c r="DE22" s="35" t="str" cm="1">
        <f t="array" ref="DE22">IFERROR(INDEX('CAC EPDs'!$F$2:$F$1500,SMALL(IF('CAC EPDs'!$E$2:$E$1500=Lists!DE$6,ROW('CAC EPDs'!$E$2:$E$1500)),ROW(16:16))-1,1),"")</f>
        <v/>
      </c>
      <c r="DF22" s="35" t="str" cm="1">
        <f t="array" ref="DF22">IFERROR(INDEX('CAC EPDs'!$F$2:$F$1500,SMALL(IF('CAC EPDs'!$E$2:$E$1500=Lists!DF$6,ROW('CAC EPDs'!$E$2:$E$1500)),ROW(16:16))-1,1),"")</f>
        <v/>
      </c>
      <c r="DG22" s="35" t="str" cm="1">
        <f t="array" ref="DG22">IFERROR(INDEX('CAC EPDs'!$F$2:$F$1500,SMALL(IF('CAC EPDs'!$E$2:$E$1500=Lists!DG$6,ROW('CAC EPDs'!$E$2:$E$1500)),ROW(16:16))-1,1),"")</f>
        <v/>
      </c>
      <c r="DH22" s="35" t="str" cm="1">
        <f t="array" ref="DH22">IFERROR(INDEX('CAC EPDs'!$F$2:$F$1500,SMALL(IF('CAC EPDs'!$E$2:$E$1500=Lists!DH$6,ROW('CAC EPDs'!$E$2:$E$1500)),ROW(16:16))-1,1),"")</f>
        <v/>
      </c>
      <c r="DI22" s="35" t="str" cm="1">
        <f t="array" ref="DI22">IFERROR(INDEX('CAC EPDs'!$F$2:$F$1500,SMALL(IF('CAC EPDs'!$E$2:$E$1500=Lists!DI$6,ROW('CAC EPDs'!$E$2:$E$1500)),ROW(16:16))-1,1),"")</f>
        <v/>
      </c>
      <c r="DJ22" s="35" t="str" cm="1">
        <f t="array" ref="DJ22">IFERROR(INDEX('CAC EPDs'!$F$2:$F$1500,SMALL(IF('CAC EPDs'!$E$2:$E$1500=Lists!DJ$6,ROW('CAC EPDs'!$E$2:$E$1500)),ROW(16:16))-1,1),"")</f>
        <v/>
      </c>
      <c r="DK22" s="35" t="str" cm="1">
        <f t="array" ref="DK22">IFERROR(INDEX('CAC EPDs'!$F$2:$F$1500,SMALL(IF('CAC EPDs'!$E$2:$E$1500=Lists!DK$6,ROW('CAC EPDs'!$E$2:$E$1500)),ROW(16:16))-1,1),"")</f>
        <v/>
      </c>
      <c r="DL22" s="35" t="str" cm="1">
        <f t="array" ref="DL22">IFERROR(INDEX('CAC EPDs'!$F$2:$F$1500,SMALL(IF('CAC EPDs'!$E$2:$E$1500=Lists!DL$6,ROW('CAC EPDs'!$E$2:$E$1500)),ROW(16:16))-1,1),"")</f>
        <v/>
      </c>
      <c r="DM22" s="35" t="str" cm="1">
        <f t="array" ref="DM22">IFERROR(INDEX('CAC EPDs'!$F$2:$F$1500,SMALL(IF('CAC EPDs'!$E$2:$E$1500=Lists!DM$6,ROW('CAC EPDs'!$E$2:$E$1500)),ROW(16:16))-1,1),"")</f>
        <v/>
      </c>
      <c r="DN22" s="35" t="str" cm="1">
        <f t="array" ref="DN22">IFERROR(INDEX('CAC EPDs'!$F$2:$F$1500,SMALL(IF('CAC EPDs'!$E$2:$E$1500=Lists!DN$6,ROW('CAC EPDs'!$E$2:$E$1500)),ROW(16:16))-1,1),"")</f>
        <v/>
      </c>
      <c r="DO22" s="35" t="str" cm="1">
        <f t="array" ref="DO22">IFERROR(INDEX('CAC EPDs'!$F$2:$F$1500,SMALL(IF('CAC EPDs'!$E$2:$E$1500=Lists!DO$6,ROW('CAC EPDs'!$E$2:$E$1500)),ROW(16:16))-1,1),"")</f>
        <v/>
      </c>
      <c r="DP22" s="35" t="str" cm="1">
        <f t="array" ref="DP22">IFERROR(INDEX('CAC EPDs'!$F$2:$F$1500,SMALL(IF('CAC EPDs'!$E$2:$E$1500=Lists!DP$6,ROW('CAC EPDs'!$E$2:$E$1500)),ROW(16:16))-1,1),"")</f>
        <v/>
      </c>
      <c r="DQ22" s="35" t="str" cm="1">
        <f t="array" ref="DQ22">IFERROR(INDEX('CAC EPDs'!$F$2:$F$1500,SMALL(IF('CAC EPDs'!$E$2:$E$1500=Lists!DQ$6,ROW('CAC EPDs'!$E$2:$E$1500)),ROW(16:16))-1,1),"")</f>
        <v/>
      </c>
      <c r="DR22" s="35" t="str" cm="1">
        <f t="array" ref="DR22">IFERROR(INDEX('CAC EPDs'!$F$2:$F$1500,SMALL(IF('CAC EPDs'!$E$2:$E$1500=Lists!DR$6,ROW('CAC EPDs'!$E$2:$E$1500)),ROW(16:16))-1,1),"")</f>
        <v/>
      </c>
      <c r="DS22" s="35" t="str" cm="1">
        <f t="array" ref="DS22">IFERROR(INDEX('CAC EPDs'!$F$2:$F$1500,SMALL(IF('CAC EPDs'!$E$2:$E$1500=Lists!DS$6,ROW('CAC EPDs'!$E$2:$E$1500)),ROW(16:16))-1,1),"")</f>
        <v/>
      </c>
      <c r="DT22" s="35" t="str" cm="1">
        <f t="array" ref="DT22">IFERROR(INDEX('CAC EPDs'!$F$2:$F$1500,SMALL(IF('CAC EPDs'!$E$2:$E$1500=Lists!DT$6,ROW('CAC EPDs'!$E$2:$E$1500)),ROW(16:16))-1,1),"")</f>
        <v/>
      </c>
      <c r="DU22" s="35" t="str" cm="1">
        <f t="array" ref="DU22">IFERROR(INDEX('CAC EPDs'!$F$2:$F$1500,SMALL(IF('CAC EPDs'!$E$2:$E$1500=Lists!DU$6,ROW('CAC EPDs'!$E$2:$E$1500)),ROW(16:16))-1,1),"")</f>
        <v>50 MPa concrete with air (C-1) GUL 25 SCM</v>
      </c>
      <c r="DV22" s="35" t="str" cm="1">
        <f t="array" ref="DV22">IFERROR(INDEX('CAC EPDs'!$F$2:$F$1500,SMALL(IF('CAC EPDs'!$E$2:$E$1500=Lists!DV$6,ROW('CAC EPDs'!$E$2:$E$1500)),ROW(16:16))-1,1),"")</f>
        <v/>
      </c>
      <c r="DW22" s="35" t="str" cm="1">
        <f t="array" ref="DW22">IFERROR(INDEX('CAC EPDs'!$F$2:$F$1500,SMALL(IF('CAC EPDs'!$E$2:$E$1500=Lists!DW$6,ROW('CAC EPDs'!$E$2:$E$1500)),ROW(16:16))-1,1),"")</f>
        <v/>
      </c>
      <c r="DX22" s="35" t="str" cm="1">
        <f t="array" ref="DX22">IFERROR(INDEX('CAC EPDs'!$F$2:$F$1500,SMALL(IF('CAC EPDs'!$E$2:$E$1500=Lists!DX$6,ROW('CAC EPDs'!$E$2:$E$1500)),ROW(16:16))-1,1),"")</f>
        <v/>
      </c>
      <c r="DY22" s="35" t="str" cm="1">
        <f t="array" ref="DY22">IFERROR(INDEX('CAC EPDs'!$F$2:$F$1500,SMALL(IF('CAC EPDs'!$E$2:$E$1500=Lists!DY$6,ROW('CAC EPDs'!$E$2:$E$1500)),ROW(16:16))-1,1),"")</f>
        <v/>
      </c>
      <c r="DZ22" s="35" t="str" cm="1">
        <f t="array" ref="DZ22">IFERROR(INDEX('CAC EPDs'!$F$2:$F$1500,SMALL(IF('CAC EPDs'!$E$2:$E$1500=Lists!DZ$6,ROW('CAC EPDs'!$E$2:$E$1500)),ROW(16:16))-1,1),"")</f>
        <v/>
      </c>
      <c r="EA22" s="35" t="str" cm="1">
        <f t="array" ref="EA22">IFERROR(INDEX('CAC EPDs'!$F$2:$F$1500,SMALL(IF('CAC EPDs'!$E$2:$E$1500=Lists!EA$6,ROW('CAC EPDs'!$E$2:$E$1500)),ROW(16:16))-1,1),"")</f>
        <v/>
      </c>
      <c r="EB22" s="35" t="str" cm="1">
        <f t="array" ref="EB22">IFERROR(INDEX('CAC EPDs'!$F$2:$F$1500,SMALL(IF('CAC EPDs'!$E$2:$E$1500=Lists!EB$6,ROW('CAC EPDs'!$E$2:$E$1500)),ROW(16:16))-1,1),"")</f>
        <v>25 MPa concrete without air &amp; 0.55 w/cm (N-CF) GU 30 FA</v>
      </c>
      <c r="EC22" s="35" t="str" cm="1">
        <f t="array" ref="EC22">IFERROR(INDEX('CAC EPDs'!$F$2:$F$1500,SMALL(IF('CAC EPDs'!$E$2:$E$1500=Lists!EC$6,ROW('CAC EPDs'!$E$2:$E$1500)),ROW(16:16))-1,1),"")</f>
        <v>30 MPa concrete without air SCC GU 30 FA</v>
      </c>
      <c r="ED22" s="35" t="str" cm="1">
        <f t="array" ref="ED22">IFERROR(INDEX('CAC EPDs'!$F$2:$F$1500,SMALL(IF('CAC EPDs'!$E$2:$E$1500=Lists!ED$6,ROW('CAC EPDs'!$E$2:$E$1500)),ROW(16:16))-1,1),"")</f>
        <v/>
      </c>
      <c r="EE22" s="35" t="str" cm="1">
        <f t="array" ref="EE22">IFERROR(INDEX('CAC EPDs'!$F$2:$F$1500,SMALL(IF('CAC EPDs'!$E$2:$E$1500=Lists!EE$6,ROW('CAC EPDs'!$E$2:$E$1500)),ROW(16:16))-1,1),"")</f>
        <v/>
      </c>
      <c r="EF22" s="35" t="str" cm="1">
        <f t="array" ref="EF22">IFERROR(INDEX('CAC EPDs'!$F$2:$F$1500,SMALL(IF('CAC EPDs'!$E$2:$E$1500=Lists!EF$6,ROW('CAC EPDs'!$E$2:$E$1500)),ROW(16:16))-1,1),"")</f>
        <v/>
      </c>
      <c r="EG22" s="35" t="str" cm="1">
        <f t="array" ref="EG22">IFERROR(INDEX('CAC EPDs'!$F$2:$F$1500,SMALL(IF('CAC EPDs'!$E$2:$E$1500=Lists!EG$6,ROW('CAC EPDs'!$E$2:$E$1500)),ROW(16:16))-1,1),"")</f>
        <v/>
      </c>
      <c r="EH22" s="35" t="str" cm="1">
        <f t="array" ref="EH22">IFERROR(INDEX('CAC EPDs'!$F$2:$F$1500,SMALL(IF('CAC EPDs'!$E$2:$E$1500=Lists!EH$6,ROW('CAC EPDs'!$E$2:$E$1500)),ROW(16:16))-1,1),"")</f>
        <v>35 MPa concrete with air &amp; 0.40 w/cm (C-1) SCC GU 30 FA</v>
      </c>
      <c r="EI22" s="35" t="str" cm="1">
        <f t="array" ref="EI22">IFERROR(INDEX('CAC EPDs'!$F$2:$F$1500,SMALL(IF('CAC EPDs'!$E$2:$E$1500=Lists!EI$6,ROW('CAC EPDs'!$E$2:$E$1500)),ROW(16:16))-1,1),"")</f>
        <v/>
      </c>
      <c r="EJ22" s="35" t="str" cm="1">
        <f t="array" ref="EJ22">IFERROR(INDEX('CAC EPDs'!$F$2:$F$1500,SMALL(IF('CAC EPDs'!$E$2:$E$1500=Lists!EJ$6,ROW('CAC EPDs'!$E$2:$E$1500)),ROW(16:16))-1,1),"")</f>
        <v/>
      </c>
      <c r="EK22" s="35" t="str" cm="1">
        <f t="array" ref="EK22">IFERROR(INDEX('CAC EPDs'!$F$2:$F$1500,SMALL(IF('CAC EPDs'!$E$2:$E$1500=Lists!EK$6,ROW('CAC EPDs'!$E$2:$E$1500)),ROW(16:16))-1,1),"")</f>
        <v/>
      </c>
      <c r="EL22" s="35" t="str" cm="1">
        <f t="array" ref="EL22">IFERROR(INDEX('CAC EPDs'!$F$2:$F$1500,SMALL(IF('CAC EPDs'!$E$2:$E$1500=Lists!EL$6,ROW('CAC EPDs'!$E$2:$E$1500)),ROW(16:16))-1,1),"")</f>
        <v/>
      </c>
      <c r="EM22" s="35" t="str" cm="1">
        <f t="array" ref="EM22">IFERROR(INDEX('CAC EPDs'!$F$2:$F$1500,SMALL(IF('CAC EPDs'!$E$2:$E$1500=Lists!EM$6,ROW('CAC EPDs'!$E$2:$E$1500)),ROW(16:16))-1,1),"")</f>
        <v/>
      </c>
      <c r="EN22" s="35" t="str" cm="1">
        <f t="array" ref="EN22">IFERROR(INDEX('CAC EPDs'!$F$2:$F$1500,SMALL(IF('CAC EPDs'!$E$2:$E$1500=Lists!EN$6,ROW('CAC EPDs'!$E$2:$E$1500)),ROW(16:16))-1,1),"")</f>
        <v/>
      </c>
    </row>
    <row r="23" spans="8:168">
      <c r="Y23" s="35" t="str">
        <v>Ontario,45,Yes</v>
      </c>
      <c r="AA23" s="35" t="str" cm="1">
        <f t="array" ref="AA23">IFERROR(INDEX('CAC EPDs'!$F$2:$F$1500,SMALL(IF('CAC EPDs'!$E$2:$E$1500=Lists!AA$6,ROW('CAC EPDs'!$E$2:$E$1500)),ROW(17:17))-1,1),"")</f>
        <v/>
      </c>
      <c r="AB23" s="35" t="str" cm="1">
        <f t="array" ref="AB23">IFERROR(INDEX('CAC EPDs'!$F$2:$F$1500,SMALL(IF('CAC EPDs'!$E$2:$E$1500=Lists!AB$6,ROW('CAC EPDs'!$E$2:$E$1500)),ROW(17:17))-1,1),"")</f>
        <v>25 MPa concrete without air &amp; 0.55 w/cm (N-CF) GUL</v>
      </c>
      <c r="AC23" s="35" t="str" cm="1">
        <f t="array" ref="AC23">IFERROR(INDEX('CAC EPDs'!$F$2:$F$1500,SMALL(IF('CAC EPDs'!$E$2:$E$1500=Lists!AC$6,ROW('CAC EPDs'!$E$2:$E$1500)),ROW(17:17))-1,1),"")</f>
        <v/>
      </c>
      <c r="AD23" s="35" t="str" cm="1">
        <f t="array" ref="AD23">IFERROR(INDEX('CAC EPDs'!$F$2:$F$1500,SMALL(IF('CAC EPDs'!$E$2:$E$1500=Lists!AD$6,ROW('CAC EPDs'!$E$2:$E$1500)),ROW(17:17))-1,1),"")</f>
        <v/>
      </c>
      <c r="AE23" s="35" t="str" cm="1">
        <f t="array" ref="AE23">IFERROR(INDEX('CAC EPDs'!$F$2:$F$1500,SMALL(IF('CAC EPDs'!$E$2:$E$1500=Lists!AE$6,ROW('CAC EPDs'!$E$2:$E$1500)),ROW(17:17))-1,1),"")</f>
        <v/>
      </c>
      <c r="AF23" s="35" t="str" cm="1">
        <f t="array" ref="AF23">IFERROR(INDEX('CAC EPDs'!$F$2:$F$1500,SMALL(IF('CAC EPDs'!$E$2:$E$1500=Lists!AF$6,ROW('CAC EPDs'!$E$2:$E$1500)),ROW(17:17))-1,1),"")</f>
        <v/>
      </c>
      <c r="AG23" s="35" t="str" cm="1">
        <f t="array" ref="AG23">IFERROR(INDEX('CAC EPDs'!$F$2:$F$1500,SMALL(IF('CAC EPDs'!$E$2:$E$1500=Lists!AG$6,ROW('CAC EPDs'!$E$2:$E$1500)),ROW(17:17))-1,1),"")</f>
        <v/>
      </c>
      <c r="AH23" s="35" t="str" cm="1">
        <f t="array" ref="AH23">IFERROR(INDEX('CAC EPDs'!$F$2:$F$1500,SMALL(IF('CAC EPDs'!$E$2:$E$1500=Lists!AH$6,ROW('CAC EPDs'!$E$2:$E$1500)),ROW(17:17))-1,1),"")</f>
        <v/>
      </c>
      <c r="AI23" s="35" t="str" cm="1">
        <f t="array" ref="AI23">IFERROR(INDEX('CAC EPDs'!$F$2:$F$1500,SMALL(IF('CAC EPDs'!$E$2:$E$1500=Lists!AI$6,ROW('CAC EPDs'!$E$2:$E$1500)),ROW(17:17))-1,1),"")</f>
        <v/>
      </c>
      <c r="AJ23" s="35" t="str" cm="1">
        <f t="array" ref="AJ23">IFERROR(INDEX('CAC EPDs'!$F$2:$F$1500,SMALL(IF('CAC EPDs'!$E$2:$E$1500=Lists!AJ$6,ROW('CAC EPDs'!$E$2:$E$1500)),ROW(17:17))-1,1),"")</f>
        <v/>
      </c>
      <c r="AK23" s="35" t="str" cm="1">
        <f t="array" ref="AK23">IFERROR(INDEX('CAC EPDs'!$F$2:$F$1500,SMALL(IF('CAC EPDs'!$E$2:$E$1500=Lists!AK$6,ROW('CAC EPDs'!$E$2:$E$1500)),ROW(17:17))-1,1),"")</f>
        <v/>
      </c>
      <c r="AL23" s="35" t="str" cm="1">
        <f t="array" ref="AL23">IFERROR(INDEX('CAC EPDs'!$F$2:$F$1500,SMALL(IF('CAC EPDs'!$E$2:$E$1500=Lists!AL$6,ROW('CAC EPDs'!$E$2:$E$1500)),ROW(17:17))-1,1),"")</f>
        <v/>
      </c>
      <c r="AM23" s="35" t="str" cm="1">
        <f t="array" ref="AM23">IFERROR(INDEX('CAC EPDs'!$F$2:$F$1500,SMALL(IF('CAC EPDs'!$E$2:$E$1500=Lists!AM$6,ROW('CAC EPDs'!$E$2:$E$1500)),ROW(17:17))-1,1),"")</f>
        <v/>
      </c>
      <c r="AN23" s="35" t="str" cm="1">
        <f t="array" ref="AN23">IFERROR(INDEX('CAC EPDs'!$F$2:$F$1500,SMALL(IF('CAC EPDs'!$E$2:$E$1500=Lists!AN$6,ROW('CAC EPDs'!$E$2:$E$1500)),ROW(17:17))-1,1),"")</f>
        <v/>
      </c>
      <c r="AO23" s="35" t="str" cm="1">
        <f t="array" ref="AO23">IFERROR(INDEX('CAC EPDs'!$F$2:$F$1500,SMALL(IF('CAC EPDs'!$E$2:$E$1500=Lists!AO$6,ROW('CAC EPDs'!$E$2:$E$1500)),ROW(17:17))-1,1),"")</f>
        <v>Baseline 35 MPa concrete with air &amp; 0.40 w/cm (C-1) SCC GU 25 SL</v>
      </c>
      <c r="AP23" s="35" t="str" cm="1">
        <f t="array" ref="AP23">IFERROR(INDEX('CAC EPDs'!$F$2:$F$1500,SMALL(IF('CAC EPDs'!$E$2:$E$1500=Lists!AP$6,ROW('CAC EPDs'!$E$2:$E$1500)),ROW(17:17))-1,1),"")</f>
        <v/>
      </c>
      <c r="AQ23" s="35" t="str" cm="1">
        <f t="array" ref="AQ23">IFERROR(INDEX('CAC EPDs'!$F$2:$F$1500,SMALL(IF('CAC EPDs'!$E$2:$E$1500=Lists!AQ$6,ROW('CAC EPDs'!$E$2:$E$1500)),ROW(17:17))-1,1),"")</f>
        <v/>
      </c>
      <c r="AR23" s="35" t="str" cm="1">
        <f t="array" ref="AR23">IFERROR(INDEX('CAC EPDs'!$F$2:$F$1500,SMALL(IF('CAC EPDs'!$E$2:$E$1500=Lists!AR$6,ROW('CAC EPDs'!$E$2:$E$1500)),ROW(17:17))-1,1),"")</f>
        <v/>
      </c>
      <c r="AS23" s="35" t="str" cm="1">
        <f t="array" ref="AS23">IFERROR(INDEX('CAC EPDs'!$F$2:$F$1500,SMALL(IF('CAC EPDs'!$E$2:$E$1500=Lists!AS$6,ROW('CAC EPDs'!$E$2:$E$1500)),ROW(17:17))-1,1),"")</f>
        <v/>
      </c>
      <c r="AT23" s="35" t="str" cm="1">
        <f t="array" ref="AT23">IFERROR(INDEX('CAC EPDs'!$F$2:$F$1500,SMALL(IF('CAC EPDs'!$E$2:$E$1500=Lists!AT$6,ROW('CAC EPDs'!$E$2:$E$1500)),ROW(17:17))-1,1),"")</f>
        <v/>
      </c>
      <c r="AU23" s="35" t="str" cm="1">
        <f t="array" ref="AU23">IFERROR(INDEX('CAC EPDs'!$F$2:$F$1500,SMALL(IF('CAC EPDs'!$E$2:$E$1500=Lists!AU$6,ROW('CAC EPDs'!$E$2:$E$1500)),ROW(17:17))-1,1),"")</f>
        <v/>
      </c>
      <c r="AV23" s="35" t="str" cm="1">
        <f t="array" ref="AV23">IFERROR(INDEX('CAC EPDs'!$F$2:$F$1500,SMALL(IF('CAC EPDs'!$E$2:$E$1500=Lists!AV$6,ROW('CAC EPDs'!$E$2:$E$1500)),ROW(17:17))-1,1),"")</f>
        <v>25 MPa concrete with air &amp; 0.55 w/cm (C-4, F-2) GUL 10 FA</v>
      </c>
      <c r="AW23" s="35" t="str" cm="1">
        <f t="array" ref="AW23">IFERROR(INDEX('CAC EPDs'!$F$2:$F$1500,SMALL(IF('CAC EPDs'!$E$2:$E$1500=Lists!AW$6,ROW('CAC EPDs'!$E$2:$E$1500)),ROW(17:17))-1,1),"")</f>
        <v/>
      </c>
      <c r="AX23" s="35" t="str" cm="1">
        <f t="array" ref="AX23">IFERROR(INDEX('CAC EPDs'!$F$2:$F$1500,SMALL(IF('CAC EPDs'!$E$2:$E$1500=Lists!AX$6,ROW('CAC EPDs'!$E$2:$E$1500)),ROW(17:17))-1,1),"")</f>
        <v/>
      </c>
      <c r="AY23" s="35" t="str" cm="1">
        <f t="array" ref="AY23">IFERROR(INDEX('CAC EPDs'!$F$2:$F$1500,SMALL(IF('CAC EPDs'!$E$2:$E$1500=Lists!AY$6,ROW('CAC EPDs'!$E$2:$E$1500)),ROW(17:17))-1,1),"")</f>
        <v/>
      </c>
      <c r="AZ23" s="35" t="str" cm="1">
        <f t="array" ref="AZ23">IFERROR(INDEX('CAC EPDs'!$F$2:$F$1500,SMALL(IF('CAC EPDs'!$E$2:$E$1500=Lists!AZ$6,ROW('CAC EPDs'!$E$2:$E$1500)),ROW(17:17))-1,1),"")</f>
        <v/>
      </c>
      <c r="BA23" s="35" t="str" cm="1">
        <f t="array" ref="BA23">IFERROR(INDEX('CAC EPDs'!$F$2:$F$1500,SMALL(IF('CAC EPDs'!$E$2:$E$1500=Lists!BA$6,ROW('CAC EPDs'!$E$2:$E$1500)),ROW(17:17))-1,1),"")</f>
        <v>35 MPa concrete with air &amp; 0.40 w/cm (C-1) GUL 10 FA</v>
      </c>
      <c r="BB23" s="35" t="str" cm="1">
        <f t="array" ref="BB23">IFERROR(INDEX('CAC EPDs'!$F$2:$F$1500,SMALL(IF('CAC EPDs'!$E$2:$E$1500=Lists!BB$6,ROW('CAC EPDs'!$E$2:$E$1500)),ROW(17:17))-1,1),"")</f>
        <v/>
      </c>
      <c r="BC23" s="35" t="str" cm="1">
        <f t="array" ref="BC23">IFERROR(INDEX('CAC EPDs'!$F$2:$F$1500,SMALL(IF('CAC EPDs'!$E$2:$E$1500=Lists!BC$6,ROW('CAC EPDs'!$E$2:$E$1500)),ROW(17:17))-1,1),"")</f>
        <v/>
      </c>
      <c r="BD23" s="35" t="str" cm="1">
        <f t="array" ref="BD23">IFERROR(INDEX('CAC EPDs'!$F$2:$F$1500,SMALL(IF('CAC EPDs'!$E$2:$E$1500=Lists!BD$6,ROW('CAC EPDs'!$E$2:$E$1500)),ROW(17:17))-1,1),"")</f>
        <v/>
      </c>
      <c r="BE23" s="35" t="str" cm="1">
        <f t="array" ref="BE23">IFERROR(INDEX('CAC EPDs'!$F$2:$F$1500,SMALL(IF('CAC EPDs'!$E$2:$E$1500=Lists!BE$6,ROW('CAC EPDs'!$E$2:$E$1500)),ROW(17:17))-1,1),"")</f>
        <v/>
      </c>
      <c r="BF23" s="35" t="str" cm="1">
        <f t="array" ref="BF23">IFERROR(INDEX('CAC EPDs'!$F$2:$F$1500,SMALL(IF('CAC EPDs'!$E$2:$E$1500=Lists!BF$6,ROW('CAC EPDs'!$E$2:$E$1500)),ROW(17:17))-1,1),"")</f>
        <v/>
      </c>
      <c r="BG23" s="35" t="str" cm="1">
        <f t="array" ref="BG23">IFERROR(INDEX('CAC EPDs'!$F$2:$F$1500,SMALL(IF('CAC EPDs'!$E$2:$E$1500=Lists!BG$6,ROW('CAC EPDs'!$E$2:$E$1500)),ROW(17:17))-1,1),"")</f>
        <v/>
      </c>
      <c r="BH23" s="35" t="str" cm="1">
        <f t="array" ref="BH23">IFERROR(INDEX('CAC EPDs'!$F$2:$F$1500,SMALL(IF('CAC EPDs'!$E$2:$E$1500=Lists!BH$6,ROW('CAC EPDs'!$E$2:$E$1500)),ROW(17:17))-1,1),"")</f>
        <v/>
      </c>
      <c r="BI23" s="35" t="str" cm="1">
        <f t="array" ref="BI23">IFERROR(INDEX('CAC EPDs'!$F$2:$F$1500,SMALL(IF('CAC EPDs'!$E$2:$E$1500=Lists!BI$6,ROW('CAC EPDs'!$E$2:$E$1500)),ROW(17:17))-1,1),"")</f>
        <v/>
      </c>
      <c r="BJ23" s="35" t="str" cm="1">
        <f t="array" ref="BJ23">IFERROR(INDEX('CAC EPDs'!$F$2:$F$1500,SMALL(IF('CAC EPDs'!$E$2:$E$1500=Lists!BJ$6,ROW('CAC EPDs'!$E$2:$E$1500)),ROW(17:17))-1,1),"")</f>
        <v/>
      </c>
      <c r="BK23" s="35" t="str" cm="1">
        <f t="array" ref="BK23">IFERROR(INDEX('CAC EPDs'!$F$2:$F$1500,SMALL(IF('CAC EPDs'!$E$2:$E$1500=Lists!BK$6,ROW('CAC EPDs'!$E$2:$E$1500)),ROW(17:17))-1,1),"")</f>
        <v>25 MPa concrete without air &amp; 0.55 w/cm ratio (N-CF/C-4) GU</v>
      </c>
      <c r="BL23" s="35" t="str" cm="1">
        <f t="array" ref="BL23">IFERROR(INDEX('CAC EPDs'!$F$2:$F$1500,SMALL(IF('CAC EPDs'!$E$2:$E$1500=Lists!BL$6,ROW('CAC EPDs'!$E$2:$E$1500)),ROW(17:17))-1,1),"")</f>
        <v/>
      </c>
      <c r="BM23" s="35" t="str" cm="1">
        <f t="array" ref="BM23">IFERROR(INDEX('CAC EPDs'!$F$2:$F$1500,SMALL(IF('CAC EPDs'!$E$2:$E$1500=Lists!BM$6,ROW('CAC EPDs'!$E$2:$E$1500)),ROW(17:17))-1,1),"")</f>
        <v/>
      </c>
      <c r="BN23" s="35" t="str" cm="1">
        <f t="array" ref="BN23">IFERROR(INDEX('CAC EPDs'!$F$2:$F$1500,SMALL(IF('CAC EPDs'!$E$2:$E$1500=Lists!BN$6,ROW('CAC EPDs'!$E$2:$E$1500)),ROW(17:17))-1,1),"")</f>
        <v/>
      </c>
      <c r="BO23" s="35" t="str" cm="1">
        <f t="array" ref="BO23">IFERROR(INDEX('CAC EPDs'!$F$2:$F$1500,SMALL(IF('CAC EPDs'!$E$2:$E$1500=Lists!BO$6,ROW('CAC EPDs'!$E$2:$E$1500)),ROW(17:17))-1,1),"")</f>
        <v/>
      </c>
      <c r="BP23" s="35" t="str" cm="1">
        <f t="array" ref="BP23">IFERROR(INDEX('CAC EPDs'!$F$2:$F$1500,SMALL(IF('CAC EPDs'!$E$2:$E$1500=Lists!BP$6,ROW('CAC EPDs'!$E$2:$E$1500)),ROW(17:17))-1,1),"")</f>
        <v>35 MPa concrete with air (C-2 and lower) GUL 20 FA</v>
      </c>
      <c r="BQ23" s="35" t="str" cm="1">
        <f t="array" ref="BQ23">IFERROR(INDEX('CAC EPDs'!$F$2:$F$1500,SMALL(IF('CAC EPDs'!$E$2:$E$1500=Lists!BQ$6,ROW('CAC EPDs'!$E$2:$E$1500)),ROW(17:17))-1,1),"")</f>
        <v>35 MPa concrete without air (N) GUL 20 FA</v>
      </c>
      <c r="BR23" s="35" t="str" cm="1">
        <f t="array" ref="BR23">IFERROR(INDEX('CAC EPDs'!$F$2:$F$1500,SMALL(IF('CAC EPDs'!$E$2:$E$1500=Lists!BR$6,ROW('CAC EPDs'!$E$2:$E$1500)),ROW(17:17))-1,1),"")</f>
        <v>40 MPa concrete without air (N) GUL 20 FA</v>
      </c>
      <c r="BS23" s="35" t="str" cm="1">
        <f t="array" ref="BS23">IFERROR(INDEX('CAC EPDs'!$F$2:$F$1500,SMALL(IF('CAC EPDs'!$E$2:$E$1500=Lists!BS$6,ROW('CAC EPDs'!$E$2:$E$1500)),ROW(17:17))-1,1),"")</f>
        <v/>
      </c>
      <c r="BT23" s="35" t="str" cm="1">
        <f t="array" ref="BT23">IFERROR(INDEX('CAC EPDs'!$F$2:$F$1500,SMALL(IF('CAC EPDs'!$E$2:$E$1500=Lists!BT$6,ROW('CAC EPDs'!$E$2:$E$1500)),ROW(17:17))-1,1),"")</f>
        <v>45 MPa concrete without air (N) GUL 20 FA</v>
      </c>
      <c r="BU23" s="35" t="str" cm="1">
        <f t="array" ref="BU23">IFERROR(INDEX('CAC EPDs'!$F$2:$F$1500,SMALL(IF('CAC EPDs'!$E$2:$E$1500=Lists!BU$6,ROW('CAC EPDs'!$E$2:$E$1500)),ROW(17:17))-1,1),"")</f>
        <v/>
      </c>
      <c r="BV23" s="35" t="str" cm="1">
        <f t="array" ref="BV23">IFERROR(INDEX('CAC EPDs'!$F$2:$F$1500,SMALL(IF('CAC EPDs'!$E$2:$E$1500=Lists!BV$6,ROW('CAC EPDs'!$E$2:$E$1500)),ROW(17:17))-1,1),"")</f>
        <v>Baseline 50 MPa concrete with air (C-XL)</v>
      </c>
      <c r="BW23" s="35" t="str" cm="1">
        <f t="array" ref="BW23">IFERROR(INDEX('CAC EPDs'!$F$2:$F$1500,SMALL(IF('CAC EPDs'!$E$2:$E$1500=Lists!BW$6,ROW('CAC EPDs'!$E$2:$E$1500)),ROW(17:17))-1,1),"")</f>
        <v>50 MPa concrete without air (N) GUL 20 FA</v>
      </c>
      <c r="BX23" s="35" t="str" cm="1">
        <f t="array" ref="BX23">IFERROR(INDEX('CAC EPDs'!$F$2:$F$1500,SMALL(IF('CAC EPDs'!$E$2:$E$1500=Lists!BX$6,ROW('CAC EPDs'!$E$2:$E$1500)),ROW(17:17))-1,1),"")</f>
        <v>60 MPa concrete without air (N) GUL 20 FA</v>
      </c>
      <c r="BY23" s="35" t="str" cm="1">
        <f t="array" ref="BY23">IFERROR(INDEX('CAC EPDs'!$F$2:$F$1500,SMALL(IF('CAC EPDs'!$E$2:$E$1500=Lists!BY$6,ROW('CAC EPDs'!$E$2:$E$1500)),ROW(17:17))-1,1),"")</f>
        <v/>
      </c>
      <c r="BZ23" s="35" t="str" cm="1">
        <f t="array" ref="BZ23">IFERROR(INDEX('CAC EPDs'!$F$2:$F$1500,SMALL(IF('CAC EPDs'!$E$2:$E$1500=Lists!BZ$6,ROW('CAC EPDs'!$E$2:$E$1500)),ROW(17:17))-1,1),"")</f>
        <v>80 MPa concrete without air (N) GUL 20 FA</v>
      </c>
      <c r="CA23" s="35" t="str" cm="1">
        <f t="array" ref="CA23">IFERROR(INDEX('CAC EPDs'!$F$2:$F$1500,SMALL(IF('CAC EPDs'!$E$2:$E$1500=Lists!CA$6,ROW('CAC EPDs'!$E$2:$E$1500)),ROW(17:17))-1,1),"")</f>
        <v/>
      </c>
      <c r="CB23" s="35" t="str" cm="1">
        <f t="array" ref="CB23">IFERROR(INDEX('CAC EPDs'!$F$2:$F$1500,SMALL(IF('CAC EPDs'!$E$2:$E$1500=Lists!CB$6,ROW('CAC EPDs'!$E$2:$E$1500)),ROW(17:17))-1,1),"")</f>
        <v/>
      </c>
      <c r="CC23" s="35" t="str" cm="1">
        <f t="array" ref="CC23">IFERROR(INDEX('CAC EPDs'!$F$2:$F$1500,SMALL(IF('CAC EPDs'!$E$2:$E$1500=Lists!CC$6,ROW('CAC EPDs'!$E$2:$E$1500)),ROW(17:17))-1,1),"")</f>
        <v/>
      </c>
      <c r="CD23" s="35" t="str" cm="1">
        <f t="array" ref="CD23">IFERROR(INDEX('CAC EPDs'!$F$2:$F$1500,SMALL(IF('CAC EPDs'!$E$2:$E$1500=Lists!CD$6,ROW('CAC EPDs'!$E$2:$E$1500)),ROW(17:17))-1,1),"")</f>
        <v>25 MPa concrete with air &amp; 0.55 w/cm (C-4, F-2) GUL 10 FA</v>
      </c>
      <c r="CE23" s="35" t="str" cm="1">
        <f t="array" ref="CE23">IFERROR(INDEX('CAC EPDs'!$F$2:$F$1500,SMALL(IF('CAC EPDs'!$E$2:$E$1500=Lists!CE$6,ROW('CAC EPDs'!$E$2:$E$1500)),ROW(17:17))-1,1),"")</f>
        <v/>
      </c>
      <c r="CF23" s="35" t="str" cm="1">
        <f t="array" ref="CF23">IFERROR(INDEX('CAC EPDs'!$F$2:$F$1500,SMALL(IF('CAC EPDs'!$E$2:$E$1500=Lists!CF$6,ROW('CAC EPDs'!$E$2:$E$1500)),ROW(17:17))-1,1),"")</f>
        <v>30 MPa concrete with air &amp; 0.50 w/cm (C-3, A-3, S-3) GUL 10 FA</v>
      </c>
      <c r="CG23" s="35" t="str" cm="1">
        <f t="array" ref="CG23">IFERROR(INDEX('CAC EPDs'!$F$2:$F$1500,SMALL(IF('CAC EPDs'!$E$2:$E$1500=Lists!CG$6,ROW('CAC EPDs'!$E$2:$E$1500)),ROW(17:17))-1,1),"")</f>
        <v/>
      </c>
      <c r="CH23" s="35" t="str" cm="1">
        <f t="array" ref="CH23">IFERROR(INDEX('CAC EPDs'!$F$2:$F$1500,SMALL(IF('CAC EPDs'!$E$2:$E$1500=Lists!CH$6,ROW('CAC EPDs'!$E$2:$E$1500)),ROW(17:17))-1,1),"")</f>
        <v/>
      </c>
      <c r="CI23" s="35" t="str" cm="1">
        <f t="array" ref="CI23">IFERROR(INDEX('CAC EPDs'!$F$2:$F$1500,SMALL(IF('CAC EPDs'!$E$2:$E$1500=Lists!CI$6,ROW('CAC EPDs'!$E$2:$E$1500)),ROW(17:17))-1,1),"")</f>
        <v>35 MPa concrete with air &amp; 0.40 w/cm (C-1, S-1) GUL 10 FA</v>
      </c>
      <c r="CJ23" s="35" t="str" cm="1">
        <f t="array" ref="CJ23">IFERROR(INDEX('CAC EPDs'!$F$2:$F$1500,SMALL(IF('CAC EPDs'!$E$2:$E$1500=Lists!CJ$6,ROW('CAC EPDs'!$E$2:$E$1500)),ROW(17:17))-1,1),"")</f>
        <v/>
      </c>
      <c r="CK23" s="35" t="str" cm="1">
        <f t="array" ref="CK23">IFERROR(INDEX('CAC EPDs'!$F$2:$F$1500,SMALL(IF('CAC EPDs'!$E$2:$E$1500=Lists!CK$6,ROW('CAC EPDs'!$E$2:$E$1500)),ROW(17:17))-1,1),"")</f>
        <v/>
      </c>
      <c r="CL23" s="35" t="str" cm="1">
        <f t="array" ref="CL23">IFERROR(INDEX('CAC EPDs'!$F$2:$F$1500,SMALL(IF('CAC EPDs'!$E$2:$E$1500=Lists!CL$6,ROW('CAC EPDs'!$E$2:$E$1500)),ROW(17:17))-1,1),"")</f>
        <v/>
      </c>
      <c r="CM23" s="35" t="str" cm="1">
        <f t="array" ref="CM23">IFERROR(INDEX('CAC EPDs'!$F$2:$F$1500,SMALL(IF('CAC EPDs'!$E$2:$E$1500=Lists!CM$6,ROW('CAC EPDs'!$E$2:$E$1500)),ROW(17:17))-1,1),"")</f>
        <v/>
      </c>
      <c r="CN23" s="35" t="str" cm="1">
        <f t="array" ref="CN23">IFERROR(INDEX('CAC EPDs'!$F$2:$F$1500,SMALL(IF('CAC EPDs'!$E$2:$E$1500=Lists!CN$6,ROW('CAC EPDs'!$E$2:$E$1500)),ROW(17:17))-1,1),"")</f>
        <v/>
      </c>
      <c r="CO23" s="35" t="str" cm="1">
        <f t="array" ref="CO23">IFERROR(INDEX('CAC EPDs'!$F$2:$F$1500,SMALL(IF('CAC EPDs'!$E$2:$E$1500=Lists!CO$6,ROW('CAC EPDs'!$E$2:$E$1500)),ROW(17:17))-1,1),"")</f>
        <v/>
      </c>
      <c r="CP23" s="35" t="str" cm="1">
        <f t="array" ref="CP23">IFERROR(INDEX('CAC EPDs'!$F$2:$F$1500,SMALL(IF('CAC EPDs'!$E$2:$E$1500=Lists!CP$6,ROW('CAC EPDs'!$E$2:$E$1500)),ROW(17:17))-1,1),"")</f>
        <v/>
      </c>
      <c r="CQ23" s="35" t="str" cm="1">
        <f t="array" ref="CQ23">IFERROR(INDEX('CAC EPDs'!$F$2:$F$1500,SMALL(IF('CAC EPDs'!$E$2:$E$1500=Lists!CQ$6,ROW('CAC EPDs'!$E$2:$E$1500)),ROW(17:17))-1,1),"")</f>
        <v/>
      </c>
      <c r="CR23" s="35" t="str" cm="1">
        <f t="array" ref="CR23">IFERROR(INDEX('CAC EPDs'!$F$2:$F$1500,SMALL(IF('CAC EPDs'!$E$2:$E$1500=Lists!CR$6,ROW('CAC EPDs'!$E$2:$E$1500)),ROW(17:17))-1,1),"")</f>
        <v/>
      </c>
      <c r="CS23" s="35" t="str" cm="1">
        <f t="array" ref="CS23">IFERROR(INDEX('CAC EPDs'!$F$2:$F$1500,SMALL(IF('CAC EPDs'!$E$2:$E$1500=Lists!CS$6,ROW('CAC EPDs'!$E$2:$E$1500)),ROW(17:17))-1,1),"")</f>
        <v/>
      </c>
      <c r="CT23" s="35" t="str" cm="1">
        <f t="array" ref="CT23">IFERROR(INDEX('CAC EPDs'!$F$2:$F$1500,SMALL(IF('CAC EPDs'!$E$2:$E$1500=Lists!CT$6,ROW('CAC EPDs'!$E$2:$E$1500)),ROW(17:17))-1,1),"")</f>
        <v/>
      </c>
      <c r="CU23" s="35" t="str" cm="1">
        <f t="array" ref="CU23">IFERROR(INDEX('CAC EPDs'!$F$2:$F$1500,SMALL(IF('CAC EPDs'!$E$2:$E$1500=Lists!CU$6,ROW('CAC EPDs'!$E$2:$E$1500)),ROW(17:17))-1,1),"")</f>
        <v/>
      </c>
      <c r="CV23" s="35" t="str" cm="1">
        <f t="array" ref="CV23">IFERROR(INDEX('CAC EPDs'!$F$2:$F$1500,SMALL(IF('CAC EPDs'!$E$2:$E$1500=Lists!CV$6,ROW('CAC EPDs'!$E$2:$E$1500)),ROW(17:17))-1,1),"")</f>
        <v/>
      </c>
      <c r="CW23" s="35" t="str" cm="1">
        <f t="array" ref="CW23">IFERROR(INDEX('CAC EPDs'!$F$2:$F$1500,SMALL(IF('CAC EPDs'!$E$2:$E$1500=Lists!CW$6,ROW('CAC EPDs'!$E$2:$E$1500)),ROW(17:17))-1,1),"")</f>
        <v/>
      </c>
      <c r="CX23" s="35" t="str" cm="1">
        <f t="array" ref="CX23">IFERROR(INDEX('CAC EPDs'!$F$2:$F$1500,SMALL(IF('CAC EPDs'!$E$2:$E$1500=Lists!CX$6,ROW('CAC EPDs'!$E$2:$E$1500)),ROW(17:17))-1,1),"")</f>
        <v/>
      </c>
      <c r="CY23" s="35" t="str" cm="1">
        <f t="array" ref="CY23">IFERROR(INDEX('CAC EPDs'!$F$2:$F$1500,SMALL(IF('CAC EPDs'!$E$2:$E$1500=Lists!CY$6,ROW('CAC EPDs'!$E$2:$E$1500)),ROW(17:17))-1,1),"")</f>
        <v/>
      </c>
      <c r="CZ23" s="35" t="str" cm="1">
        <f t="array" ref="CZ23">IFERROR(INDEX('CAC EPDs'!$F$2:$F$1500,SMALL(IF('CAC EPDs'!$E$2:$E$1500=Lists!CZ$6,ROW('CAC EPDs'!$E$2:$E$1500)),ROW(17:17))-1,1),"")</f>
        <v/>
      </c>
      <c r="DA23" s="35" t="str" cm="1">
        <f t="array" ref="DA23">IFERROR(INDEX('CAC EPDs'!$F$2:$F$1500,SMALL(IF('CAC EPDs'!$E$2:$E$1500=Lists!DA$6,ROW('CAC EPDs'!$E$2:$E$1500)),ROW(17:17))-1,1),"")</f>
        <v/>
      </c>
      <c r="DB23" s="35" t="str" cm="1">
        <f t="array" ref="DB23">IFERROR(INDEX('CAC EPDs'!$F$2:$F$1500,SMALL(IF('CAC EPDs'!$E$2:$E$1500=Lists!DB$6,ROW('CAC EPDs'!$E$2:$E$1500)),ROW(17:17))-1,1),"")</f>
        <v/>
      </c>
      <c r="DC23" s="35" t="str" cm="1">
        <f t="array" ref="DC23">IFERROR(INDEX('CAC EPDs'!$F$2:$F$1500,SMALL(IF('CAC EPDs'!$E$2:$E$1500=Lists!DC$6,ROW('CAC EPDs'!$E$2:$E$1500)),ROW(17:17))-1,1),"")</f>
        <v/>
      </c>
      <c r="DD23" s="35" t="str" cm="1">
        <f t="array" ref="DD23">IFERROR(INDEX('CAC EPDs'!$F$2:$F$1500,SMALL(IF('CAC EPDs'!$E$2:$E$1500=Lists!DD$6,ROW('CAC EPDs'!$E$2:$E$1500)),ROW(17:17))-1,1),"")</f>
        <v/>
      </c>
      <c r="DE23" s="35" t="str" cm="1">
        <f t="array" ref="DE23">IFERROR(INDEX('CAC EPDs'!$F$2:$F$1500,SMALL(IF('CAC EPDs'!$E$2:$E$1500=Lists!DE$6,ROW('CAC EPDs'!$E$2:$E$1500)),ROW(17:17))-1,1),"")</f>
        <v/>
      </c>
      <c r="DF23" s="35" t="str" cm="1">
        <f t="array" ref="DF23">IFERROR(INDEX('CAC EPDs'!$F$2:$F$1500,SMALL(IF('CAC EPDs'!$E$2:$E$1500=Lists!DF$6,ROW('CAC EPDs'!$E$2:$E$1500)),ROW(17:17))-1,1),"")</f>
        <v/>
      </c>
      <c r="DG23" s="35" t="str" cm="1">
        <f t="array" ref="DG23">IFERROR(INDEX('CAC EPDs'!$F$2:$F$1500,SMALL(IF('CAC EPDs'!$E$2:$E$1500=Lists!DG$6,ROW('CAC EPDs'!$E$2:$E$1500)),ROW(17:17))-1,1),"")</f>
        <v/>
      </c>
      <c r="DH23" s="35" t="str" cm="1">
        <f t="array" ref="DH23">IFERROR(INDEX('CAC EPDs'!$F$2:$F$1500,SMALL(IF('CAC EPDs'!$E$2:$E$1500=Lists!DH$6,ROW('CAC EPDs'!$E$2:$E$1500)),ROW(17:17))-1,1),"")</f>
        <v/>
      </c>
      <c r="DI23" s="35" t="str" cm="1">
        <f t="array" ref="DI23">IFERROR(INDEX('CAC EPDs'!$F$2:$F$1500,SMALL(IF('CAC EPDs'!$E$2:$E$1500=Lists!DI$6,ROW('CAC EPDs'!$E$2:$E$1500)),ROW(17:17))-1,1),"")</f>
        <v/>
      </c>
      <c r="DJ23" s="35" t="str" cm="1">
        <f t="array" ref="DJ23">IFERROR(INDEX('CAC EPDs'!$F$2:$F$1500,SMALL(IF('CAC EPDs'!$E$2:$E$1500=Lists!DJ$6,ROW('CAC EPDs'!$E$2:$E$1500)),ROW(17:17))-1,1),"")</f>
        <v/>
      </c>
      <c r="DK23" s="35" t="str" cm="1">
        <f t="array" ref="DK23">IFERROR(INDEX('CAC EPDs'!$F$2:$F$1500,SMALL(IF('CAC EPDs'!$E$2:$E$1500=Lists!DK$6,ROW('CAC EPDs'!$E$2:$E$1500)),ROW(17:17))-1,1),"")</f>
        <v/>
      </c>
      <c r="DL23" s="35" t="str" cm="1">
        <f t="array" ref="DL23">IFERROR(INDEX('CAC EPDs'!$F$2:$F$1500,SMALL(IF('CAC EPDs'!$E$2:$E$1500=Lists!DL$6,ROW('CAC EPDs'!$E$2:$E$1500)),ROW(17:17))-1,1),"")</f>
        <v/>
      </c>
      <c r="DM23" s="35" t="str" cm="1">
        <f t="array" ref="DM23">IFERROR(INDEX('CAC EPDs'!$F$2:$F$1500,SMALL(IF('CAC EPDs'!$E$2:$E$1500=Lists!DM$6,ROW('CAC EPDs'!$E$2:$E$1500)),ROW(17:17))-1,1),"")</f>
        <v/>
      </c>
      <c r="DN23" s="35" t="str" cm="1">
        <f t="array" ref="DN23">IFERROR(INDEX('CAC EPDs'!$F$2:$F$1500,SMALL(IF('CAC EPDs'!$E$2:$E$1500=Lists!DN$6,ROW('CAC EPDs'!$E$2:$E$1500)),ROW(17:17))-1,1),"")</f>
        <v/>
      </c>
      <c r="DO23" s="35" t="str" cm="1">
        <f t="array" ref="DO23">IFERROR(INDEX('CAC EPDs'!$F$2:$F$1500,SMALL(IF('CAC EPDs'!$E$2:$E$1500=Lists!DO$6,ROW('CAC EPDs'!$E$2:$E$1500)),ROW(17:17))-1,1),"")</f>
        <v/>
      </c>
      <c r="DP23" s="35" t="str" cm="1">
        <f t="array" ref="DP23">IFERROR(INDEX('CAC EPDs'!$F$2:$F$1500,SMALL(IF('CAC EPDs'!$E$2:$E$1500=Lists!DP$6,ROW('CAC EPDs'!$E$2:$E$1500)),ROW(17:17))-1,1),"")</f>
        <v/>
      </c>
      <c r="DQ23" s="35" t="str" cm="1">
        <f t="array" ref="DQ23">IFERROR(INDEX('CAC EPDs'!$F$2:$F$1500,SMALL(IF('CAC EPDs'!$E$2:$E$1500=Lists!DQ$6,ROW('CAC EPDs'!$E$2:$E$1500)),ROW(17:17))-1,1),"")</f>
        <v/>
      </c>
      <c r="DR23" s="35" t="str" cm="1">
        <f t="array" ref="DR23">IFERROR(INDEX('CAC EPDs'!$F$2:$F$1500,SMALL(IF('CAC EPDs'!$E$2:$E$1500=Lists!DR$6,ROW('CAC EPDs'!$E$2:$E$1500)),ROW(17:17))-1,1),"")</f>
        <v/>
      </c>
      <c r="DS23" s="35" t="str" cm="1">
        <f t="array" ref="DS23">IFERROR(INDEX('CAC EPDs'!$F$2:$F$1500,SMALL(IF('CAC EPDs'!$E$2:$E$1500=Lists!DS$6,ROW('CAC EPDs'!$E$2:$E$1500)),ROW(17:17))-1,1),"")</f>
        <v/>
      </c>
      <c r="DT23" s="35" t="str" cm="1">
        <f t="array" ref="DT23">IFERROR(INDEX('CAC EPDs'!$F$2:$F$1500,SMALL(IF('CAC EPDs'!$E$2:$E$1500=Lists!DT$6,ROW('CAC EPDs'!$E$2:$E$1500)),ROW(17:17))-1,1),"")</f>
        <v/>
      </c>
      <c r="DU23" s="35" t="str" cm="1">
        <f t="array" ref="DU23">IFERROR(INDEX('CAC EPDs'!$F$2:$F$1500,SMALL(IF('CAC EPDs'!$E$2:$E$1500=Lists!DU$6,ROW('CAC EPDs'!$E$2:$E$1500)),ROW(17:17))-1,1),"")</f>
        <v>50 MPa concrete with air (C-1) GUL 40 SCM</v>
      </c>
      <c r="DV23" s="35" t="str" cm="1">
        <f t="array" ref="DV23">IFERROR(INDEX('CAC EPDs'!$F$2:$F$1500,SMALL(IF('CAC EPDs'!$E$2:$E$1500=Lists!DV$6,ROW('CAC EPDs'!$E$2:$E$1500)),ROW(17:17))-1,1),"")</f>
        <v/>
      </c>
      <c r="DW23" s="35" t="str" cm="1">
        <f t="array" ref="DW23">IFERROR(INDEX('CAC EPDs'!$F$2:$F$1500,SMALL(IF('CAC EPDs'!$E$2:$E$1500=Lists!DW$6,ROW('CAC EPDs'!$E$2:$E$1500)),ROW(17:17))-1,1),"")</f>
        <v/>
      </c>
      <c r="DX23" s="35" t="str" cm="1">
        <f t="array" ref="DX23">IFERROR(INDEX('CAC EPDs'!$F$2:$F$1500,SMALL(IF('CAC EPDs'!$E$2:$E$1500=Lists!DX$6,ROW('CAC EPDs'!$E$2:$E$1500)),ROW(17:17))-1,1),"")</f>
        <v/>
      </c>
      <c r="DY23" s="35" t="str" cm="1">
        <f t="array" ref="DY23">IFERROR(INDEX('CAC EPDs'!$F$2:$F$1500,SMALL(IF('CAC EPDs'!$E$2:$E$1500=Lists!DY$6,ROW('CAC EPDs'!$E$2:$E$1500)),ROW(17:17))-1,1),"")</f>
        <v/>
      </c>
      <c r="DZ23" s="35" t="str" cm="1">
        <f t="array" ref="DZ23">IFERROR(INDEX('CAC EPDs'!$F$2:$F$1500,SMALL(IF('CAC EPDs'!$E$2:$E$1500=Lists!DZ$6,ROW('CAC EPDs'!$E$2:$E$1500)),ROW(17:17))-1,1),"")</f>
        <v/>
      </c>
      <c r="EA23" s="35" t="str" cm="1">
        <f t="array" ref="EA23">IFERROR(INDEX('CAC EPDs'!$F$2:$F$1500,SMALL(IF('CAC EPDs'!$E$2:$E$1500=Lists!EA$6,ROW('CAC EPDs'!$E$2:$E$1500)),ROW(17:17))-1,1),"")</f>
        <v/>
      </c>
      <c r="EB23" s="35" t="str" cm="1">
        <f t="array" ref="EB23">IFERROR(INDEX('CAC EPDs'!$F$2:$F$1500,SMALL(IF('CAC EPDs'!$E$2:$E$1500=Lists!EB$6,ROW('CAC EPDs'!$E$2:$E$1500)),ROW(17:17))-1,1),"")</f>
        <v>25 MPa concrete without air &amp; 0.55 w/cm (N-CF) GU 40 FA</v>
      </c>
      <c r="EC23" s="35" t="str" cm="1">
        <f t="array" ref="EC23">IFERROR(INDEX('CAC EPDs'!$F$2:$F$1500,SMALL(IF('CAC EPDs'!$E$2:$E$1500=Lists!EC$6,ROW('CAC EPDs'!$E$2:$E$1500)),ROW(17:17))-1,1),"")</f>
        <v>30 MPa concrete without air SCC GU 40 FA</v>
      </c>
      <c r="ED23" s="35" t="str" cm="1">
        <f t="array" ref="ED23">IFERROR(INDEX('CAC EPDs'!$F$2:$F$1500,SMALL(IF('CAC EPDs'!$E$2:$E$1500=Lists!ED$6,ROW('CAC EPDs'!$E$2:$E$1500)),ROW(17:17))-1,1),"")</f>
        <v/>
      </c>
      <c r="EE23" s="35" t="str" cm="1">
        <f t="array" ref="EE23">IFERROR(INDEX('CAC EPDs'!$F$2:$F$1500,SMALL(IF('CAC EPDs'!$E$2:$E$1500=Lists!EE$6,ROW('CAC EPDs'!$E$2:$E$1500)),ROW(17:17))-1,1),"")</f>
        <v/>
      </c>
      <c r="EF23" s="35" t="str" cm="1">
        <f t="array" ref="EF23">IFERROR(INDEX('CAC EPDs'!$F$2:$F$1500,SMALL(IF('CAC EPDs'!$E$2:$E$1500=Lists!EF$6,ROW('CAC EPDs'!$E$2:$E$1500)),ROW(17:17))-1,1),"")</f>
        <v/>
      </c>
      <c r="EG23" s="35" t="str" cm="1">
        <f t="array" ref="EG23">IFERROR(INDEX('CAC EPDs'!$F$2:$F$1500,SMALL(IF('CAC EPDs'!$E$2:$E$1500=Lists!EG$6,ROW('CAC EPDs'!$E$2:$E$1500)),ROW(17:17))-1,1),"")</f>
        <v/>
      </c>
      <c r="EH23" s="35" t="str" cm="1">
        <f t="array" ref="EH23">IFERROR(INDEX('CAC EPDs'!$F$2:$F$1500,SMALL(IF('CAC EPDs'!$E$2:$E$1500=Lists!EH$6,ROW('CAC EPDs'!$E$2:$E$1500)),ROW(17:17))-1,1),"")</f>
        <v>35 MPa concrete with air &amp; 0.40 w/cm (C-1) SCC GU 40 FA</v>
      </c>
      <c r="EI23" s="35" t="str" cm="1">
        <f t="array" ref="EI23">IFERROR(INDEX('CAC EPDs'!$F$2:$F$1500,SMALL(IF('CAC EPDs'!$E$2:$E$1500=Lists!EI$6,ROW('CAC EPDs'!$E$2:$E$1500)),ROW(17:17))-1,1),"")</f>
        <v/>
      </c>
      <c r="EJ23" s="35" t="str" cm="1">
        <f t="array" ref="EJ23">IFERROR(INDEX('CAC EPDs'!$F$2:$F$1500,SMALL(IF('CAC EPDs'!$E$2:$E$1500=Lists!EJ$6,ROW('CAC EPDs'!$E$2:$E$1500)),ROW(17:17))-1,1),"")</f>
        <v/>
      </c>
      <c r="EK23" s="35" t="str" cm="1">
        <f t="array" ref="EK23">IFERROR(INDEX('CAC EPDs'!$F$2:$F$1500,SMALL(IF('CAC EPDs'!$E$2:$E$1500=Lists!EK$6,ROW('CAC EPDs'!$E$2:$E$1500)),ROW(17:17))-1,1),"")</f>
        <v/>
      </c>
      <c r="EL23" s="35" t="str" cm="1">
        <f t="array" ref="EL23">IFERROR(INDEX('CAC EPDs'!$F$2:$F$1500,SMALL(IF('CAC EPDs'!$E$2:$E$1500=Lists!EL$6,ROW('CAC EPDs'!$E$2:$E$1500)),ROW(17:17))-1,1),"")</f>
        <v/>
      </c>
      <c r="EM23" s="35" t="str" cm="1">
        <f t="array" ref="EM23">IFERROR(INDEX('CAC EPDs'!$F$2:$F$1500,SMALL(IF('CAC EPDs'!$E$2:$E$1500=Lists!EM$6,ROW('CAC EPDs'!$E$2:$E$1500)),ROW(17:17))-1,1),"")</f>
        <v/>
      </c>
      <c r="EN23" s="35" t="str" cm="1">
        <f t="array" ref="EN23">IFERROR(INDEX('CAC EPDs'!$F$2:$F$1500,SMALL(IF('CAC EPDs'!$E$2:$E$1500=Lists!EN$6,ROW('CAC EPDs'!$E$2:$E$1500)),ROW(17:17))-1,1),"")</f>
        <v/>
      </c>
    </row>
    <row r="24" spans="8:168">
      <c r="Y24" s="35" t="str">
        <v>Ontario,50,Yes</v>
      </c>
      <c r="AA24" s="35" t="str" cm="1">
        <f t="array" ref="AA24">IFERROR(INDEX('CAC EPDs'!$F$2:$F$1500,SMALL(IF('CAC EPDs'!$E$2:$E$1500=Lists!AA$6,ROW('CAC EPDs'!$E$2:$E$1500)),ROW(18:18))-1,1),"")</f>
        <v/>
      </c>
      <c r="AB24" s="35" t="str" cm="1">
        <f t="array" ref="AB24">IFERROR(INDEX('CAC EPDs'!$F$2:$F$1500,SMALL(IF('CAC EPDs'!$E$2:$E$1500=Lists!AB$6,ROW('CAC EPDs'!$E$2:$E$1500)),ROW(18:18))-1,1),"")</f>
        <v>25 MPa concrete without air &amp; 0.55 w/cm (N-CF) GUL 15 SL</v>
      </c>
      <c r="AC24" s="35" t="str" cm="1">
        <f t="array" ref="AC24">IFERROR(INDEX('CAC EPDs'!$F$2:$F$1500,SMALL(IF('CAC EPDs'!$E$2:$E$1500=Lists!AC$6,ROW('CAC EPDs'!$E$2:$E$1500)),ROW(18:18))-1,1),"")</f>
        <v/>
      </c>
      <c r="AD24" s="35" t="str" cm="1">
        <f t="array" ref="AD24">IFERROR(INDEX('CAC EPDs'!$F$2:$F$1500,SMALL(IF('CAC EPDs'!$E$2:$E$1500=Lists!AD$6,ROW('CAC EPDs'!$E$2:$E$1500)),ROW(18:18))-1,1),"")</f>
        <v/>
      </c>
      <c r="AE24" s="35" t="str" cm="1">
        <f t="array" ref="AE24">IFERROR(INDEX('CAC EPDs'!$F$2:$F$1500,SMALL(IF('CAC EPDs'!$E$2:$E$1500=Lists!AE$6,ROW('CAC EPDs'!$E$2:$E$1500)),ROW(18:18))-1,1),"")</f>
        <v/>
      </c>
      <c r="AF24" s="35" t="str" cm="1">
        <f t="array" ref="AF24">IFERROR(INDEX('CAC EPDs'!$F$2:$F$1500,SMALL(IF('CAC EPDs'!$E$2:$E$1500=Lists!AF$6,ROW('CAC EPDs'!$E$2:$E$1500)),ROW(18:18))-1,1),"")</f>
        <v/>
      </c>
      <c r="AG24" s="35" t="str" cm="1">
        <f t="array" ref="AG24">IFERROR(INDEX('CAC EPDs'!$F$2:$F$1500,SMALL(IF('CAC EPDs'!$E$2:$E$1500=Lists!AG$6,ROW('CAC EPDs'!$E$2:$E$1500)),ROW(18:18))-1,1),"")</f>
        <v/>
      </c>
      <c r="AH24" s="35" t="str" cm="1">
        <f t="array" ref="AH24">IFERROR(INDEX('CAC EPDs'!$F$2:$F$1500,SMALL(IF('CAC EPDs'!$E$2:$E$1500=Lists!AH$6,ROW('CAC EPDs'!$E$2:$E$1500)),ROW(18:18))-1,1),"")</f>
        <v/>
      </c>
      <c r="AI24" s="35" t="str" cm="1">
        <f t="array" ref="AI24">IFERROR(INDEX('CAC EPDs'!$F$2:$F$1500,SMALL(IF('CAC EPDs'!$E$2:$E$1500=Lists!AI$6,ROW('CAC EPDs'!$E$2:$E$1500)),ROW(18:18))-1,1),"")</f>
        <v/>
      </c>
      <c r="AJ24" s="35" t="str" cm="1">
        <f t="array" ref="AJ24">IFERROR(INDEX('CAC EPDs'!$F$2:$F$1500,SMALL(IF('CAC EPDs'!$E$2:$E$1500=Lists!AJ$6,ROW('CAC EPDs'!$E$2:$E$1500)),ROW(18:18))-1,1),"")</f>
        <v/>
      </c>
      <c r="AK24" s="35" t="str" cm="1">
        <f t="array" ref="AK24">IFERROR(INDEX('CAC EPDs'!$F$2:$F$1500,SMALL(IF('CAC EPDs'!$E$2:$E$1500=Lists!AK$6,ROW('CAC EPDs'!$E$2:$E$1500)),ROW(18:18))-1,1),"")</f>
        <v/>
      </c>
      <c r="AL24" s="35" t="str" cm="1">
        <f t="array" ref="AL24">IFERROR(INDEX('CAC EPDs'!$F$2:$F$1500,SMALL(IF('CAC EPDs'!$E$2:$E$1500=Lists!AL$6,ROW('CAC EPDs'!$E$2:$E$1500)),ROW(18:18))-1,1),"")</f>
        <v/>
      </c>
      <c r="AM24" s="35" t="str" cm="1">
        <f t="array" ref="AM24">IFERROR(INDEX('CAC EPDs'!$F$2:$F$1500,SMALL(IF('CAC EPDs'!$E$2:$E$1500=Lists!AM$6,ROW('CAC EPDs'!$E$2:$E$1500)),ROW(18:18))-1,1),"")</f>
        <v/>
      </c>
      <c r="AN24" s="35" t="str" cm="1">
        <f t="array" ref="AN24">IFERROR(INDEX('CAC EPDs'!$F$2:$F$1500,SMALL(IF('CAC EPDs'!$E$2:$E$1500=Lists!AN$6,ROW('CAC EPDs'!$E$2:$E$1500)),ROW(18:18))-1,1),"")</f>
        <v/>
      </c>
      <c r="AO24" s="35" t="str" cm="1">
        <f t="array" ref="AO24">IFERROR(INDEX('CAC EPDs'!$F$2:$F$1500,SMALL(IF('CAC EPDs'!$E$2:$E$1500=Lists!AO$6,ROW('CAC EPDs'!$E$2:$E$1500)),ROW(18:18))-1,1),"")</f>
        <v>35 MPa concrete with air &amp; 0.40 w/cm (C-1) SCC GU 35 SL</v>
      </c>
      <c r="AP24" s="35" t="str" cm="1">
        <f t="array" ref="AP24">IFERROR(INDEX('CAC EPDs'!$F$2:$F$1500,SMALL(IF('CAC EPDs'!$E$2:$E$1500=Lists!AP$6,ROW('CAC EPDs'!$E$2:$E$1500)),ROW(18:18))-1,1),"")</f>
        <v/>
      </c>
      <c r="AQ24" s="35" t="str" cm="1">
        <f t="array" ref="AQ24">IFERROR(INDEX('CAC EPDs'!$F$2:$F$1500,SMALL(IF('CAC EPDs'!$E$2:$E$1500=Lists!AQ$6,ROW('CAC EPDs'!$E$2:$E$1500)),ROW(18:18))-1,1),"")</f>
        <v/>
      </c>
      <c r="AR24" s="35" t="str" cm="1">
        <f t="array" ref="AR24">IFERROR(INDEX('CAC EPDs'!$F$2:$F$1500,SMALL(IF('CAC EPDs'!$E$2:$E$1500=Lists!AR$6,ROW('CAC EPDs'!$E$2:$E$1500)),ROW(18:18))-1,1),"")</f>
        <v/>
      </c>
      <c r="AS24" s="35" t="str" cm="1">
        <f t="array" ref="AS24">IFERROR(INDEX('CAC EPDs'!$F$2:$F$1500,SMALL(IF('CAC EPDs'!$E$2:$E$1500=Lists!AS$6,ROW('CAC EPDs'!$E$2:$E$1500)),ROW(18:18))-1,1),"")</f>
        <v/>
      </c>
      <c r="AT24" s="35" t="str" cm="1">
        <f t="array" ref="AT24">IFERROR(INDEX('CAC EPDs'!$F$2:$F$1500,SMALL(IF('CAC EPDs'!$E$2:$E$1500=Lists!AT$6,ROW('CAC EPDs'!$E$2:$E$1500)),ROW(18:18))-1,1),"")</f>
        <v/>
      </c>
      <c r="AU24" s="35" t="str" cm="1">
        <f t="array" ref="AU24">IFERROR(INDEX('CAC EPDs'!$F$2:$F$1500,SMALL(IF('CAC EPDs'!$E$2:$E$1500=Lists!AU$6,ROW('CAC EPDs'!$E$2:$E$1500)),ROW(18:18))-1,1),"")</f>
        <v/>
      </c>
      <c r="AV24" s="35" t="str" cm="1">
        <f t="array" ref="AV24">IFERROR(INDEX('CAC EPDs'!$F$2:$F$1500,SMALL(IF('CAC EPDs'!$E$2:$E$1500=Lists!AV$6,ROW('CAC EPDs'!$E$2:$E$1500)),ROW(18:18))-1,1),"")</f>
        <v>25 MPa concrete with air &amp; 0.55 w/cm (C-4, F-2) GUL 20 FA</v>
      </c>
      <c r="AW24" s="35" t="str" cm="1">
        <f t="array" ref="AW24">IFERROR(INDEX('CAC EPDs'!$F$2:$F$1500,SMALL(IF('CAC EPDs'!$E$2:$E$1500=Lists!AW$6,ROW('CAC EPDs'!$E$2:$E$1500)),ROW(18:18))-1,1),"")</f>
        <v/>
      </c>
      <c r="AX24" s="35" t="str" cm="1">
        <f t="array" ref="AX24">IFERROR(INDEX('CAC EPDs'!$F$2:$F$1500,SMALL(IF('CAC EPDs'!$E$2:$E$1500=Lists!AX$6,ROW('CAC EPDs'!$E$2:$E$1500)),ROW(18:18))-1,1),"")</f>
        <v/>
      </c>
      <c r="AY24" s="35" t="str" cm="1">
        <f t="array" ref="AY24">IFERROR(INDEX('CAC EPDs'!$F$2:$F$1500,SMALL(IF('CAC EPDs'!$E$2:$E$1500=Lists!AY$6,ROW('CAC EPDs'!$E$2:$E$1500)),ROW(18:18))-1,1),"")</f>
        <v/>
      </c>
      <c r="AZ24" s="35" t="str" cm="1">
        <f t="array" ref="AZ24">IFERROR(INDEX('CAC EPDs'!$F$2:$F$1500,SMALL(IF('CAC EPDs'!$E$2:$E$1500=Lists!AZ$6,ROW('CAC EPDs'!$E$2:$E$1500)),ROW(18:18))-1,1),"")</f>
        <v/>
      </c>
      <c r="BA24" s="35" t="str" cm="1">
        <f t="array" ref="BA24">IFERROR(INDEX('CAC EPDs'!$F$2:$F$1500,SMALL(IF('CAC EPDs'!$E$2:$E$1500=Lists!BA$6,ROW('CAC EPDs'!$E$2:$E$1500)),ROW(18:18))-1,1),"")</f>
        <v>35 MPa concrete with air &amp; 0.40 w/cm (C-1) GUL 20 FA</v>
      </c>
      <c r="BB24" s="35" t="str" cm="1">
        <f t="array" ref="BB24">IFERROR(INDEX('CAC EPDs'!$F$2:$F$1500,SMALL(IF('CAC EPDs'!$E$2:$E$1500=Lists!BB$6,ROW('CAC EPDs'!$E$2:$E$1500)),ROW(18:18))-1,1),"")</f>
        <v/>
      </c>
      <c r="BC24" s="35" t="str" cm="1">
        <f t="array" ref="BC24">IFERROR(INDEX('CAC EPDs'!$F$2:$F$1500,SMALL(IF('CAC EPDs'!$E$2:$E$1500=Lists!BC$6,ROW('CAC EPDs'!$E$2:$E$1500)),ROW(18:18))-1,1),"")</f>
        <v/>
      </c>
      <c r="BD24" s="35" t="str" cm="1">
        <f t="array" ref="BD24">IFERROR(INDEX('CAC EPDs'!$F$2:$F$1500,SMALL(IF('CAC EPDs'!$E$2:$E$1500=Lists!BD$6,ROW('CAC EPDs'!$E$2:$E$1500)),ROW(18:18))-1,1),"")</f>
        <v/>
      </c>
      <c r="BE24" s="35" t="str" cm="1">
        <f t="array" ref="BE24">IFERROR(INDEX('CAC EPDs'!$F$2:$F$1500,SMALL(IF('CAC EPDs'!$E$2:$E$1500=Lists!BE$6,ROW('CAC EPDs'!$E$2:$E$1500)),ROW(18:18))-1,1),"")</f>
        <v/>
      </c>
      <c r="BF24" s="35" t="str" cm="1">
        <f t="array" ref="BF24">IFERROR(INDEX('CAC EPDs'!$F$2:$F$1500,SMALL(IF('CAC EPDs'!$E$2:$E$1500=Lists!BF$6,ROW('CAC EPDs'!$E$2:$E$1500)),ROW(18:18))-1,1),"")</f>
        <v/>
      </c>
      <c r="BG24" s="35" t="str" cm="1">
        <f t="array" ref="BG24">IFERROR(INDEX('CAC EPDs'!$F$2:$F$1500,SMALL(IF('CAC EPDs'!$E$2:$E$1500=Lists!BG$6,ROW('CAC EPDs'!$E$2:$E$1500)),ROW(18:18))-1,1),"")</f>
        <v/>
      </c>
      <c r="BH24" s="35" t="str" cm="1">
        <f t="array" ref="BH24">IFERROR(INDEX('CAC EPDs'!$F$2:$F$1500,SMALL(IF('CAC EPDs'!$E$2:$E$1500=Lists!BH$6,ROW('CAC EPDs'!$E$2:$E$1500)),ROW(18:18))-1,1),"")</f>
        <v/>
      </c>
      <c r="BI24" s="35" t="str" cm="1">
        <f t="array" ref="BI24">IFERROR(INDEX('CAC EPDs'!$F$2:$F$1500,SMALL(IF('CAC EPDs'!$E$2:$E$1500=Lists!BI$6,ROW('CAC EPDs'!$E$2:$E$1500)),ROW(18:18))-1,1),"")</f>
        <v/>
      </c>
      <c r="BJ24" s="35" t="str" cm="1">
        <f t="array" ref="BJ24">IFERROR(INDEX('CAC EPDs'!$F$2:$F$1500,SMALL(IF('CAC EPDs'!$E$2:$E$1500=Lists!BJ$6,ROW('CAC EPDs'!$E$2:$E$1500)),ROW(18:18))-1,1),"")</f>
        <v/>
      </c>
      <c r="BK24" s="35" t="str" cm="1">
        <f t="array" ref="BK24">IFERROR(INDEX('CAC EPDs'!$F$2:$F$1500,SMALL(IF('CAC EPDs'!$E$2:$E$1500=Lists!BK$6,ROW('CAC EPDs'!$E$2:$E$1500)),ROW(18:18))-1,1),"")</f>
        <v>25 MPa concrete without air &amp; 0.55 w/cm ratio (N-CF/C-4) GU 10 SL</v>
      </c>
      <c r="BL24" s="35" t="str" cm="1">
        <f t="array" ref="BL24">IFERROR(INDEX('CAC EPDs'!$F$2:$F$1500,SMALL(IF('CAC EPDs'!$E$2:$E$1500=Lists!BL$6,ROW('CAC EPDs'!$E$2:$E$1500)),ROW(18:18))-1,1),"")</f>
        <v/>
      </c>
      <c r="BM24" s="35" t="str" cm="1">
        <f t="array" ref="BM24">IFERROR(INDEX('CAC EPDs'!$F$2:$F$1500,SMALL(IF('CAC EPDs'!$E$2:$E$1500=Lists!BM$6,ROW('CAC EPDs'!$E$2:$E$1500)),ROW(18:18))-1,1),"")</f>
        <v/>
      </c>
      <c r="BN24" s="35" t="str" cm="1">
        <f t="array" ref="BN24">IFERROR(INDEX('CAC EPDs'!$F$2:$F$1500,SMALL(IF('CAC EPDs'!$E$2:$E$1500=Lists!BN$6,ROW('CAC EPDs'!$E$2:$E$1500)),ROW(18:18))-1,1),"")</f>
        <v/>
      </c>
      <c r="BO24" s="35" t="str" cm="1">
        <f t="array" ref="BO24">IFERROR(INDEX('CAC EPDs'!$F$2:$F$1500,SMALL(IF('CAC EPDs'!$E$2:$E$1500=Lists!BO$6,ROW('CAC EPDs'!$E$2:$E$1500)),ROW(18:18))-1,1),"")</f>
        <v/>
      </c>
      <c r="BP24" s="35" t="str" cm="1">
        <f t="array" ref="BP24">IFERROR(INDEX('CAC EPDs'!$F$2:$F$1500,SMALL(IF('CAC EPDs'!$E$2:$E$1500=Lists!BP$6,ROW('CAC EPDs'!$E$2:$E$1500)),ROW(18:18))-1,1),"")</f>
        <v>35 MPa concrete with air (C-2 and lower) GUL 30 FA</v>
      </c>
      <c r="BQ24" s="35" t="str" cm="1">
        <f t="array" ref="BQ24">IFERROR(INDEX('CAC EPDs'!$F$2:$F$1500,SMALL(IF('CAC EPDs'!$E$2:$E$1500=Lists!BQ$6,ROW('CAC EPDs'!$E$2:$E$1500)),ROW(18:18))-1,1),"")</f>
        <v>35 MPa concrete without air (N) GUL 30 FA</v>
      </c>
      <c r="BR24" s="35" t="str" cm="1">
        <f t="array" ref="BR24">IFERROR(INDEX('CAC EPDs'!$F$2:$F$1500,SMALL(IF('CAC EPDs'!$E$2:$E$1500=Lists!BR$6,ROW('CAC EPDs'!$E$2:$E$1500)),ROW(18:18))-1,1),"")</f>
        <v>40 MPa concrete without air (N) GUL 30 FA</v>
      </c>
      <c r="BS24" s="35" t="str" cm="1">
        <f t="array" ref="BS24">IFERROR(INDEX('CAC EPDs'!$F$2:$F$1500,SMALL(IF('CAC EPDs'!$E$2:$E$1500=Lists!BS$6,ROW('CAC EPDs'!$E$2:$E$1500)),ROW(18:18))-1,1),"")</f>
        <v/>
      </c>
      <c r="BT24" s="35" t="str" cm="1">
        <f t="array" ref="BT24">IFERROR(INDEX('CAC EPDs'!$F$2:$F$1500,SMALL(IF('CAC EPDs'!$E$2:$E$1500=Lists!BT$6,ROW('CAC EPDs'!$E$2:$E$1500)),ROW(18:18))-1,1),"")</f>
        <v>45 MPa concrete without air (N) GUL 30 FA</v>
      </c>
      <c r="BU24" s="35" t="str" cm="1">
        <f t="array" ref="BU24">IFERROR(INDEX('CAC EPDs'!$F$2:$F$1500,SMALL(IF('CAC EPDs'!$E$2:$E$1500=Lists!BU$6,ROW('CAC EPDs'!$E$2:$E$1500)),ROW(18:18))-1,1),"")</f>
        <v/>
      </c>
      <c r="BV24" s="35" t="str" cm="1">
        <f t="array" ref="BV24">IFERROR(INDEX('CAC EPDs'!$F$2:$F$1500,SMALL(IF('CAC EPDs'!$E$2:$E$1500=Lists!BV$6,ROW('CAC EPDs'!$E$2:$E$1500)),ROW(18:18))-1,1),"")</f>
        <v>50 MPa concrete with air (C-XL) GU/GUb-8SF</v>
      </c>
      <c r="BW24" s="35" t="str" cm="1">
        <f t="array" ref="BW24">IFERROR(INDEX('CAC EPDs'!$F$2:$F$1500,SMALL(IF('CAC EPDs'!$E$2:$E$1500=Lists!BW$6,ROW('CAC EPDs'!$E$2:$E$1500)),ROW(18:18))-1,1),"")</f>
        <v>50 MPa concrete without air (N) GUL 30 FA</v>
      </c>
      <c r="BX24" s="35" t="str" cm="1">
        <f t="array" ref="BX24">IFERROR(INDEX('CAC EPDs'!$F$2:$F$1500,SMALL(IF('CAC EPDs'!$E$2:$E$1500=Lists!BX$6,ROW('CAC EPDs'!$E$2:$E$1500)),ROW(18:18))-1,1),"")</f>
        <v>60 MPa concrete without air (N) GUL 30 FA</v>
      </c>
      <c r="BY24" s="35" t="str" cm="1">
        <f t="array" ref="BY24">IFERROR(INDEX('CAC EPDs'!$F$2:$F$1500,SMALL(IF('CAC EPDs'!$E$2:$E$1500=Lists!BY$6,ROW('CAC EPDs'!$E$2:$E$1500)),ROW(18:18))-1,1),"")</f>
        <v/>
      </c>
      <c r="BZ24" s="35" t="str" cm="1">
        <f t="array" ref="BZ24">IFERROR(INDEX('CAC EPDs'!$F$2:$F$1500,SMALL(IF('CAC EPDs'!$E$2:$E$1500=Lists!BZ$6,ROW('CAC EPDs'!$E$2:$E$1500)),ROW(18:18))-1,1),"")</f>
        <v>80 MPa concrete without air (N) GUL 30 FA</v>
      </c>
      <c r="CA24" s="35" t="str" cm="1">
        <f t="array" ref="CA24">IFERROR(INDEX('CAC EPDs'!$F$2:$F$1500,SMALL(IF('CAC EPDs'!$E$2:$E$1500=Lists!CA$6,ROW('CAC EPDs'!$E$2:$E$1500)),ROW(18:18))-1,1),"")</f>
        <v/>
      </c>
      <c r="CB24" s="35" t="str" cm="1">
        <f t="array" ref="CB24">IFERROR(INDEX('CAC EPDs'!$F$2:$F$1500,SMALL(IF('CAC EPDs'!$E$2:$E$1500=Lists!CB$6,ROW('CAC EPDs'!$E$2:$E$1500)),ROW(18:18))-1,1),"")</f>
        <v/>
      </c>
      <c r="CC24" s="35" t="str" cm="1">
        <f t="array" ref="CC24">IFERROR(INDEX('CAC EPDs'!$F$2:$F$1500,SMALL(IF('CAC EPDs'!$E$2:$E$1500=Lists!CC$6,ROW('CAC EPDs'!$E$2:$E$1500)),ROW(18:18))-1,1),"")</f>
        <v/>
      </c>
      <c r="CD24" s="35" t="str" cm="1">
        <f t="array" ref="CD24">IFERROR(INDEX('CAC EPDs'!$F$2:$F$1500,SMALL(IF('CAC EPDs'!$E$2:$E$1500=Lists!CD$6,ROW('CAC EPDs'!$E$2:$E$1500)),ROW(18:18))-1,1),"")</f>
        <v>25 MPa concrete with air &amp; 0.55 w/cm (C-4, F-2) GUL 20 FA</v>
      </c>
      <c r="CE24" s="35" t="str" cm="1">
        <f t="array" ref="CE24">IFERROR(INDEX('CAC EPDs'!$F$2:$F$1500,SMALL(IF('CAC EPDs'!$E$2:$E$1500=Lists!CE$6,ROW('CAC EPDs'!$E$2:$E$1500)),ROW(18:18))-1,1),"")</f>
        <v/>
      </c>
      <c r="CF24" s="35" t="str" cm="1">
        <f t="array" ref="CF24">IFERROR(INDEX('CAC EPDs'!$F$2:$F$1500,SMALL(IF('CAC EPDs'!$E$2:$E$1500=Lists!CF$6,ROW('CAC EPDs'!$E$2:$E$1500)),ROW(18:18))-1,1),"")</f>
        <v>30 MPa concrete with air &amp; 0.50 w/cm (C-3, A-3, S-3) GUL 20 FA</v>
      </c>
      <c r="CG24" s="35" t="str" cm="1">
        <f t="array" ref="CG24">IFERROR(INDEX('CAC EPDs'!$F$2:$F$1500,SMALL(IF('CAC EPDs'!$E$2:$E$1500=Lists!CG$6,ROW('CAC EPDs'!$E$2:$E$1500)),ROW(18:18))-1,1),"")</f>
        <v/>
      </c>
      <c r="CH24" s="35" t="str" cm="1">
        <f t="array" ref="CH24">IFERROR(INDEX('CAC EPDs'!$F$2:$F$1500,SMALL(IF('CAC EPDs'!$E$2:$E$1500=Lists!CH$6,ROW('CAC EPDs'!$E$2:$E$1500)),ROW(18:18))-1,1),"")</f>
        <v/>
      </c>
      <c r="CI24" s="35" t="str" cm="1">
        <f t="array" ref="CI24">IFERROR(INDEX('CAC EPDs'!$F$2:$F$1500,SMALL(IF('CAC EPDs'!$E$2:$E$1500=Lists!CI$6,ROW('CAC EPDs'!$E$2:$E$1500)),ROW(18:18))-1,1),"")</f>
        <v>35 MPa concrete with air &amp; 0.40 w/cm (C-1, S-1) GUL 20 FA</v>
      </c>
      <c r="CJ24" s="35" t="str" cm="1">
        <f t="array" ref="CJ24">IFERROR(INDEX('CAC EPDs'!$F$2:$F$1500,SMALL(IF('CAC EPDs'!$E$2:$E$1500=Lists!CJ$6,ROW('CAC EPDs'!$E$2:$E$1500)),ROW(18:18))-1,1),"")</f>
        <v/>
      </c>
      <c r="CK24" s="35" t="str" cm="1">
        <f t="array" ref="CK24">IFERROR(INDEX('CAC EPDs'!$F$2:$F$1500,SMALL(IF('CAC EPDs'!$E$2:$E$1500=Lists!CK$6,ROW('CAC EPDs'!$E$2:$E$1500)),ROW(18:18))-1,1),"")</f>
        <v/>
      </c>
      <c r="CL24" s="35" t="str" cm="1">
        <f t="array" ref="CL24">IFERROR(INDEX('CAC EPDs'!$F$2:$F$1500,SMALL(IF('CAC EPDs'!$E$2:$E$1500=Lists!CL$6,ROW('CAC EPDs'!$E$2:$E$1500)),ROW(18:18))-1,1),"")</f>
        <v/>
      </c>
      <c r="CM24" s="35" t="str" cm="1">
        <f t="array" ref="CM24">IFERROR(INDEX('CAC EPDs'!$F$2:$F$1500,SMALL(IF('CAC EPDs'!$E$2:$E$1500=Lists!CM$6,ROW('CAC EPDs'!$E$2:$E$1500)),ROW(18:18))-1,1),"")</f>
        <v/>
      </c>
      <c r="CN24" s="35" t="str" cm="1">
        <f t="array" ref="CN24">IFERROR(INDEX('CAC EPDs'!$F$2:$F$1500,SMALL(IF('CAC EPDs'!$E$2:$E$1500=Lists!CN$6,ROW('CAC EPDs'!$E$2:$E$1500)),ROW(18:18))-1,1),"")</f>
        <v/>
      </c>
      <c r="CO24" s="35" t="str" cm="1">
        <f t="array" ref="CO24">IFERROR(INDEX('CAC EPDs'!$F$2:$F$1500,SMALL(IF('CAC EPDs'!$E$2:$E$1500=Lists!CO$6,ROW('CAC EPDs'!$E$2:$E$1500)),ROW(18:18))-1,1),"")</f>
        <v/>
      </c>
      <c r="CP24" s="35" t="str" cm="1">
        <f t="array" ref="CP24">IFERROR(INDEX('CAC EPDs'!$F$2:$F$1500,SMALL(IF('CAC EPDs'!$E$2:$E$1500=Lists!CP$6,ROW('CAC EPDs'!$E$2:$E$1500)),ROW(18:18))-1,1),"")</f>
        <v/>
      </c>
      <c r="CQ24" s="35" t="str" cm="1">
        <f t="array" ref="CQ24">IFERROR(INDEX('CAC EPDs'!$F$2:$F$1500,SMALL(IF('CAC EPDs'!$E$2:$E$1500=Lists!CQ$6,ROW('CAC EPDs'!$E$2:$E$1500)),ROW(18:18))-1,1),"")</f>
        <v/>
      </c>
      <c r="CR24" s="35" t="str" cm="1">
        <f t="array" ref="CR24">IFERROR(INDEX('CAC EPDs'!$F$2:$F$1500,SMALL(IF('CAC EPDs'!$E$2:$E$1500=Lists!CR$6,ROW('CAC EPDs'!$E$2:$E$1500)),ROW(18:18))-1,1),"")</f>
        <v/>
      </c>
      <c r="CS24" s="35" t="str" cm="1">
        <f t="array" ref="CS24">IFERROR(INDEX('CAC EPDs'!$F$2:$F$1500,SMALL(IF('CAC EPDs'!$E$2:$E$1500=Lists!CS$6,ROW('CAC EPDs'!$E$2:$E$1500)),ROW(18:18))-1,1),"")</f>
        <v/>
      </c>
      <c r="CT24" s="35" t="str" cm="1">
        <f t="array" ref="CT24">IFERROR(INDEX('CAC EPDs'!$F$2:$F$1500,SMALL(IF('CAC EPDs'!$E$2:$E$1500=Lists!CT$6,ROW('CAC EPDs'!$E$2:$E$1500)),ROW(18:18))-1,1),"")</f>
        <v/>
      </c>
      <c r="CU24" s="35" t="str" cm="1">
        <f t="array" ref="CU24">IFERROR(INDEX('CAC EPDs'!$F$2:$F$1500,SMALL(IF('CAC EPDs'!$E$2:$E$1500=Lists!CU$6,ROW('CAC EPDs'!$E$2:$E$1500)),ROW(18:18))-1,1),"")</f>
        <v/>
      </c>
      <c r="CV24" s="35" t="str" cm="1">
        <f t="array" ref="CV24">IFERROR(INDEX('CAC EPDs'!$F$2:$F$1500,SMALL(IF('CAC EPDs'!$E$2:$E$1500=Lists!CV$6,ROW('CAC EPDs'!$E$2:$E$1500)),ROW(18:18))-1,1),"")</f>
        <v/>
      </c>
      <c r="CW24" s="35" t="str" cm="1">
        <f t="array" ref="CW24">IFERROR(INDEX('CAC EPDs'!$F$2:$F$1500,SMALL(IF('CAC EPDs'!$E$2:$E$1500=Lists!CW$6,ROW('CAC EPDs'!$E$2:$E$1500)),ROW(18:18))-1,1),"")</f>
        <v/>
      </c>
      <c r="CX24" s="35" t="str" cm="1">
        <f t="array" ref="CX24">IFERROR(INDEX('CAC EPDs'!$F$2:$F$1500,SMALL(IF('CAC EPDs'!$E$2:$E$1500=Lists!CX$6,ROW('CAC EPDs'!$E$2:$E$1500)),ROW(18:18))-1,1),"")</f>
        <v/>
      </c>
      <c r="CY24" s="35" t="str" cm="1">
        <f t="array" ref="CY24">IFERROR(INDEX('CAC EPDs'!$F$2:$F$1500,SMALL(IF('CAC EPDs'!$E$2:$E$1500=Lists!CY$6,ROW('CAC EPDs'!$E$2:$E$1500)),ROW(18:18))-1,1),"")</f>
        <v/>
      </c>
      <c r="CZ24" s="35" t="str" cm="1">
        <f t="array" ref="CZ24">IFERROR(INDEX('CAC EPDs'!$F$2:$F$1500,SMALL(IF('CAC EPDs'!$E$2:$E$1500=Lists!CZ$6,ROW('CAC EPDs'!$E$2:$E$1500)),ROW(18:18))-1,1),"")</f>
        <v/>
      </c>
      <c r="DA24" s="35" t="str" cm="1">
        <f t="array" ref="DA24">IFERROR(INDEX('CAC EPDs'!$F$2:$F$1500,SMALL(IF('CAC EPDs'!$E$2:$E$1500=Lists!DA$6,ROW('CAC EPDs'!$E$2:$E$1500)),ROW(18:18))-1,1),"")</f>
        <v/>
      </c>
      <c r="DB24" s="35" t="str" cm="1">
        <f t="array" ref="DB24">IFERROR(INDEX('CAC EPDs'!$F$2:$F$1500,SMALL(IF('CAC EPDs'!$E$2:$E$1500=Lists!DB$6,ROW('CAC EPDs'!$E$2:$E$1500)),ROW(18:18))-1,1),"")</f>
        <v/>
      </c>
      <c r="DC24" s="35" t="str" cm="1">
        <f t="array" ref="DC24">IFERROR(INDEX('CAC EPDs'!$F$2:$F$1500,SMALL(IF('CAC EPDs'!$E$2:$E$1500=Lists!DC$6,ROW('CAC EPDs'!$E$2:$E$1500)),ROW(18:18))-1,1),"")</f>
        <v/>
      </c>
      <c r="DD24" s="35" t="str" cm="1">
        <f t="array" ref="DD24">IFERROR(INDEX('CAC EPDs'!$F$2:$F$1500,SMALL(IF('CAC EPDs'!$E$2:$E$1500=Lists!DD$6,ROW('CAC EPDs'!$E$2:$E$1500)),ROW(18:18))-1,1),"")</f>
        <v/>
      </c>
      <c r="DE24" s="35" t="str" cm="1">
        <f t="array" ref="DE24">IFERROR(INDEX('CAC EPDs'!$F$2:$F$1500,SMALL(IF('CAC EPDs'!$E$2:$E$1500=Lists!DE$6,ROW('CAC EPDs'!$E$2:$E$1500)),ROW(18:18))-1,1),"")</f>
        <v/>
      </c>
      <c r="DF24" s="35" t="str" cm="1">
        <f t="array" ref="DF24">IFERROR(INDEX('CAC EPDs'!$F$2:$F$1500,SMALL(IF('CAC EPDs'!$E$2:$E$1500=Lists!DF$6,ROW('CAC EPDs'!$E$2:$E$1500)),ROW(18:18))-1,1),"")</f>
        <v/>
      </c>
      <c r="DG24" s="35" t="str" cm="1">
        <f t="array" ref="DG24">IFERROR(INDEX('CAC EPDs'!$F$2:$F$1500,SMALL(IF('CAC EPDs'!$E$2:$E$1500=Lists!DG$6,ROW('CAC EPDs'!$E$2:$E$1500)),ROW(18:18))-1,1),"")</f>
        <v/>
      </c>
      <c r="DH24" s="35" t="str" cm="1">
        <f t="array" ref="DH24">IFERROR(INDEX('CAC EPDs'!$F$2:$F$1500,SMALL(IF('CAC EPDs'!$E$2:$E$1500=Lists!DH$6,ROW('CAC EPDs'!$E$2:$E$1500)),ROW(18:18))-1,1),"")</f>
        <v/>
      </c>
      <c r="DI24" s="35" t="str" cm="1">
        <f t="array" ref="DI24">IFERROR(INDEX('CAC EPDs'!$F$2:$F$1500,SMALL(IF('CAC EPDs'!$E$2:$E$1500=Lists!DI$6,ROW('CAC EPDs'!$E$2:$E$1500)),ROW(18:18))-1,1),"")</f>
        <v/>
      </c>
      <c r="DJ24" s="35" t="str" cm="1">
        <f t="array" ref="DJ24">IFERROR(INDEX('CAC EPDs'!$F$2:$F$1500,SMALL(IF('CAC EPDs'!$E$2:$E$1500=Lists!DJ$6,ROW('CAC EPDs'!$E$2:$E$1500)),ROW(18:18))-1,1),"")</f>
        <v/>
      </c>
      <c r="DK24" s="35" t="str" cm="1">
        <f t="array" ref="DK24">IFERROR(INDEX('CAC EPDs'!$F$2:$F$1500,SMALL(IF('CAC EPDs'!$E$2:$E$1500=Lists!DK$6,ROW('CAC EPDs'!$E$2:$E$1500)),ROW(18:18))-1,1),"")</f>
        <v/>
      </c>
      <c r="DL24" s="35" t="str" cm="1">
        <f t="array" ref="DL24">IFERROR(INDEX('CAC EPDs'!$F$2:$F$1500,SMALL(IF('CAC EPDs'!$E$2:$E$1500=Lists!DL$6,ROW('CAC EPDs'!$E$2:$E$1500)),ROW(18:18))-1,1),"")</f>
        <v/>
      </c>
      <c r="DM24" s="35" t="str" cm="1">
        <f t="array" ref="DM24">IFERROR(INDEX('CAC EPDs'!$F$2:$F$1500,SMALL(IF('CAC EPDs'!$E$2:$E$1500=Lists!DM$6,ROW('CAC EPDs'!$E$2:$E$1500)),ROW(18:18))-1,1),"")</f>
        <v/>
      </c>
      <c r="DN24" s="35" t="str" cm="1">
        <f t="array" ref="DN24">IFERROR(INDEX('CAC EPDs'!$F$2:$F$1500,SMALL(IF('CAC EPDs'!$E$2:$E$1500=Lists!DN$6,ROW('CAC EPDs'!$E$2:$E$1500)),ROW(18:18))-1,1),"")</f>
        <v/>
      </c>
      <c r="DO24" s="35" t="str" cm="1">
        <f t="array" ref="DO24">IFERROR(INDEX('CAC EPDs'!$F$2:$F$1500,SMALL(IF('CAC EPDs'!$E$2:$E$1500=Lists!DO$6,ROW('CAC EPDs'!$E$2:$E$1500)),ROW(18:18))-1,1),"")</f>
        <v/>
      </c>
      <c r="DP24" s="35" t="str" cm="1">
        <f t="array" ref="DP24">IFERROR(INDEX('CAC EPDs'!$F$2:$F$1500,SMALL(IF('CAC EPDs'!$E$2:$E$1500=Lists!DP$6,ROW('CAC EPDs'!$E$2:$E$1500)),ROW(18:18))-1,1),"")</f>
        <v/>
      </c>
      <c r="DQ24" s="35" t="str" cm="1">
        <f t="array" ref="DQ24">IFERROR(INDEX('CAC EPDs'!$F$2:$F$1500,SMALL(IF('CAC EPDs'!$E$2:$E$1500=Lists!DQ$6,ROW('CAC EPDs'!$E$2:$E$1500)),ROW(18:18))-1,1),"")</f>
        <v/>
      </c>
      <c r="DR24" s="35" t="str" cm="1">
        <f t="array" ref="DR24">IFERROR(INDEX('CAC EPDs'!$F$2:$F$1500,SMALL(IF('CAC EPDs'!$E$2:$E$1500=Lists!DR$6,ROW('CAC EPDs'!$E$2:$E$1500)),ROW(18:18))-1,1),"")</f>
        <v/>
      </c>
      <c r="DS24" s="35" t="str" cm="1">
        <f t="array" ref="DS24">IFERROR(INDEX('CAC EPDs'!$F$2:$F$1500,SMALL(IF('CAC EPDs'!$E$2:$E$1500=Lists!DS$6,ROW('CAC EPDs'!$E$2:$E$1500)),ROW(18:18))-1,1),"")</f>
        <v/>
      </c>
      <c r="DT24" s="35" t="str" cm="1">
        <f t="array" ref="DT24">IFERROR(INDEX('CAC EPDs'!$F$2:$F$1500,SMALL(IF('CAC EPDs'!$E$2:$E$1500=Lists!DT$6,ROW('CAC EPDs'!$E$2:$E$1500)),ROW(18:18))-1,1),"")</f>
        <v/>
      </c>
      <c r="DU24" s="35" t="str" cm="1">
        <f t="array" ref="DU24">IFERROR(INDEX('CAC EPDs'!$F$2:$F$1500,SMALL(IF('CAC EPDs'!$E$2:$E$1500=Lists!DU$6,ROW('CAC EPDs'!$E$2:$E$1500)),ROW(18:18))-1,1),"")</f>
        <v/>
      </c>
      <c r="DV24" s="35" t="str" cm="1">
        <f t="array" ref="DV24">IFERROR(INDEX('CAC EPDs'!$F$2:$F$1500,SMALL(IF('CAC EPDs'!$E$2:$E$1500=Lists!DV$6,ROW('CAC EPDs'!$E$2:$E$1500)),ROW(18:18))-1,1),"")</f>
        <v/>
      </c>
      <c r="DW24" s="35" t="str" cm="1">
        <f t="array" ref="DW24">IFERROR(INDEX('CAC EPDs'!$F$2:$F$1500,SMALL(IF('CAC EPDs'!$E$2:$E$1500=Lists!DW$6,ROW('CAC EPDs'!$E$2:$E$1500)),ROW(18:18))-1,1),"")</f>
        <v/>
      </c>
      <c r="DX24" s="35" t="str" cm="1">
        <f t="array" ref="DX24">IFERROR(INDEX('CAC EPDs'!$F$2:$F$1500,SMALL(IF('CAC EPDs'!$E$2:$E$1500=Lists!DX$6,ROW('CAC EPDs'!$E$2:$E$1500)),ROW(18:18))-1,1),"")</f>
        <v/>
      </c>
      <c r="DY24" s="35" t="str" cm="1">
        <f t="array" ref="DY24">IFERROR(INDEX('CAC EPDs'!$F$2:$F$1500,SMALL(IF('CAC EPDs'!$E$2:$E$1500=Lists!DY$6,ROW('CAC EPDs'!$E$2:$E$1500)),ROW(18:18))-1,1),"")</f>
        <v/>
      </c>
      <c r="DZ24" s="35" t="str" cm="1">
        <f t="array" ref="DZ24">IFERROR(INDEX('CAC EPDs'!$F$2:$F$1500,SMALL(IF('CAC EPDs'!$E$2:$E$1500=Lists!DZ$6,ROW('CAC EPDs'!$E$2:$E$1500)),ROW(18:18))-1,1),"")</f>
        <v/>
      </c>
      <c r="EA24" s="35" t="str" cm="1">
        <f t="array" ref="EA24">IFERROR(INDEX('CAC EPDs'!$F$2:$F$1500,SMALL(IF('CAC EPDs'!$E$2:$E$1500=Lists!EA$6,ROW('CAC EPDs'!$E$2:$E$1500)),ROW(18:18))-1,1),"")</f>
        <v/>
      </c>
      <c r="EB24" s="35" t="str" cm="1">
        <f t="array" ref="EB24">IFERROR(INDEX('CAC EPDs'!$F$2:$F$1500,SMALL(IF('CAC EPDs'!$E$2:$E$1500=Lists!EB$6,ROW('CAC EPDs'!$E$2:$E$1500)),ROW(18:18))-1,1),"")</f>
        <v>25 MPa concrete without air &amp; 0.55 w/cm (N-CF) GUL</v>
      </c>
      <c r="EC24" s="35" t="str" cm="1">
        <f t="array" ref="EC24">IFERROR(INDEX('CAC EPDs'!$F$2:$F$1500,SMALL(IF('CAC EPDs'!$E$2:$E$1500=Lists!EC$6,ROW('CAC EPDs'!$E$2:$E$1500)),ROW(18:18))-1,1),"")</f>
        <v>30 MPa concrete without air SCC GUL</v>
      </c>
      <c r="ED24" s="35" t="str" cm="1">
        <f t="array" ref="ED24">IFERROR(INDEX('CAC EPDs'!$F$2:$F$1500,SMALL(IF('CAC EPDs'!$E$2:$E$1500=Lists!ED$6,ROW('CAC EPDs'!$E$2:$E$1500)),ROW(18:18))-1,1),"")</f>
        <v/>
      </c>
      <c r="EE24" s="35" t="str" cm="1">
        <f t="array" ref="EE24">IFERROR(INDEX('CAC EPDs'!$F$2:$F$1500,SMALL(IF('CAC EPDs'!$E$2:$E$1500=Lists!EE$6,ROW('CAC EPDs'!$E$2:$E$1500)),ROW(18:18))-1,1),"")</f>
        <v/>
      </c>
      <c r="EF24" s="35" t="str" cm="1">
        <f t="array" ref="EF24">IFERROR(INDEX('CAC EPDs'!$F$2:$F$1500,SMALL(IF('CAC EPDs'!$E$2:$E$1500=Lists!EF$6,ROW('CAC EPDs'!$E$2:$E$1500)),ROW(18:18))-1,1),"")</f>
        <v/>
      </c>
      <c r="EG24" s="35" t="str" cm="1">
        <f t="array" ref="EG24">IFERROR(INDEX('CAC EPDs'!$F$2:$F$1500,SMALL(IF('CAC EPDs'!$E$2:$E$1500=Lists!EG$6,ROW('CAC EPDs'!$E$2:$E$1500)),ROW(18:18))-1,1),"")</f>
        <v/>
      </c>
      <c r="EH24" s="35" t="str" cm="1">
        <f t="array" ref="EH24">IFERROR(INDEX('CAC EPDs'!$F$2:$F$1500,SMALL(IF('CAC EPDs'!$E$2:$E$1500=Lists!EH$6,ROW('CAC EPDs'!$E$2:$E$1500)),ROW(18:18))-1,1),"")</f>
        <v>35 MPa concrete with air &amp; 0.40 w/cm (C-1) SCC GUL</v>
      </c>
      <c r="EI24" s="35" t="str" cm="1">
        <f t="array" ref="EI24">IFERROR(INDEX('CAC EPDs'!$F$2:$F$1500,SMALL(IF('CAC EPDs'!$E$2:$E$1500=Lists!EI$6,ROW('CAC EPDs'!$E$2:$E$1500)),ROW(18:18))-1,1),"")</f>
        <v/>
      </c>
      <c r="EJ24" s="35" t="str" cm="1">
        <f t="array" ref="EJ24">IFERROR(INDEX('CAC EPDs'!$F$2:$F$1500,SMALL(IF('CAC EPDs'!$E$2:$E$1500=Lists!EJ$6,ROW('CAC EPDs'!$E$2:$E$1500)),ROW(18:18))-1,1),"")</f>
        <v/>
      </c>
      <c r="EK24" s="35" t="str" cm="1">
        <f t="array" ref="EK24">IFERROR(INDEX('CAC EPDs'!$F$2:$F$1500,SMALL(IF('CAC EPDs'!$E$2:$E$1500=Lists!EK$6,ROW('CAC EPDs'!$E$2:$E$1500)),ROW(18:18))-1,1),"")</f>
        <v/>
      </c>
      <c r="EL24" s="35" t="str" cm="1">
        <f t="array" ref="EL24">IFERROR(INDEX('CAC EPDs'!$F$2:$F$1500,SMALL(IF('CAC EPDs'!$E$2:$E$1500=Lists!EL$6,ROW('CAC EPDs'!$E$2:$E$1500)),ROW(18:18))-1,1),"")</f>
        <v/>
      </c>
      <c r="EM24" s="35" t="str" cm="1">
        <f t="array" ref="EM24">IFERROR(INDEX('CAC EPDs'!$F$2:$F$1500,SMALL(IF('CAC EPDs'!$E$2:$E$1500=Lists!EM$6,ROW('CAC EPDs'!$E$2:$E$1500)),ROW(18:18))-1,1),"")</f>
        <v/>
      </c>
      <c r="EN24" s="35" t="str" cm="1">
        <f t="array" ref="EN24">IFERROR(INDEX('CAC EPDs'!$F$2:$F$1500,SMALL(IF('CAC EPDs'!$E$2:$E$1500=Lists!EN$6,ROW('CAC EPDs'!$E$2:$E$1500)),ROW(18:18))-1,1),"")</f>
        <v/>
      </c>
    </row>
    <row r="25" spans="8:168">
      <c r="Y25" s="35" t="str">
        <v>Atlantic,20,No</v>
      </c>
      <c r="AA25" s="35" t="str" cm="1">
        <f t="array" ref="AA25">IFERROR(INDEX('CAC EPDs'!$F$2:$F$1500,SMALL(IF('CAC EPDs'!$E$2:$E$1500=Lists!AA$6,ROW('CAC EPDs'!$E$2:$E$1500)),ROW(19:19))-1,1),"")</f>
        <v/>
      </c>
      <c r="AB25" s="35" t="str" cm="1">
        <f t="array" ref="AB25">IFERROR(INDEX('CAC EPDs'!$F$2:$F$1500,SMALL(IF('CAC EPDs'!$E$2:$E$1500=Lists!AB$6,ROW('CAC EPDs'!$E$2:$E$1500)),ROW(19:19))-1,1),"")</f>
        <v>25 MPa concrete without air &amp; 0.55 w/cm (N-CF) GUL 25 SL</v>
      </c>
      <c r="AC25" s="35" t="str" cm="1">
        <f t="array" ref="AC25">IFERROR(INDEX('CAC EPDs'!$F$2:$F$1500,SMALL(IF('CAC EPDs'!$E$2:$E$1500=Lists!AC$6,ROW('CAC EPDs'!$E$2:$E$1500)),ROW(19:19))-1,1),"")</f>
        <v/>
      </c>
      <c r="AD25" s="35" t="str" cm="1">
        <f t="array" ref="AD25">IFERROR(INDEX('CAC EPDs'!$F$2:$F$1500,SMALL(IF('CAC EPDs'!$E$2:$E$1500=Lists!AD$6,ROW('CAC EPDs'!$E$2:$E$1500)),ROW(19:19))-1,1),"")</f>
        <v/>
      </c>
      <c r="AE25" s="35" t="str" cm="1">
        <f t="array" ref="AE25">IFERROR(INDEX('CAC EPDs'!$F$2:$F$1500,SMALL(IF('CAC EPDs'!$E$2:$E$1500=Lists!AE$6,ROW('CAC EPDs'!$E$2:$E$1500)),ROW(19:19))-1,1),"")</f>
        <v/>
      </c>
      <c r="AF25" s="35" t="str" cm="1">
        <f t="array" ref="AF25">IFERROR(INDEX('CAC EPDs'!$F$2:$F$1500,SMALL(IF('CAC EPDs'!$E$2:$E$1500=Lists!AF$6,ROW('CAC EPDs'!$E$2:$E$1500)),ROW(19:19))-1,1),"")</f>
        <v/>
      </c>
      <c r="AG25" s="35" t="str" cm="1">
        <f t="array" ref="AG25">IFERROR(INDEX('CAC EPDs'!$F$2:$F$1500,SMALL(IF('CAC EPDs'!$E$2:$E$1500=Lists!AG$6,ROW('CAC EPDs'!$E$2:$E$1500)),ROW(19:19))-1,1),"")</f>
        <v/>
      </c>
      <c r="AH25" s="35" t="str" cm="1">
        <f t="array" ref="AH25">IFERROR(INDEX('CAC EPDs'!$F$2:$F$1500,SMALL(IF('CAC EPDs'!$E$2:$E$1500=Lists!AH$6,ROW('CAC EPDs'!$E$2:$E$1500)),ROW(19:19))-1,1),"")</f>
        <v/>
      </c>
      <c r="AI25" s="35" t="str" cm="1">
        <f t="array" ref="AI25">IFERROR(INDEX('CAC EPDs'!$F$2:$F$1500,SMALL(IF('CAC EPDs'!$E$2:$E$1500=Lists!AI$6,ROW('CAC EPDs'!$E$2:$E$1500)),ROW(19:19))-1,1),"")</f>
        <v/>
      </c>
      <c r="AJ25" s="35" t="str" cm="1">
        <f t="array" ref="AJ25">IFERROR(INDEX('CAC EPDs'!$F$2:$F$1500,SMALL(IF('CAC EPDs'!$E$2:$E$1500=Lists!AJ$6,ROW('CAC EPDs'!$E$2:$E$1500)),ROW(19:19))-1,1),"")</f>
        <v/>
      </c>
      <c r="AK25" s="35" t="str" cm="1">
        <f t="array" ref="AK25">IFERROR(INDEX('CAC EPDs'!$F$2:$F$1500,SMALL(IF('CAC EPDs'!$E$2:$E$1500=Lists!AK$6,ROW('CAC EPDs'!$E$2:$E$1500)),ROW(19:19))-1,1),"")</f>
        <v/>
      </c>
      <c r="AL25" s="35" t="str" cm="1">
        <f t="array" ref="AL25">IFERROR(INDEX('CAC EPDs'!$F$2:$F$1500,SMALL(IF('CAC EPDs'!$E$2:$E$1500=Lists!AL$6,ROW('CAC EPDs'!$E$2:$E$1500)),ROW(19:19))-1,1),"")</f>
        <v/>
      </c>
      <c r="AM25" s="35" t="str" cm="1">
        <f t="array" ref="AM25">IFERROR(INDEX('CAC EPDs'!$F$2:$F$1500,SMALL(IF('CAC EPDs'!$E$2:$E$1500=Lists!AM$6,ROW('CAC EPDs'!$E$2:$E$1500)),ROW(19:19))-1,1),"")</f>
        <v/>
      </c>
      <c r="AN25" s="35" t="str" cm="1">
        <f t="array" ref="AN25">IFERROR(INDEX('CAC EPDs'!$F$2:$F$1500,SMALL(IF('CAC EPDs'!$E$2:$E$1500=Lists!AN$6,ROW('CAC EPDs'!$E$2:$E$1500)),ROW(19:19))-1,1),"")</f>
        <v/>
      </c>
      <c r="AO25" s="35" t="str" cm="1">
        <f t="array" ref="AO25">IFERROR(INDEX('CAC EPDs'!$F$2:$F$1500,SMALL(IF('CAC EPDs'!$E$2:$E$1500=Lists!AO$6,ROW('CAC EPDs'!$E$2:$E$1500)),ROW(19:19))-1,1),"")</f>
        <v>35 MPa concrete with air &amp; 0.40 w/cm (C-1) SCC GU 50 SL</v>
      </c>
      <c r="AP25" s="35" t="str" cm="1">
        <f t="array" ref="AP25">IFERROR(INDEX('CAC EPDs'!$F$2:$F$1500,SMALL(IF('CAC EPDs'!$E$2:$E$1500=Lists!AP$6,ROW('CAC EPDs'!$E$2:$E$1500)),ROW(19:19))-1,1),"")</f>
        <v/>
      </c>
      <c r="AQ25" s="35" t="str" cm="1">
        <f t="array" ref="AQ25">IFERROR(INDEX('CAC EPDs'!$F$2:$F$1500,SMALL(IF('CAC EPDs'!$E$2:$E$1500=Lists!AQ$6,ROW('CAC EPDs'!$E$2:$E$1500)),ROW(19:19))-1,1),"")</f>
        <v/>
      </c>
      <c r="AR25" s="35" t="str" cm="1">
        <f t="array" ref="AR25">IFERROR(INDEX('CAC EPDs'!$F$2:$F$1500,SMALL(IF('CAC EPDs'!$E$2:$E$1500=Lists!AR$6,ROW('CAC EPDs'!$E$2:$E$1500)),ROW(19:19))-1,1),"")</f>
        <v/>
      </c>
      <c r="AS25" s="35" t="str" cm="1">
        <f t="array" ref="AS25">IFERROR(INDEX('CAC EPDs'!$F$2:$F$1500,SMALL(IF('CAC EPDs'!$E$2:$E$1500=Lists!AS$6,ROW('CAC EPDs'!$E$2:$E$1500)),ROW(19:19))-1,1),"")</f>
        <v/>
      </c>
      <c r="AT25" s="35" t="str" cm="1">
        <f t="array" ref="AT25">IFERROR(INDEX('CAC EPDs'!$F$2:$F$1500,SMALL(IF('CAC EPDs'!$E$2:$E$1500=Lists!AT$6,ROW('CAC EPDs'!$E$2:$E$1500)),ROW(19:19))-1,1),"")</f>
        <v/>
      </c>
      <c r="AU25" s="35" t="str" cm="1">
        <f t="array" ref="AU25">IFERROR(INDEX('CAC EPDs'!$F$2:$F$1500,SMALL(IF('CAC EPDs'!$E$2:$E$1500=Lists!AU$6,ROW('CAC EPDs'!$E$2:$E$1500)),ROW(19:19))-1,1),"")</f>
        <v/>
      </c>
      <c r="AV25" s="35" t="str" cm="1">
        <f t="array" ref="AV25">IFERROR(INDEX('CAC EPDs'!$F$2:$F$1500,SMALL(IF('CAC EPDs'!$E$2:$E$1500=Lists!AV$6,ROW('CAC EPDs'!$E$2:$E$1500)),ROW(19:19))-1,1),"")</f>
        <v>25 MPa concrete with air &amp; 0.55 w/cm (C-4, F-2) GUL 30 FA</v>
      </c>
      <c r="AW25" s="35" t="str" cm="1">
        <f t="array" ref="AW25">IFERROR(INDEX('CAC EPDs'!$F$2:$F$1500,SMALL(IF('CAC EPDs'!$E$2:$E$1500=Lists!AW$6,ROW('CAC EPDs'!$E$2:$E$1500)),ROW(19:19))-1,1),"")</f>
        <v/>
      </c>
      <c r="AX25" s="35" t="str" cm="1">
        <f t="array" ref="AX25">IFERROR(INDEX('CAC EPDs'!$F$2:$F$1500,SMALL(IF('CAC EPDs'!$E$2:$E$1500=Lists!AX$6,ROW('CAC EPDs'!$E$2:$E$1500)),ROW(19:19))-1,1),"")</f>
        <v/>
      </c>
      <c r="AY25" s="35" t="str" cm="1">
        <f t="array" ref="AY25">IFERROR(INDEX('CAC EPDs'!$F$2:$F$1500,SMALL(IF('CAC EPDs'!$E$2:$E$1500=Lists!AY$6,ROW('CAC EPDs'!$E$2:$E$1500)),ROW(19:19))-1,1),"")</f>
        <v/>
      </c>
      <c r="AZ25" s="35" t="str" cm="1">
        <f t="array" ref="AZ25">IFERROR(INDEX('CAC EPDs'!$F$2:$F$1500,SMALL(IF('CAC EPDs'!$E$2:$E$1500=Lists!AZ$6,ROW('CAC EPDs'!$E$2:$E$1500)),ROW(19:19))-1,1),"")</f>
        <v/>
      </c>
      <c r="BA25" s="35" t="str" cm="1">
        <f t="array" ref="BA25">IFERROR(INDEX('CAC EPDs'!$F$2:$F$1500,SMALL(IF('CAC EPDs'!$E$2:$E$1500=Lists!BA$6,ROW('CAC EPDs'!$E$2:$E$1500)),ROW(19:19))-1,1),"")</f>
        <v>35 MPa concrete with air &amp; 0.40 w/cm (C-1) GUL 30 FA</v>
      </c>
      <c r="BB25" s="35" t="str" cm="1">
        <f t="array" ref="BB25">IFERROR(INDEX('CAC EPDs'!$F$2:$F$1500,SMALL(IF('CAC EPDs'!$E$2:$E$1500=Lists!BB$6,ROW('CAC EPDs'!$E$2:$E$1500)),ROW(19:19))-1,1),"")</f>
        <v/>
      </c>
      <c r="BC25" s="35" t="str" cm="1">
        <f t="array" ref="BC25">IFERROR(INDEX('CAC EPDs'!$F$2:$F$1500,SMALL(IF('CAC EPDs'!$E$2:$E$1500=Lists!BC$6,ROW('CAC EPDs'!$E$2:$E$1500)),ROW(19:19))-1,1),"")</f>
        <v/>
      </c>
      <c r="BD25" s="35" t="str" cm="1">
        <f t="array" ref="BD25">IFERROR(INDEX('CAC EPDs'!$F$2:$F$1500,SMALL(IF('CAC EPDs'!$E$2:$E$1500=Lists!BD$6,ROW('CAC EPDs'!$E$2:$E$1500)),ROW(19:19))-1,1),"")</f>
        <v/>
      </c>
      <c r="BE25" s="35" t="str" cm="1">
        <f t="array" ref="BE25">IFERROR(INDEX('CAC EPDs'!$F$2:$F$1500,SMALL(IF('CAC EPDs'!$E$2:$E$1500=Lists!BE$6,ROW('CAC EPDs'!$E$2:$E$1500)),ROW(19:19))-1,1),"")</f>
        <v/>
      </c>
      <c r="BF25" s="35" t="str" cm="1">
        <f t="array" ref="BF25">IFERROR(INDEX('CAC EPDs'!$F$2:$F$1500,SMALL(IF('CAC EPDs'!$E$2:$E$1500=Lists!BF$6,ROW('CAC EPDs'!$E$2:$E$1500)),ROW(19:19))-1,1),"")</f>
        <v/>
      </c>
      <c r="BG25" s="35" t="str" cm="1">
        <f t="array" ref="BG25">IFERROR(INDEX('CAC EPDs'!$F$2:$F$1500,SMALL(IF('CAC EPDs'!$E$2:$E$1500=Lists!BG$6,ROW('CAC EPDs'!$E$2:$E$1500)),ROW(19:19))-1,1),"")</f>
        <v/>
      </c>
      <c r="BH25" s="35" t="str" cm="1">
        <f t="array" ref="BH25">IFERROR(INDEX('CAC EPDs'!$F$2:$F$1500,SMALL(IF('CAC EPDs'!$E$2:$E$1500=Lists!BH$6,ROW('CAC EPDs'!$E$2:$E$1500)),ROW(19:19))-1,1),"")</f>
        <v/>
      </c>
      <c r="BI25" s="35" t="str" cm="1">
        <f t="array" ref="BI25">IFERROR(INDEX('CAC EPDs'!$F$2:$F$1500,SMALL(IF('CAC EPDs'!$E$2:$E$1500=Lists!BI$6,ROW('CAC EPDs'!$E$2:$E$1500)),ROW(19:19))-1,1),"")</f>
        <v/>
      </c>
      <c r="BJ25" s="35" t="str" cm="1">
        <f t="array" ref="BJ25">IFERROR(INDEX('CAC EPDs'!$F$2:$F$1500,SMALL(IF('CAC EPDs'!$E$2:$E$1500=Lists!BJ$6,ROW('CAC EPDs'!$E$2:$E$1500)),ROW(19:19))-1,1),"")</f>
        <v/>
      </c>
      <c r="BK25" s="35" t="str" cm="1">
        <f t="array" ref="BK25">IFERROR(INDEX('CAC EPDs'!$F$2:$F$1500,SMALL(IF('CAC EPDs'!$E$2:$E$1500=Lists!BK$6,ROW('CAC EPDs'!$E$2:$E$1500)),ROW(19:19))-1,1),"")</f>
        <v>25 MPa concrete without air &amp; 0.55 w/cm ratio (N-CF/C-4) GU 20 SL</v>
      </c>
      <c r="BL25" s="35" t="str" cm="1">
        <f t="array" ref="BL25">IFERROR(INDEX('CAC EPDs'!$F$2:$F$1500,SMALL(IF('CAC EPDs'!$E$2:$E$1500=Lists!BL$6,ROW('CAC EPDs'!$E$2:$E$1500)),ROW(19:19))-1,1),"")</f>
        <v/>
      </c>
      <c r="BM25" s="35" t="str" cm="1">
        <f t="array" ref="BM25">IFERROR(INDEX('CAC EPDs'!$F$2:$F$1500,SMALL(IF('CAC EPDs'!$E$2:$E$1500=Lists!BM$6,ROW('CAC EPDs'!$E$2:$E$1500)),ROW(19:19))-1,1),"")</f>
        <v/>
      </c>
      <c r="BN25" s="35" t="str" cm="1">
        <f t="array" ref="BN25">IFERROR(INDEX('CAC EPDs'!$F$2:$F$1500,SMALL(IF('CAC EPDs'!$E$2:$E$1500=Lists!BN$6,ROW('CAC EPDs'!$E$2:$E$1500)),ROW(19:19))-1,1),"")</f>
        <v/>
      </c>
      <c r="BO25" s="35" t="str" cm="1">
        <f t="array" ref="BO25">IFERROR(INDEX('CAC EPDs'!$F$2:$F$1500,SMALL(IF('CAC EPDs'!$E$2:$E$1500=Lists!BO$6,ROW('CAC EPDs'!$E$2:$E$1500)),ROW(19:19))-1,1),"")</f>
        <v/>
      </c>
      <c r="BP25" s="35" t="str" cm="1">
        <f t="array" ref="BP25">IFERROR(INDEX('CAC EPDs'!$F$2:$F$1500,SMALL(IF('CAC EPDs'!$E$2:$E$1500=Lists!BP$6,ROW('CAC EPDs'!$E$2:$E$1500)),ROW(19:19))-1,1),"")</f>
        <v>Baseline 35 MPa concrete with air &amp; 0.40 w/cm ratio (C-1)</v>
      </c>
      <c r="BQ25" s="35" t="str" cm="1">
        <f t="array" ref="BQ25">IFERROR(INDEX('CAC EPDs'!$F$2:$F$1500,SMALL(IF('CAC EPDs'!$E$2:$E$1500=Lists!BQ$6,ROW('CAC EPDs'!$E$2:$E$1500)),ROW(19:19))-1,1),"")</f>
        <v/>
      </c>
      <c r="BR25" s="35" t="str" cm="1">
        <f t="array" ref="BR25">IFERROR(INDEX('CAC EPDs'!$F$2:$F$1500,SMALL(IF('CAC EPDs'!$E$2:$E$1500=Lists!BR$6,ROW('CAC EPDs'!$E$2:$E$1500)),ROW(19:19))-1,1),"")</f>
        <v/>
      </c>
      <c r="BS25" s="35" t="str" cm="1">
        <f t="array" ref="BS25">IFERROR(INDEX('CAC EPDs'!$F$2:$F$1500,SMALL(IF('CAC EPDs'!$E$2:$E$1500=Lists!BS$6,ROW('CAC EPDs'!$E$2:$E$1500)),ROW(19:19))-1,1),"")</f>
        <v/>
      </c>
      <c r="BT25" s="35" t="str" cm="1">
        <f t="array" ref="BT25">IFERROR(INDEX('CAC EPDs'!$F$2:$F$1500,SMALL(IF('CAC EPDs'!$E$2:$E$1500=Lists!BT$6,ROW('CAC EPDs'!$E$2:$E$1500)),ROW(19:19))-1,1),"")</f>
        <v/>
      </c>
      <c r="BU25" s="35" t="str" cm="1">
        <f t="array" ref="BU25">IFERROR(INDEX('CAC EPDs'!$F$2:$F$1500,SMALL(IF('CAC EPDs'!$E$2:$E$1500=Lists!BU$6,ROW('CAC EPDs'!$E$2:$E$1500)),ROW(19:19))-1,1),"")</f>
        <v/>
      </c>
      <c r="BV25" s="35" t="str" cm="1">
        <f t="array" ref="BV25">IFERROR(INDEX('CAC EPDs'!$F$2:$F$1500,SMALL(IF('CAC EPDs'!$E$2:$E$1500=Lists!BV$6,ROW('CAC EPDs'!$E$2:$E$1500)),ROW(19:19))-1,1),"")</f>
        <v>50 MPa concrete with air (C-XL) GUL/GUb-8SF</v>
      </c>
      <c r="BW25" s="35" t="str" cm="1">
        <f t="array" ref="BW25">IFERROR(INDEX('CAC EPDs'!$F$2:$F$1500,SMALL(IF('CAC EPDs'!$E$2:$E$1500=Lists!BW$6,ROW('CAC EPDs'!$E$2:$E$1500)),ROW(19:19))-1,1),"")</f>
        <v/>
      </c>
      <c r="BX25" s="35" t="str" cm="1">
        <f t="array" ref="BX25">IFERROR(INDEX('CAC EPDs'!$F$2:$F$1500,SMALL(IF('CAC EPDs'!$E$2:$E$1500=Lists!BX$6,ROW('CAC EPDs'!$E$2:$E$1500)),ROW(19:19))-1,1),"")</f>
        <v/>
      </c>
      <c r="BY25" s="35" t="str" cm="1">
        <f t="array" ref="BY25">IFERROR(INDEX('CAC EPDs'!$F$2:$F$1500,SMALL(IF('CAC EPDs'!$E$2:$E$1500=Lists!BY$6,ROW('CAC EPDs'!$E$2:$E$1500)),ROW(19:19))-1,1),"")</f>
        <v/>
      </c>
      <c r="BZ25" s="35" t="str" cm="1">
        <f t="array" ref="BZ25">IFERROR(INDEX('CAC EPDs'!$F$2:$F$1500,SMALL(IF('CAC EPDs'!$E$2:$E$1500=Lists!BZ$6,ROW('CAC EPDs'!$E$2:$E$1500)),ROW(19:19))-1,1),"")</f>
        <v/>
      </c>
      <c r="CA25" s="35" t="str" cm="1">
        <f t="array" ref="CA25">IFERROR(INDEX('CAC EPDs'!$F$2:$F$1500,SMALL(IF('CAC EPDs'!$E$2:$E$1500=Lists!CA$6,ROW('CAC EPDs'!$E$2:$E$1500)),ROW(19:19))-1,1),"")</f>
        <v/>
      </c>
      <c r="CB25" s="35" t="str" cm="1">
        <f t="array" ref="CB25">IFERROR(INDEX('CAC EPDs'!$F$2:$F$1500,SMALL(IF('CAC EPDs'!$E$2:$E$1500=Lists!CB$6,ROW('CAC EPDs'!$E$2:$E$1500)),ROW(19:19))-1,1),"")</f>
        <v/>
      </c>
      <c r="CC25" s="35" t="str" cm="1">
        <f t="array" ref="CC25">IFERROR(INDEX('CAC EPDs'!$F$2:$F$1500,SMALL(IF('CAC EPDs'!$E$2:$E$1500=Lists!CC$6,ROW('CAC EPDs'!$E$2:$E$1500)),ROW(19:19))-1,1),"")</f>
        <v/>
      </c>
      <c r="CD25" s="35" t="str" cm="1">
        <f t="array" ref="CD25">IFERROR(INDEX('CAC EPDs'!$F$2:$F$1500,SMALL(IF('CAC EPDs'!$E$2:$E$1500=Lists!CD$6,ROW('CAC EPDs'!$E$2:$E$1500)),ROW(19:19))-1,1),"")</f>
        <v>25 MPa concrete with air &amp; 0.55 w/cm (C-4, F-2) GUL 30 FA</v>
      </c>
      <c r="CE25" s="35" t="str" cm="1">
        <f t="array" ref="CE25">IFERROR(INDEX('CAC EPDs'!$F$2:$F$1500,SMALL(IF('CAC EPDs'!$E$2:$E$1500=Lists!CE$6,ROW('CAC EPDs'!$E$2:$E$1500)),ROW(19:19))-1,1),"")</f>
        <v/>
      </c>
      <c r="CF25" s="35" t="str" cm="1">
        <f t="array" ref="CF25">IFERROR(INDEX('CAC EPDs'!$F$2:$F$1500,SMALL(IF('CAC EPDs'!$E$2:$E$1500=Lists!CF$6,ROW('CAC EPDs'!$E$2:$E$1500)),ROW(19:19))-1,1),"")</f>
        <v>30 MPa concrete with air &amp; 0.50 w/cm (C-3, A-3, S-3) GUL 30 FA</v>
      </c>
      <c r="CG25" s="35" t="str" cm="1">
        <f t="array" ref="CG25">IFERROR(INDEX('CAC EPDs'!$F$2:$F$1500,SMALL(IF('CAC EPDs'!$E$2:$E$1500=Lists!CG$6,ROW('CAC EPDs'!$E$2:$E$1500)),ROW(19:19))-1,1),"")</f>
        <v/>
      </c>
      <c r="CH25" s="35" t="str" cm="1">
        <f t="array" ref="CH25">IFERROR(INDEX('CAC EPDs'!$F$2:$F$1500,SMALL(IF('CAC EPDs'!$E$2:$E$1500=Lists!CH$6,ROW('CAC EPDs'!$E$2:$E$1500)),ROW(19:19))-1,1),"")</f>
        <v/>
      </c>
      <c r="CI25" s="35" t="str" cm="1">
        <f t="array" ref="CI25">IFERROR(INDEX('CAC EPDs'!$F$2:$F$1500,SMALL(IF('CAC EPDs'!$E$2:$E$1500=Lists!CI$6,ROW('CAC EPDs'!$E$2:$E$1500)),ROW(19:19))-1,1),"")</f>
        <v>35 MPa concrete with air &amp; 0.40 w/cm (C-1, S-1) GUL 30 FA</v>
      </c>
      <c r="CJ25" s="35" t="str" cm="1">
        <f t="array" ref="CJ25">IFERROR(INDEX('CAC EPDs'!$F$2:$F$1500,SMALL(IF('CAC EPDs'!$E$2:$E$1500=Lists!CJ$6,ROW('CAC EPDs'!$E$2:$E$1500)),ROW(19:19))-1,1),"")</f>
        <v/>
      </c>
      <c r="CK25" s="35" t="str" cm="1">
        <f t="array" ref="CK25">IFERROR(INDEX('CAC EPDs'!$F$2:$F$1500,SMALL(IF('CAC EPDs'!$E$2:$E$1500=Lists!CK$6,ROW('CAC EPDs'!$E$2:$E$1500)),ROW(19:19))-1,1),"")</f>
        <v/>
      </c>
      <c r="CL25" s="35" t="str" cm="1">
        <f t="array" ref="CL25">IFERROR(INDEX('CAC EPDs'!$F$2:$F$1500,SMALL(IF('CAC EPDs'!$E$2:$E$1500=Lists!CL$6,ROW('CAC EPDs'!$E$2:$E$1500)),ROW(19:19))-1,1),"")</f>
        <v/>
      </c>
      <c r="CM25" s="35" t="str" cm="1">
        <f t="array" ref="CM25">IFERROR(INDEX('CAC EPDs'!$F$2:$F$1500,SMALL(IF('CAC EPDs'!$E$2:$E$1500=Lists!CM$6,ROW('CAC EPDs'!$E$2:$E$1500)),ROW(19:19))-1,1),"")</f>
        <v/>
      </c>
      <c r="CN25" s="35" t="str" cm="1">
        <f t="array" ref="CN25">IFERROR(INDEX('CAC EPDs'!$F$2:$F$1500,SMALL(IF('CAC EPDs'!$E$2:$E$1500=Lists!CN$6,ROW('CAC EPDs'!$E$2:$E$1500)),ROW(19:19))-1,1),"")</f>
        <v/>
      </c>
      <c r="CO25" s="35" t="str" cm="1">
        <f t="array" ref="CO25">IFERROR(INDEX('CAC EPDs'!$F$2:$F$1500,SMALL(IF('CAC EPDs'!$E$2:$E$1500=Lists!CO$6,ROW('CAC EPDs'!$E$2:$E$1500)),ROW(19:19))-1,1),"")</f>
        <v/>
      </c>
      <c r="CP25" s="35" t="str" cm="1">
        <f t="array" ref="CP25">IFERROR(INDEX('CAC EPDs'!$F$2:$F$1500,SMALL(IF('CAC EPDs'!$E$2:$E$1500=Lists!CP$6,ROW('CAC EPDs'!$E$2:$E$1500)),ROW(19:19))-1,1),"")</f>
        <v/>
      </c>
      <c r="CQ25" s="35" t="str" cm="1">
        <f t="array" ref="CQ25">IFERROR(INDEX('CAC EPDs'!$F$2:$F$1500,SMALL(IF('CAC EPDs'!$E$2:$E$1500=Lists!CQ$6,ROW('CAC EPDs'!$E$2:$E$1500)),ROW(19:19))-1,1),"")</f>
        <v/>
      </c>
      <c r="CR25" s="35" t="str" cm="1">
        <f t="array" ref="CR25">IFERROR(INDEX('CAC EPDs'!$F$2:$F$1500,SMALL(IF('CAC EPDs'!$E$2:$E$1500=Lists!CR$6,ROW('CAC EPDs'!$E$2:$E$1500)),ROW(19:19))-1,1),"")</f>
        <v/>
      </c>
      <c r="CS25" s="35" t="str" cm="1">
        <f t="array" ref="CS25">IFERROR(INDEX('CAC EPDs'!$F$2:$F$1500,SMALL(IF('CAC EPDs'!$E$2:$E$1500=Lists!CS$6,ROW('CAC EPDs'!$E$2:$E$1500)),ROW(19:19))-1,1),"")</f>
        <v/>
      </c>
      <c r="CT25" s="35" t="str" cm="1">
        <f t="array" ref="CT25">IFERROR(INDEX('CAC EPDs'!$F$2:$F$1500,SMALL(IF('CAC EPDs'!$E$2:$E$1500=Lists!CT$6,ROW('CAC EPDs'!$E$2:$E$1500)),ROW(19:19))-1,1),"")</f>
        <v/>
      </c>
      <c r="CU25" s="35" t="str" cm="1">
        <f t="array" ref="CU25">IFERROR(INDEX('CAC EPDs'!$F$2:$F$1500,SMALL(IF('CAC EPDs'!$E$2:$E$1500=Lists!CU$6,ROW('CAC EPDs'!$E$2:$E$1500)),ROW(19:19))-1,1),"")</f>
        <v/>
      </c>
      <c r="CV25" s="35" t="str" cm="1">
        <f t="array" ref="CV25">IFERROR(INDEX('CAC EPDs'!$F$2:$F$1500,SMALL(IF('CAC EPDs'!$E$2:$E$1500=Lists!CV$6,ROW('CAC EPDs'!$E$2:$E$1500)),ROW(19:19))-1,1),"")</f>
        <v/>
      </c>
      <c r="CW25" s="35" t="str" cm="1">
        <f t="array" ref="CW25">IFERROR(INDEX('CAC EPDs'!$F$2:$F$1500,SMALL(IF('CAC EPDs'!$E$2:$E$1500=Lists!CW$6,ROW('CAC EPDs'!$E$2:$E$1500)),ROW(19:19))-1,1),"")</f>
        <v/>
      </c>
      <c r="CX25" s="35" t="str" cm="1">
        <f t="array" ref="CX25">IFERROR(INDEX('CAC EPDs'!$F$2:$F$1500,SMALL(IF('CAC EPDs'!$E$2:$E$1500=Lists!CX$6,ROW('CAC EPDs'!$E$2:$E$1500)),ROW(19:19))-1,1),"")</f>
        <v/>
      </c>
      <c r="CY25" s="35" t="str" cm="1">
        <f t="array" ref="CY25">IFERROR(INDEX('CAC EPDs'!$F$2:$F$1500,SMALL(IF('CAC EPDs'!$E$2:$E$1500=Lists!CY$6,ROW('CAC EPDs'!$E$2:$E$1500)),ROW(19:19))-1,1),"")</f>
        <v/>
      </c>
      <c r="CZ25" s="35" t="str" cm="1">
        <f t="array" ref="CZ25">IFERROR(INDEX('CAC EPDs'!$F$2:$F$1500,SMALL(IF('CAC EPDs'!$E$2:$E$1500=Lists!CZ$6,ROW('CAC EPDs'!$E$2:$E$1500)),ROW(19:19))-1,1),"")</f>
        <v/>
      </c>
      <c r="DA25" s="35" t="str" cm="1">
        <f t="array" ref="DA25">IFERROR(INDEX('CAC EPDs'!$F$2:$F$1500,SMALL(IF('CAC EPDs'!$E$2:$E$1500=Lists!DA$6,ROW('CAC EPDs'!$E$2:$E$1500)),ROW(19:19))-1,1),"")</f>
        <v/>
      </c>
      <c r="DB25" s="35" t="str" cm="1">
        <f t="array" ref="DB25">IFERROR(INDEX('CAC EPDs'!$F$2:$F$1500,SMALL(IF('CAC EPDs'!$E$2:$E$1500=Lists!DB$6,ROW('CAC EPDs'!$E$2:$E$1500)),ROW(19:19))-1,1),"")</f>
        <v/>
      </c>
      <c r="DC25" s="35" t="str" cm="1">
        <f t="array" ref="DC25">IFERROR(INDEX('CAC EPDs'!$F$2:$F$1500,SMALL(IF('CAC EPDs'!$E$2:$E$1500=Lists!DC$6,ROW('CAC EPDs'!$E$2:$E$1500)),ROW(19:19))-1,1),"")</f>
        <v/>
      </c>
      <c r="DD25" s="35" t="str" cm="1">
        <f t="array" ref="DD25">IFERROR(INDEX('CAC EPDs'!$F$2:$F$1500,SMALL(IF('CAC EPDs'!$E$2:$E$1500=Lists!DD$6,ROW('CAC EPDs'!$E$2:$E$1500)),ROW(19:19))-1,1),"")</f>
        <v/>
      </c>
      <c r="DE25" s="35" t="str" cm="1">
        <f t="array" ref="DE25">IFERROR(INDEX('CAC EPDs'!$F$2:$F$1500,SMALL(IF('CAC EPDs'!$E$2:$E$1500=Lists!DE$6,ROW('CAC EPDs'!$E$2:$E$1500)),ROW(19:19))-1,1),"")</f>
        <v/>
      </c>
      <c r="DF25" s="35" t="str" cm="1">
        <f t="array" ref="DF25">IFERROR(INDEX('CAC EPDs'!$F$2:$F$1500,SMALL(IF('CAC EPDs'!$E$2:$E$1500=Lists!DF$6,ROW('CAC EPDs'!$E$2:$E$1500)),ROW(19:19))-1,1),"")</f>
        <v/>
      </c>
      <c r="DG25" s="35" t="str" cm="1">
        <f t="array" ref="DG25">IFERROR(INDEX('CAC EPDs'!$F$2:$F$1500,SMALL(IF('CAC EPDs'!$E$2:$E$1500=Lists!DG$6,ROW('CAC EPDs'!$E$2:$E$1500)),ROW(19:19))-1,1),"")</f>
        <v/>
      </c>
      <c r="DH25" s="35" t="str" cm="1">
        <f t="array" ref="DH25">IFERROR(INDEX('CAC EPDs'!$F$2:$F$1500,SMALL(IF('CAC EPDs'!$E$2:$E$1500=Lists!DH$6,ROW('CAC EPDs'!$E$2:$E$1500)),ROW(19:19))-1,1),"")</f>
        <v/>
      </c>
      <c r="DI25" s="35" t="str" cm="1">
        <f t="array" ref="DI25">IFERROR(INDEX('CAC EPDs'!$F$2:$F$1500,SMALL(IF('CAC EPDs'!$E$2:$E$1500=Lists!DI$6,ROW('CAC EPDs'!$E$2:$E$1500)),ROW(19:19))-1,1),"")</f>
        <v/>
      </c>
      <c r="DJ25" s="35" t="str" cm="1">
        <f t="array" ref="DJ25">IFERROR(INDEX('CAC EPDs'!$F$2:$F$1500,SMALL(IF('CAC EPDs'!$E$2:$E$1500=Lists!DJ$6,ROW('CAC EPDs'!$E$2:$E$1500)),ROW(19:19))-1,1),"")</f>
        <v/>
      </c>
      <c r="DK25" s="35" t="str" cm="1">
        <f t="array" ref="DK25">IFERROR(INDEX('CAC EPDs'!$F$2:$F$1500,SMALL(IF('CAC EPDs'!$E$2:$E$1500=Lists!DK$6,ROW('CAC EPDs'!$E$2:$E$1500)),ROW(19:19))-1,1),"")</f>
        <v/>
      </c>
      <c r="DL25" s="35" t="str" cm="1">
        <f t="array" ref="DL25">IFERROR(INDEX('CAC EPDs'!$F$2:$F$1500,SMALL(IF('CAC EPDs'!$E$2:$E$1500=Lists!DL$6,ROW('CAC EPDs'!$E$2:$E$1500)),ROW(19:19))-1,1),"")</f>
        <v/>
      </c>
      <c r="DM25" s="35" t="str" cm="1">
        <f t="array" ref="DM25">IFERROR(INDEX('CAC EPDs'!$F$2:$F$1500,SMALL(IF('CAC EPDs'!$E$2:$E$1500=Lists!DM$6,ROW('CAC EPDs'!$E$2:$E$1500)),ROW(19:19))-1,1),"")</f>
        <v/>
      </c>
      <c r="DN25" s="35" t="str" cm="1">
        <f t="array" ref="DN25">IFERROR(INDEX('CAC EPDs'!$F$2:$F$1500,SMALL(IF('CAC EPDs'!$E$2:$E$1500=Lists!DN$6,ROW('CAC EPDs'!$E$2:$E$1500)),ROW(19:19))-1,1),"")</f>
        <v/>
      </c>
      <c r="DO25" s="35" t="str" cm="1">
        <f t="array" ref="DO25">IFERROR(INDEX('CAC EPDs'!$F$2:$F$1500,SMALL(IF('CAC EPDs'!$E$2:$E$1500=Lists!DO$6,ROW('CAC EPDs'!$E$2:$E$1500)),ROW(19:19))-1,1),"")</f>
        <v/>
      </c>
      <c r="DP25" s="35" t="str" cm="1">
        <f t="array" ref="DP25">IFERROR(INDEX('CAC EPDs'!$F$2:$F$1500,SMALL(IF('CAC EPDs'!$E$2:$E$1500=Lists!DP$6,ROW('CAC EPDs'!$E$2:$E$1500)),ROW(19:19))-1,1),"")</f>
        <v/>
      </c>
      <c r="DQ25" s="35" t="str" cm="1">
        <f t="array" ref="DQ25">IFERROR(INDEX('CAC EPDs'!$F$2:$F$1500,SMALL(IF('CAC EPDs'!$E$2:$E$1500=Lists!DQ$6,ROW('CAC EPDs'!$E$2:$E$1500)),ROW(19:19))-1,1),"")</f>
        <v/>
      </c>
      <c r="DR25" s="35" t="str" cm="1">
        <f t="array" ref="DR25">IFERROR(INDEX('CAC EPDs'!$F$2:$F$1500,SMALL(IF('CAC EPDs'!$E$2:$E$1500=Lists!DR$6,ROW('CAC EPDs'!$E$2:$E$1500)),ROW(19:19))-1,1),"")</f>
        <v/>
      </c>
      <c r="DS25" s="35" t="str" cm="1">
        <f t="array" ref="DS25">IFERROR(INDEX('CAC EPDs'!$F$2:$F$1500,SMALL(IF('CAC EPDs'!$E$2:$E$1500=Lists!DS$6,ROW('CAC EPDs'!$E$2:$E$1500)),ROW(19:19))-1,1),"")</f>
        <v/>
      </c>
      <c r="DT25" s="35" t="str" cm="1">
        <f t="array" ref="DT25">IFERROR(INDEX('CAC EPDs'!$F$2:$F$1500,SMALL(IF('CAC EPDs'!$E$2:$E$1500=Lists!DT$6,ROW('CAC EPDs'!$E$2:$E$1500)),ROW(19:19))-1,1),"")</f>
        <v/>
      </c>
      <c r="DU25" s="35" t="str" cm="1">
        <f t="array" ref="DU25">IFERROR(INDEX('CAC EPDs'!$F$2:$F$1500,SMALL(IF('CAC EPDs'!$E$2:$E$1500=Lists!DU$6,ROW('CAC EPDs'!$E$2:$E$1500)),ROW(19:19))-1,1),"")</f>
        <v/>
      </c>
      <c r="DV25" s="35" t="str" cm="1">
        <f t="array" ref="DV25">IFERROR(INDEX('CAC EPDs'!$F$2:$F$1500,SMALL(IF('CAC EPDs'!$E$2:$E$1500=Lists!DV$6,ROW('CAC EPDs'!$E$2:$E$1500)),ROW(19:19))-1,1),"")</f>
        <v/>
      </c>
      <c r="DW25" s="35" t="str" cm="1">
        <f t="array" ref="DW25">IFERROR(INDEX('CAC EPDs'!$F$2:$F$1500,SMALL(IF('CAC EPDs'!$E$2:$E$1500=Lists!DW$6,ROW('CAC EPDs'!$E$2:$E$1500)),ROW(19:19))-1,1),"")</f>
        <v/>
      </c>
      <c r="DX25" s="35" t="str" cm="1">
        <f t="array" ref="DX25">IFERROR(INDEX('CAC EPDs'!$F$2:$F$1500,SMALL(IF('CAC EPDs'!$E$2:$E$1500=Lists!DX$6,ROW('CAC EPDs'!$E$2:$E$1500)),ROW(19:19))-1,1),"")</f>
        <v/>
      </c>
      <c r="DY25" s="35" t="str" cm="1">
        <f t="array" ref="DY25">IFERROR(INDEX('CAC EPDs'!$F$2:$F$1500,SMALL(IF('CAC EPDs'!$E$2:$E$1500=Lists!DY$6,ROW('CAC EPDs'!$E$2:$E$1500)),ROW(19:19))-1,1),"")</f>
        <v/>
      </c>
      <c r="DZ25" s="35" t="str" cm="1">
        <f t="array" ref="DZ25">IFERROR(INDEX('CAC EPDs'!$F$2:$F$1500,SMALL(IF('CAC EPDs'!$E$2:$E$1500=Lists!DZ$6,ROW('CAC EPDs'!$E$2:$E$1500)),ROW(19:19))-1,1),"")</f>
        <v/>
      </c>
      <c r="EA25" s="35" t="str" cm="1">
        <f t="array" ref="EA25">IFERROR(INDEX('CAC EPDs'!$F$2:$F$1500,SMALL(IF('CAC EPDs'!$E$2:$E$1500=Lists!EA$6,ROW('CAC EPDs'!$E$2:$E$1500)),ROW(19:19))-1,1),"")</f>
        <v/>
      </c>
      <c r="EB25" s="35" t="str" cm="1">
        <f t="array" ref="EB25">IFERROR(INDEX('CAC EPDs'!$F$2:$F$1500,SMALL(IF('CAC EPDs'!$E$2:$E$1500=Lists!EB$6,ROW('CAC EPDs'!$E$2:$E$1500)),ROW(19:19))-1,1),"")</f>
        <v>25 MPa concrete without air &amp; 0.55 w/cm (N-CF) GUL 10 FA</v>
      </c>
      <c r="EC25" s="35" t="str" cm="1">
        <f t="array" ref="EC25">IFERROR(INDEX('CAC EPDs'!$F$2:$F$1500,SMALL(IF('CAC EPDs'!$E$2:$E$1500=Lists!EC$6,ROW('CAC EPDs'!$E$2:$E$1500)),ROW(19:19))-1,1),"")</f>
        <v>30 MPa concrete without air SCC GUL 10 FA</v>
      </c>
      <c r="ED25" s="35" t="str" cm="1">
        <f t="array" ref="ED25">IFERROR(INDEX('CAC EPDs'!$F$2:$F$1500,SMALL(IF('CAC EPDs'!$E$2:$E$1500=Lists!ED$6,ROW('CAC EPDs'!$E$2:$E$1500)),ROW(19:19))-1,1),"")</f>
        <v/>
      </c>
      <c r="EE25" s="35" t="str" cm="1">
        <f t="array" ref="EE25">IFERROR(INDEX('CAC EPDs'!$F$2:$F$1500,SMALL(IF('CAC EPDs'!$E$2:$E$1500=Lists!EE$6,ROW('CAC EPDs'!$E$2:$E$1500)),ROW(19:19))-1,1),"")</f>
        <v/>
      </c>
      <c r="EF25" s="35" t="str" cm="1">
        <f t="array" ref="EF25">IFERROR(INDEX('CAC EPDs'!$F$2:$F$1500,SMALL(IF('CAC EPDs'!$E$2:$E$1500=Lists!EF$6,ROW('CAC EPDs'!$E$2:$E$1500)),ROW(19:19))-1,1),"")</f>
        <v/>
      </c>
      <c r="EG25" s="35" t="str" cm="1">
        <f t="array" ref="EG25">IFERROR(INDEX('CAC EPDs'!$F$2:$F$1500,SMALL(IF('CAC EPDs'!$E$2:$E$1500=Lists!EG$6,ROW('CAC EPDs'!$E$2:$E$1500)),ROW(19:19))-1,1),"")</f>
        <v/>
      </c>
      <c r="EH25" s="35" t="str" cm="1">
        <f t="array" ref="EH25">IFERROR(INDEX('CAC EPDs'!$F$2:$F$1500,SMALL(IF('CAC EPDs'!$E$2:$E$1500=Lists!EH$6,ROW('CAC EPDs'!$E$2:$E$1500)),ROW(19:19))-1,1),"")</f>
        <v>35 MPa concrete with air &amp; 0.40 w/cm (C-1) SCC GUL 10 FA</v>
      </c>
      <c r="EI25" s="35" t="str" cm="1">
        <f t="array" ref="EI25">IFERROR(INDEX('CAC EPDs'!$F$2:$F$1500,SMALL(IF('CAC EPDs'!$E$2:$E$1500=Lists!EI$6,ROW('CAC EPDs'!$E$2:$E$1500)),ROW(19:19))-1,1),"")</f>
        <v/>
      </c>
      <c r="EJ25" s="35" t="str" cm="1">
        <f t="array" ref="EJ25">IFERROR(INDEX('CAC EPDs'!$F$2:$F$1500,SMALL(IF('CAC EPDs'!$E$2:$E$1500=Lists!EJ$6,ROW('CAC EPDs'!$E$2:$E$1500)),ROW(19:19))-1,1),"")</f>
        <v/>
      </c>
      <c r="EK25" s="35" t="str" cm="1">
        <f t="array" ref="EK25">IFERROR(INDEX('CAC EPDs'!$F$2:$F$1500,SMALL(IF('CAC EPDs'!$E$2:$E$1500=Lists!EK$6,ROW('CAC EPDs'!$E$2:$E$1500)),ROW(19:19))-1,1),"")</f>
        <v/>
      </c>
      <c r="EL25" s="35" t="str" cm="1">
        <f t="array" ref="EL25">IFERROR(INDEX('CAC EPDs'!$F$2:$F$1500,SMALL(IF('CAC EPDs'!$E$2:$E$1500=Lists!EL$6,ROW('CAC EPDs'!$E$2:$E$1500)),ROW(19:19))-1,1),"")</f>
        <v/>
      </c>
      <c r="EM25" s="35" t="str" cm="1">
        <f t="array" ref="EM25">IFERROR(INDEX('CAC EPDs'!$F$2:$F$1500,SMALL(IF('CAC EPDs'!$E$2:$E$1500=Lists!EM$6,ROW('CAC EPDs'!$E$2:$E$1500)),ROW(19:19))-1,1),"")</f>
        <v/>
      </c>
      <c r="EN25" s="35" t="str" cm="1">
        <f t="array" ref="EN25">IFERROR(INDEX('CAC EPDs'!$F$2:$F$1500,SMALL(IF('CAC EPDs'!$E$2:$E$1500=Lists!EN$6,ROW('CAC EPDs'!$E$2:$E$1500)),ROW(19:19))-1,1),"")</f>
        <v/>
      </c>
      <c r="FL25" s="219"/>
    </row>
    <row r="26" spans="8:168">
      <c r="Y26" s="35" t="str">
        <v>Atlantic,20,Yes</v>
      </c>
      <c r="AA26" s="35" t="str" cm="1">
        <f t="array" ref="AA26">IFERROR(INDEX('CAC EPDs'!$F$2:$F$1500,SMALL(IF('CAC EPDs'!$E$2:$E$1500=Lists!AA$6,ROW('CAC EPDs'!$E$2:$E$1500)),ROW(20:20))-1,1),"")</f>
        <v/>
      </c>
      <c r="AB26" s="35" t="str" cm="1">
        <f t="array" ref="AB26">IFERROR(INDEX('CAC EPDs'!$F$2:$F$1500,SMALL(IF('CAC EPDs'!$E$2:$E$1500=Lists!AB$6,ROW('CAC EPDs'!$E$2:$E$1500)),ROW(20:20))-1,1),"")</f>
        <v>25 MPa concrete without air &amp; 0.55 w/cm (N-CF) GUL 35 SL</v>
      </c>
      <c r="AC26" s="35" t="str" cm="1">
        <f t="array" ref="AC26">IFERROR(INDEX('CAC EPDs'!$F$2:$F$1500,SMALL(IF('CAC EPDs'!$E$2:$E$1500=Lists!AC$6,ROW('CAC EPDs'!$E$2:$E$1500)),ROW(20:20))-1,1),"")</f>
        <v/>
      </c>
      <c r="AD26" s="35" t="str" cm="1">
        <f t="array" ref="AD26">IFERROR(INDEX('CAC EPDs'!$F$2:$F$1500,SMALL(IF('CAC EPDs'!$E$2:$E$1500=Lists!AD$6,ROW('CAC EPDs'!$E$2:$E$1500)),ROW(20:20))-1,1),"")</f>
        <v/>
      </c>
      <c r="AE26" s="35" t="str" cm="1">
        <f t="array" ref="AE26">IFERROR(INDEX('CAC EPDs'!$F$2:$F$1500,SMALL(IF('CAC EPDs'!$E$2:$E$1500=Lists!AE$6,ROW('CAC EPDs'!$E$2:$E$1500)),ROW(20:20))-1,1),"")</f>
        <v/>
      </c>
      <c r="AF26" s="35" t="str" cm="1">
        <f t="array" ref="AF26">IFERROR(INDEX('CAC EPDs'!$F$2:$F$1500,SMALL(IF('CAC EPDs'!$E$2:$E$1500=Lists!AF$6,ROW('CAC EPDs'!$E$2:$E$1500)),ROW(20:20))-1,1),"")</f>
        <v/>
      </c>
      <c r="AG26" s="35" t="str" cm="1">
        <f t="array" ref="AG26">IFERROR(INDEX('CAC EPDs'!$F$2:$F$1500,SMALL(IF('CAC EPDs'!$E$2:$E$1500=Lists!AG$6,ROW('CAC EPDs'!$E$2:$E$1500)),ROW(20:20))-1,1),"")</f>
        <v/>
      </c>
      <c r="AH26" s="35" t="str" cm="1">
        <f t="array" ref="AH26">IFERROR(INDEX('CAC EPDs'!$F$2:$F$1500,SMALL(IF('CAC EPDs'!$E$2:$E$1500=Lists!AH$6,ROW('CAC EPDs'!$E$2:$E$1500)),ROW(20:20))-1,1),"")</f>
        <v/>
      </c>
      <c r="AI26" s="35" t="str" cm="1">
        <f t="array" ref="AI26">IFERROR(INDEX('CAC EPDs'!$F$2:$F$1500,SMALL(IF('CAC EPDs'!$E$2:$E$1500=Lists!AI$6,ROW('CAC EPDs'!$E$2:$E$1500)),ROW(20:20))-1,1),"")</f>
        <v/>
      </c>
      <c r="AJ26" s="35" t="str" cm="1">
        <f t="array" ref="AJ26">IFERROR(INDEX('CAC EPDs'!$F$2:$F$1500,SMALL(IF('CAC EPDs'!$E$2:$E$1500=Lists!AJ$6,ROW('CAC EPDs'!$E$2:$E$1500)),ROW(20:20))-1,1),"")</f>
        <v/>
      </c>
      <c r="AK26" s="35" t="str" cm="1">
        <f t="array" ref="AK26">IFERROR(INDEX('CAC EPDs'!$F$2:$F$1500,SMALL(IF('CAC EPDs'!$E$2:$E$1500=Lists!AK$6,ROW('CAC EPDs'!$E$2:$E$1500)),ROW(20:20))-1,1),"")</f>
        <v/>
      </c>
      <c r="AL26" s="35" t="str" cm="1">
        <f t="array" ref="AL26">IFERROR(INDEX('CAC EPDs'!$F$2:$F$1500,SMALL(IF('CAC EPDs'!$E$2:$E$1500=Lists!AL$6,ROW('CAC EPDs'!$E$2:$E$1500)),ROW(20:20))-1,1),"")</f>
        <v/>
      </c>
      <c r="AM26" s="35" t="str" cm="1">
        <f t="array" ref="AM26">IFERROR(INDEX('CAC EPDs'!$F$2:$F$1500,SMALL(IF('CAC EPDs'!$E$2:$E$1500=Lists!AM$6,ROW('CAC EPDs'!$E$2:$E$1500)),ROW(20:20))-1,1),"")</f>
        <v/>
      </c>
      <c r="AN26" s="35" t="str" cm="1">
        <f t="array" ref="AN26">IFERROR(INDEX('CAC EPDs'!$F$2:$F$1500,SMALL(IF('CAC EPDs'!$E$2:$E$1500=Lists!AN$6,ROW('CAC EPDs'!$E$2:$E$1500)),ROW(20:20))-1,1),"")</f>
        <v/>
      </c>
      <c r="AO26" s="35" t="str" cm="1">
        <f t="array" ref="AO26">IFERROR(INDEX('CAC EPDs'!$F$2:$F$1500,SMALL(IF('CAC EPDs'!$E$2:$E$1500=Lists!AO$6,ROW('CAC EPDs'!$E$2:$E$1500)),ROW(20:20))-1,1),"")</f>
        <v>35 MPa concrete with air &amp; 0.40 w/cm (C-1) SCC GUL 25 SL</v>
      </c>
      <c r="AP26" s="35" t="str" cm="1">
        <f t="array" ref="AP26">IFERROR(INDEX('CAC EPDs'!$F$2:$F$1500,SMALL(IF('CAC EPDs'!$E$2:$E$1500=Lists!AP$6,ROW('CAC EPDs'!$E$2:$E$1500)),ROW(20:20))-1,1),"")</f>
        <v/>
      </c>
      <c r="AQ26" s="35" t="str" cm="1">
        <f t="array" ref="AQ26">IFERROR(INDEX('CAC EPDs'!$F$2:$F$1500,SMALL(IF('CAC EPDs'!$E$2:$E$1500=Lists!AQ$6,ROW('CAC EPDs'!$E$2:$E$1500)),ROW(20:20))-1,1),"")</f>
        <v/>
      </c>
      <c r="AR26" s="35" t="str" cm="1">
        <f t="array" ref="AR26">IFERROR(INDEX('CAC EPDs'!$F$2:$F$1500,SMALL(IF('CAC EPDs'!$E$2:$E$1500=Lists!AR$6,ROW('CAC EPDs'!$E$2:$E$1500)),ROW(20:20))-1,1),"")</f>
        <v/>
      </c>
      <c r="AS26" s="35" t="str" cm="1">
        <f t="array" ref="AS26">IFERROR(INDEX('CAC EPDs'!$F$2:$F$1500,SMALL(IF('CAC EPDs'!$E$2:$E$1500=Lists!AS$6,ROW('CAC EPDs'!$E$2:$E$1500)),ROW(20:20))-1,1),"")</f>
        <v/>
      </c>
      <c r="AT26" s="35" t="str" cm="1">
        <f t="array" ref="AT26">IFERROR(INDEX('CAC EPDs'!$F$2:$F$1500,SMALL(IF('CAC EPDs'!$E$2:$E$1500=Lists!AT$6,ROW('CAC EPDs'!$E$2:$E$1500)),ROW(20:20))-1,1),"")</f>
        <v/>
      </c>
      <c r="AU26" s="35" t="str" cm="1">
        <f t="array" ref="AU26">IFERROR(INDEX('CAC EPDs'!$F$2:$F$1500,SMALL(IF('CAC EPDs'!$E$2:$E$1500=Lists!AU$6,ROW('CAC EPDs'!$E$2:$E$1500)),ROW(20:20))-1,1),"")</f>
        <v/>
      </c>
      <c r="AV26" s="35" t="str" cm="1">
        <f t="array" ref="AV26">IFERROR(INDEX('CAC EPDs'!$F$2:$F$1500,SMALL(IF('CAC EPDs'!$E$2:$E$1500=Lists!AV$6,ROW('CAC EPDs'!$E$2:$E$1500)),ROW(20:20))-1,1),"")</f>
        <v>25 MPa concrete with air &amp; 0.55 w/cm (C-4, F-2) GUL 40 FA</v>
      </c>
      <c r="AW26" s="35" t="str" cm="1">
        <f t="array" ref="AW26">IFERROR(INDEX('CAC EPDs'!$F$2:$F$1500,SMALL(IF('CAC EPDs'!$E$2:$E$1500=Lists!AW$6,ROW('CAC EPDs'!$E$2:$E$1500)),ROW(20:20))-1,1),"")</f>
        <v/>
      </c>
      <c r="AX26" s="35" t="str" cm="1">
        <f t="array" ref="AX26">IFERROR(INDEX('CAC EPDs'!$F$2:$F$1500,SMALL(IF('CAC EPDs'!$E$2:$E$1500=Lists!AX$6,ROW('CAC EPDs'!$E$2:$E$1500)),ROW(20:20))-1,1),"")</f>
        <v/>
      </c>
      <c r="AY26" s="35" t="str" cm="1">
        <f t="array" ref="AY26">IFERROR(INDEX('CAC EPDs'!$F$2:$F$1500,SMALL(IF('CAC EPDs'!$E$2:$E$1500=Lists!AY$6,ROW('CAC EPDs'!$E$2:$E$1500)),ROW(20:20))-1,1),"")</f>
        <v/>
      </c>
      <c r="AZ26" s="35" t="str" cm="1">
        <f t="array" ref="AZ26">IFERROR(INDEX('CAC EPDs'!$F$2:$F$1500,SMALL(IF('CAC EPDs'!$E$2:$E$1500=Lists!AZ$6,ROW('CAC EPDs'!$E$2:$E$1500)),ROW(20:20))-1,1),"")</f>
        <v/>
      </c>
      <c r="BA26" s="35" t="str" cm="1">
        <f t="array" ref="BA26">IFERROR(INDEX('CAC EPDs'!$F$2:$F$1500,SMALL(IF('CAC EPDs'!$E$2:$E$1500=Lists!BA$6,ROW('CAC EPDs'!$E$2:$E$1500)),ROW(20:20))-1,1),"")</f>
        <v>35 MPa concrete with air &amp; 0.40 w/cm (C-1) GUL 40 FA</v>
      </c>
      <c r="BB26" s="35" t="str" cm="1">
        <f t="array" ref="BB26">IFERROR(INDEX('CAC EPDs'!$F$2:$F$1500,SMALL(IF('CAC EPDs'!$E$2:$E$1500=Lists!BB$6,ROW('CAC EPDs'!$E$2:$E$1500)),ROW(20:20))-1,1),"")</f>
        <v/>
      </c>
      <c r="BC26" s="35" t="str" cm="1">
        <f t="array" ref="BC26">IFERROR(INDEX('CAC EPDs'!$F$2:$F$1500,SMALL(IF('CAC EPDs'!$E$2:$E$1500=Lists!BC$6,ROW('CAC EPDs'!$E$2:$E$1500)),ROW(20:20))-1,1),"")</f>
        <v/>
      </c>
      <c r="BD26" s="35" t="str" cm="1">
        <f t="array" ref="BD26">IFERROR(INDEX('CAC EPDs'!$F$2:$F$1500,SMALL(IF('CAC EPDs'!$E$2:$E$1500=Lists!BD$6,ROW('CAC EPDs'!$E$2:$E$1500)),ROW(20:20))-1,1),"")</f>
        <v/>
      </c>
      <c r="BE26" s="35" t="str" cm="1">
        <f t="array" ref="BE26">IFERROR(INDEX('CAC EPDs'!$F$2:$F$1500,SMALL(IF('CAC EPDs'!$E$2:$E$1500=Lists!BE$6,ROW('CAC EPDs'!$E$2:$E$1500)),ROW(20:20))-1,1),"")</f>
        <v/>
      </c>
      <c r="BF26" s="35" t="str" cm="1">
        <f t="array" ref="BF26">IFERROR(INDEX('CAC EPDs'!$F$2:$F$1500,SMALL(IF('CAC EPDs'!$E$2:$E$1500=Lists!BF$6,ROW('CAC EPDs'!$E$2:$E$1500)),ROW(20:20))-1,1),"")</f>
        <v/>
      </c>
      <c r="BG26" s="35" t="str" cm="1">
        <f t="array" ref="BG26">IFERROR(INDEX('CAC EPDs'!$F$2:$F$1500,SMALL(IF('CAC EPDs'!$E$2:$E$1500=Lists!BG$6,ROW('CAC EPDs'!$E$2:$E$1500)),ROW(20:20))-1,1),"")</f>
        <v/>
      </c>
      <c r="BH26" s="35" t="str" cm="1">
        <f t="array" ref="BH26">IFERROR(INDEX('CAC EPDs'!$F$2:$F$1500,SMALL(IF('CAC EPDs'!$E$2:$E$1500=Lists!BH$6,ROW('CAC EPDs'!$E$2:$E$1500)),ROW(20:20))-1,1),"")</f>
        <v/>
      </c>
      <c r="BI26" s="35" t="str" cm="1">
        <f t="array" ref="BI26">IFERROR(INDEX('CAC EPDs'!$F$2:$F$1500,SMALL(IF('CAC EPDs'!$E$2:$E$1500=Lists!BI$6,ROW('CAC EPDs'!$E$2:$E$1500)),ROW(20:20))-1,1),"")</f>
        <v/>
      </c>
      <c r="BJ26" s="35" t="str" cm="1">
        <f t="array" ref="BJ26">IFERROR(INDEX('CAC EPDs'!$F$2:$F$1500,SMALL(IF('CAC EPDs'!$E$2:$E$1500=Lists!BJ$6,ROW('CAC EPDs'!$E$2:$E$1500)),ROW(20:20))-1,1),"")</f>
        <v/>
      </c>
      <c r="BK26" s="35" t="str" cm="1">
        <f t="array" ref="BK26">IFERROR(INDEX('CAC EPDs'!$F$2:$F$1500,SMALL(IF('CAC EPDs'!$E$2:$E$1500=Lists!BK$6,ROW('CAC EPDs'!$E$2:$E$1500)),ROW(20:20))-1,1),"")</f>
        <v>25 MPa concrete without air &amp; 0.55 w/cm ratio (N-CF/C-4) GU 30 SL</v>
      </c>
      <c r="BL26" s="35" t="str" cm="1">
        <f t="array" ref="BL26">IFERROR(INDEX('CAC EPDs'!$F$2:$F$1500,SMALL(IF('CAC EPDs'!$E$2:$E$1500=Lists!BL$6,ROW('CAC EPDs'!$E$2:$E$1500)),ROW(20:20))-1,1),"")</f>
        <v/>
      </c>
      <c r="BM26" s="35" t="str" cm="1">
        <f t="array" ref="BM26">IFERROR(INDEX('CAC EPDs'!$F$2:$F$1500,SMALL(IF('CAC EPDs'!$E$2:$E$1500=Lists!BM$6,ROW('CAC EPDs'!$E$2:$E$1500)),ROW(20:20))-1,1),"")</f>
        <v/>
      </c>
      <c r="BN26" s="35" t="str" cm="1">
        <f t="array" ref="BN26">IFERROR(INDEX('CAC EPDs'!$F$2:$F$1500,SMALL(IF('CAC EPDs'!$E$2:$E$1500=Lists!BN$6,ROW('CAC EPDs'!$E$2:$E$1500)),ROW(20:20))-1,1),"")</f>
        <v/>
      </c>
      <c r="BO26" s="35" t="str" cm="1">
        <f t="array" ref="BO26">IFERROR(INDEX('CAC EPDs'!$F$2:$F$1500,SMALL(IF('CAC EPDs'!$E$2:$E$1500=Lists!BO$6,ROW('CAC EPDs'!$E$2:$E$1500)),ROW(20:20))-1,1),"")</f>
        <v/>
      </c>
      <c r="BP26" s="35" t="str" cm="1">
        <f t="array" ref="BP26">IFERROR(INDEX('CAC EPDs'!$F$2:$F$1500,SMALL(IF('CAC EPDs'!$E$2:$E$1500=Lists!BP$6,ROW('CAC EPDs'!$E$2:$E$1500)),ROW(20:20))-1,1),"")</f>
        <v>35 MPa concrete with air &amp; 0.40 w/cm ratio (C-1) GU/GUb-8SF</v>
      </c>
      <c r="BQ26" s="35" t="str" cm="1">
        <f t="array" ref="BQ26">IFERROR(INDEX('CAC EPDs'!$F$2:$F$1500,SMALL(IF('CAC EPDs'!$E$2:$E$1500=Lists!BQ$6,ROW('CAC EPDs'!$E$2:$E$1500)),ROW(20:20))-1,1),"")</f>
        <v/>
      </c>
      <c r="BR26" s="35" t="str" cm="1">
        <f t="array" ref="BR26">IFERROR(INDEX('CAC EPDs'!$F$2:$F$1500,SMALL(IF('CAC EPDs'!$E$2:$E$1500=Lists!BR$6,ROW('CAC EPDs'!$E$2:$E$1500)),ROW(20:20))-1,1),"")</f>
        <v/>
      </c>
      <c r="BS26" s="35" t="str" cm="1">
        <f t="array" ref="BS26">IFERROR(INDEX('CAC EPDs'!$F$2:$F$1500,SMALL(IF('CAC EPDs'!$E$2:$E$1500=Lists!BS$6,ROW('CAC EPDs'!$E$2:$E$1500)),ROW(20:20))-1,1),"")</f>
        <v/>
      </c>
      <c r="BT26" s="35" t="str" cm="1">
        <f t="array" ref="BT26">IFERROR(INDEX('CAC EPDs'!$F$2:$F$1500,SMALL(IF('CAC EPDs'!$E$2:$E$1500=Lists!BT$6,ROW('CAC EPDs'!$E$2:$E$1500)),ROW(20:20))-1,1),"")</f>
        <v/>
      </c>
      <c r="BU26" s="35" t="str" cm="1">
        <f t="array" ref="BU26">IFERROR(INDEX('CAC EPDs'!$F$2:$F$1500,SMALL(IF('CAC EPDs'!$E$2:$E$1500=Lists!BU$6,ROW('CAC EPDs'!$E$2:$E$1500)),ROW(20:20))-1,1),"")</f>
        <v/>
      </c>
      <c r="BV26" s="35" t="str" cm="1">
        <f t="array" ref="BV26">IFERROR(INDEX('CAC EPDs'!$F$2:$F$1500,SMALL(IF('CAC EPDs'!$E$2:$E$1500=Lists!BV$6,ROW('CAC EPDs'!$E$2:$E$1500)),ROW(20:20))-1,1),"")</f>
        <v>50 MPa concrete with air (C-XL) GUb-8SF</v>
      </c>
      <c r="BW26" s="35" t="str" cm="1">
        <f t="array" ref="BW26">IFERROR(INDEX('CAC EPDs'!$F$2:$F$1500,SMALL(IF('CAC EPDs'!$E$2:$E$1500=Lists!BW$6,ROW('CAC EPDs'!$E$2:$E$1500)),ROW(20:20))-1,1),"")</f>
        <v/>
      </c>
      <c r="BX26" s="35" t="str" cm="1">
        <f t="array" ref="BX26">IFERROR(INDEX('CAC EPDs'!$F$2:$F$1500,SMALL(IF('CAC EPDs'!$E$2:$E$1500=Lists!BX$6,ROW('CAC EPDs'!$E$2:$E$1500)),ROW(20:20))-1,1),"")</f>
        <v/>
      </c>
      <c r="BY26" s="35" t="str" cm="1">
        <f t="array" ref="BY26">IFERROR(INDEX('CAC EPDs'!$F$2:$F$1500,SMALL(IF('CAC EPDs'!$E$2:$E$1500=Lists!BY$6,ROW('CAC EPDs'!$E$2:$E$1500)),ROW(20:20))-1,1),"")</f>
        <v/>
      </c>
      <c r="BZ26" s="35" t="str" cm="1">
        <f t="array" ref="BZ26">IFERROR(INDEX('CAC EPDs'!$F$2:$F$1500,SMALL(IF('CAC EPDs'!$E$2:$E$1500=Lists!BZ$6,ROW('CAC EPDs'!$E$2:$E$1500)),ROW(20:20))-1,1),"")</f>
        <v/>
      </c>
      <c r="CA26" s="35" t="str" cm="1">
        <f t="array" ref="CA26">IFERROR(INDEX('CAC EPDs'!$F$2:$F$1500,SMALL(IF('CAC EPDs'!$E$2:$E$1500=Lists!CA$6,ROW('CAC EPDs'!$E$2:$E$1500)),ROW(20:20))-1,1),"")</f>
        <v/>
      </c>
      <c r="CB26" s="35" t="str" cm="1">
        <f t="array" ref="CB26">IFERROR(INDEX('CAC EPDs'!$F$2:$F$1500,SMALL(IF('CAC EPDs'!$E$2:$E$1500=Lists!CB$6,ROW('CAC EPDs'!$E$2:$E$1500)),ROW(20:20))-1,1),"")</f>
        <v/>
      </c>
      <c r="CC26" s="35" t="str" cm="1">
        <f t="array" ref="CC26">IFERROR(INDEX('CAC EPDs'!$F$2:$F$1500,SMALL(IF('CAC EPDs'!$E$2:$E$1500=Lists!CC$6,ROW('CAC EPDs'!$E$2:$E$1500)),ROW(20:20))-1,1),"")</f>
        <v/>
      </c>
      <c r="CD26" s="35" t="str" cm="1">
        <f t="array" ref="CD26">IFERROR(INDEX('CAC EPDs'!$F$2:$F$1500,SMALL(IF('CAC EPDs'!$E$2:$E$1500=Lists!CD$6,ROW('CAC EPDs'!$E$2:$E$1500)),ROW(20:20))-1,1),"")</f>
        <v>25 MPa concrete with air &amp; 0.55 w/cm (C-4, F-2) GUL 40 FA</v>
      </c>
      <c r="CE26" s="35" t="str" cm="1">
        <f t="array" ref="CE26">IFERROR(INDEX('CAC EPDs'!$F$2:$F$1500,SMALL(IF('CAC EPDs'!$E$2:$E$1500=Lists!CE$6,ROW('CAC EPDs'!$E$2:$E$1500)),ROW(20:20))-1,1),"")</f>
        <v/>
      </c>
      <c r="CF26" s="35" t="str" cm="1">
        <f t="array" ref="CF26">IFERROR(INDEX('CAC EPDs'!$F$2:$F$1500,SMALL(IF('CAC EPDs'!$E$2:$E$1500=Lists!CF$6,ROW('CAC EPDs'!$E$2:$E$1500)),ROW(20:20))-1,1),"")</f>
        <v>30 MPa concrete with air &amp; 0.50 w/cm (C-3, A-3, S-3) GUL 40 FA</v>
      </c>
      <c r="CG26" s="35" t="str" cm="1">
        <f t="array" ref="CG26">IFERROR(INDEX('CAC EPDs'!$F$2:$F$1500,SMALL(IF('CAC EPDs'!$E$2:$E$1500=Lists!CG$6,ROW('CAC EPDs'!$E$2:$E$1500)),ROW(20:20))-1,1),"")</f>
        <v/>
      </c>
      <c r="CH26" s="35" t="str" cm="1">
        <f t="array" ref="CH26">IFERROR(INDEX('CAC EPDs'!$F$2:$F$1500,SMALL(IF('CAC EPDs'!$E$2:$E$1500=Lists!CH$6,ROW('CAC EPDs'!$E$2:$E$1500)),ROW(20:20))-1,1),"")</f>
        <v/>
      </c>
      <c r="CI26" s="35" t="str" cm="1">
        <f t="array" ref="CI26">IFERROR(INDEX('CAC EPDs'!$F$2:$F$1500,SMALL(IF('CAC EPDs'!$E$2:$E$1500=Lists!CI$6,ROW('CAC EPDs'!$E$2:$E$1500)),ROW(20:20))-1,1),"")</f>
        <v>35 MPa concrete with air &amp; 0.40 w/cm (C-1, S-1) GUL 40 FA</v>
      </c>
      <c r="CJ26" s="35" t="str" cm="1">
        <f t="array" ref="CJ26">IFERROR(INDEX('CAC EPDs'!$F$2:$F$1500,SMALL(IF('CAC EPDs'!$E$2:$E$1500=Lists!CJ$6,ROW('CAC EPDs'!$E$2:$E$1500)),ROW(20:20))-1,1),"")</f>
        <v/>
      </c>
      <c r="CK26" s="35" t="str" cm="1">
        <f t="array" ref="CK26">IFERROR(INDEX('CAC EPDs'!$F$2:$F$1500,SMALL(IF('CAC EPDs'!$E$2:$E$1500=Lists!CK$6,ROW('CAC EPDs'!$E$2:$E$1500)),ROW(20:20))-1,1),"")</f>
        <v/>
      </c>
      <c r="CL26" s="35" t="str" cm="1">
        <f t="array" ref="CL26">IFERROR(INDEX('CAC EPDs'!$F$2:$F$1500,SMALL(IF('CAC EPDs'!$E$2:$E$1500=Lists!CL$6,ROW('CAC EPDs'!$E$2:$E$1500)),ROW(20:20))-1,1),"")</f>
        <v/>
      </c>
      <c r="CM26" s="35" t="str" cm="1">
        <f t="array" ref="CM26">IFERROR(INDEX('CAC EPDs'!$F$2:$F$1500,SMALL(IF('CAC EPDs'!$E$2:$E$1500=Lists!CM$6,ROW('CAC EPDs'!$E$2:$E$1500)),ROW(20:20))-1,1),"")</f>
        <v/>
      </c>
      <c r="CN26" s="35" t="str" cm="1">
        <f t="array" ref="CN26">IFERROR(INDEX('CAC EPDs'!$F$2:$F$1500,SMALL(IF('CAC EPDs'!$E$2:$E$1500=Lists!CN$6,ROW('CAC EPDs'!$E$2:$E$1500)),ROW(20:20))-1,1),"")</f>
        <v/>
      </c>
      <c r="CO26" s="35" t="str" cm="1">
        <f t="array" ref="CO26">IFERROR(INDEX('CAC EPDs'!$F$2:$F$1500,SMALL(IF('CAC EPDs'!$E$2:$E$1500=Lists!CO$6,ROW('CAC EPDs'!$E$2:$E$1500)),ROW(20:20))-1,1),"")</f>
        <v/>
      </c>
      <c r="CP26" s="35" t="str" cm="1">
        <f t="array" ref="CP26">IFERROR(INDEX('CAC EPDs'!$F$2:$F$1500,SMALL(IF('CAC EPDs'!$E$2:$E$1500=Lists!CP$6,ROW('CAC EPDs'!$E$2:$E$1500)),ROW(20:20))-1,1),"")</f>
        <v/>
      </c>
      <c r="CQ26" s="35" t="str" cm="1">
        <f t="array" ref="CQ26">IFERROR(INDEX('CAC EPDs'!$F$2:$F$1500,SMALL(IF('CAC EPDs'!$E$2:$E$1500=Lists!CQ$6,ROW('CAC EPDs'!$E$2:$E$1500)),ROW(20:20))-1,1),"")</f>
        <v/>
      </c>
      <c r="CR26" s="35" t="str" cm="1">
        <f t="array" ref="CR26">IFERROR(INDEX('CAC EPDs'!$F$2:$F$1500,SMALL(IF('CAC EPDs'!$E$2:$E$1500=Lists!CR$6,ROW('CAC EPDs'!$E$2:$E$1500)),ROW(20:20))-1,1),"")</f>
        <v/>
      </c>
      <c r="CS26" s="35" t="str" cm="1">
        <f t="array" ref="CS26">IFERROR(INDEX('CAC EPDs'!$F$2:$F$1500,SMALL(IF('CAC EPDs'!$E$2:$E$1500=Lists!CS$6,ROW('CAC EPDs'!$E$2:$E$1500)),ROW(20:20))-1,1),"")</f>
        <v/>
      </c>
      <c r="CT26" s="35" t="str" cm="1">
        <f t="array" ref="CT26">IFERROR(INDEX('CAC EPDs'!$F$2:$F$1500,SMALL(IF('CAC EPDs'!$E$2:$E$1500=Lists!CT$6,ROW('CAC EPDs'!$E$2:$E$1500)),ROW(20:20))-1,1),"")</f>
        <v/>
      </c>
      <c r="CU26" s="35" t="str" cm="1">
        <f t="array" ref="CU26">IFERROR(INDEX('CAC EPDs'!$F$2:$F$1500,SMALL(IF('CAC EPDs'!$E$2:$E$1500=Lists!CU$6,ROW('CAC EPDs'!$E$2:$E$1500)),ROW(20:20))-1,1),"")</f>
        <v/>
      </c>
      <c r="CV26" s="35" t="str" cm="1">
        <f t="array" ref="CV26">IFERROR(INDEX('CAC EPDs'!$F$2:$F$1500,SMALL(IF('CAC EPDs'!$E$2:$E$1500=Lists!CV$6,ROW('CAC EPDs'!$E$2:$E$1500)),ROW(20:20))-1,1),"")</f>
        <v/>
      </c>
      <c r="CW26" s="35" t="str" cm="1">
        <f t="array" ref="CW26">IFERROR(INDEX('CAC EPDs'!$F$2:$F$1500,SMALL(IF('CAC EPDs'!$E$2:$E$1500=Lists!CW$6,ROW('CAC EPDs'!$E$2:$E$1500)),ROW(20:20))-1,1),"")</f>
        <v/>
      </c>
      <c r="CX26" s="35" t="str" cm="1">
        <f t="array" ref="CX26">IFERROR(INDEX('CAC EPDs'!$F$2:$F$1500,SMALL(IF('CAC EPDs'!$E$2:$E$1500=Lists!CX$6,ROW('CAC EPDs'!$E$2:$E$1500)),ROW(20:20))-1,1),"")</f>
        <v/>
      </c>
      <c r="CY26" s="35" t="str" cm="1">
        <f t="array" ref="CY26">IFERROR(INDEX('CAC EPDs'!$F$2:$F$1500,SMALL(IF('CAC EPDs'!$E$2:$E$1500=Lists!CY$6,ROW('CAC EPDs'!$E$2:$E$1500)),ROW(20:20))-1,1),"")</f>
        <v/>
      </c>
      <c r="CZ26" s="35" t="str" cm="1">
        <f t="array" ref="CZ26">IFERROR(INDEX('CAC EPDs'!$F$2:$F$1500,SMALL(IF('CAC EPDs'!$E$2:$E$1500=Lists!CZ$6,ROW('CAC EPDs'!$E$2:$E$1500)),ROW(20:20))-1,1),"")</f>
        <v/>
      </c>
      <c r="DA26" s="35" t="str" cm="1">
        <f t="array" ref="DA26">IFERROR(INDEX('CAC EPDs'!$F$2:$F$1500,SMALL(IF('CAC EPDs'!$E$2:$E$1500=Lists!DA$6,ROW('CAC EPDs'!$E$2:$E$1500)),ROW(20:20))-1,1),"")</f>
        <v/>
      </c>
      <c r="DB26" s="35" t="str" cm="1">
        <f t="array" ref="DB26">IFERROR(INDEX('CAC EPDs'!$F$2:$F$1500,SMALL(IF('CAC EPDs'!$E$2:$E$1500=Lists!DB$6,ROW('CAC EPDs'!$E$2:$E$1500)),ROW(20:20))-1,1),"")</f>
        <v/>
      </c>
      <c r="DC26" s="35" t="str" cm="1">
        <f t="array" ref="DC26">IFERROR(INDEX('CAC EPDs'!$F$2:$F$1500,SMALL(IF('CAC EPDs'!$E$2:$E$1500=Lists!DC$6,ROW('CAC EPDs'!$E$2:$E$1500)),ROW(20:20))-1,1),"")</f>
        <v/>
      </c>
      <c r="DD26" s="35" t="str" cm="1">
        <f t="array" ref="DD26">IFERROR(INDEX('CAC EPDs'!$F$2:$F$1500,SMALL(IF('CAC EPDs'!$E$2:$E$1500=Lists!DD$6,ROW('CAC EPDs'!$E$2:$E$1500)),ROW(20:20))-1,1),"")</f>
        <v/>
      </c>
      <c r="DE26" s="35" t="str" cm="1">
        <f t="array" ref="DE26">IFERROR(INDEX('CAC EPDs'!$F$2:$F$1500,SMALL(IF('CAC EPDs'!$E$2:$E$1500=Lists!DE$6,ROW('CAC EPDs'!$E$2:$E$1500)),ROW(20:20))-1,1),"")</f>
        <v/>
      </c>
      <c r="DF26" s="35" t="str" cm="1">
        <f t="array" ref="DF26">IFERROR(INDEX('CAC EPDs'!$F$2:$F$1500,SMALL(IF('CAC EPDs'!$E$2:$E$1500=Lists!DF$6,ROW('CAC EPDs'!$E$2:$E$1500)),ROW(20:20))-1,1),"")</f>
        <v/>
      </c>
      <c r="DG26" s="35" t="str" cm="1">
        <f t="array" ref="DG26">IFERROR(INDEX('CAC EPDs'!$F$2:$F$1500,SMALL(IF('CAC EPDs'!$E$2:$E$1500=Lists!DG$6,ROW('CAC EPDs'!$E$2:$E$1500)),ROW(20:20))-1,1),"")</f>
        <v/>
      </c>
      <c r="DH26" s="35" t="str" cm="1">
        <f t="array" ref="DH26">IFERROR(INDEX('CAC EPDs'!$F$2:$F$1500,SMALL(IF('CAC EPDs'!$E$2:$E$1500=Lists!DH$6,ROW('CAC EPDs'!$E$2:$E$1500)),ROW(20:20))-1,1),"")</f>
        <v/>
      </c>
      <c r="DI26" s="35" t="str" cm="1">
        <f t="array" ref="DI26">IFERROR(INDEX('CAC EPDs'!$F$2:$F$1500,SMALL(IF('CAC EPDs'!$E$2:$E$1500=Lists!DI$6,ROW('CAC EPDs'!$E$2:$E$1500)),ROW(20:20))-1,1),"")</f>
        <v/>
      </c>
      <c r="DJ26" s="35" t="str" cm="1">
        <f t="array" ref="DJ26">IFERROR(INDEX('CAC EPDs'!$F$2:$F$1500,SMALL(IF('CAC EPDs'!$E$2:$E$1500=Lists!DJ$6,ROW('CAC EPDs'!$E$2:$E$1500)),ROW(20:20))-1,1),"")</f>
        <v/>
      </c>
      <c r="DK26" s="35" t="str" cm="1">
        <f t="array" ref="DK26">IFERROR(INDEX('CAC EPDs'!$F$2:$F$1500,SMALL(IF('CAC EPDs'!$E$2:$E$1500=Lists!DK$6,ROW('CAC EPDs'!$E$2:$E$1500)),ROW(20:20))-1,1),"")</f>
        <v/>
      </c>
      <c r="DL26" s="35" t="str" cm="1">
        <f t="array" ref="DL26">IFERROR(INDEX('CAC EPDs'!$F$2:$F$1500,SMALL(IF('CAC EPDs'!$E$2:$E$1500=Lists!DL$6,ROW('CAC EPDs'!$E$2:$E$1500)),ROW(20:20))-1,1),"")</f>
        <v/>
      </c>
      <c r="DM26" s="35" t="str" cm="1">
        <f t="array" ref="DM26">IFERROR(INDEX('CAC EPDs'!$F$2:$F$1500,SMALL(IF('CAC EPDs'!$E$2:$E$1500=Lists!DM$6,ROW('CAC EPDs'!$E$2:$E$1500)),ROW(20:20))-1,1),"")</f>
        <v/>
      </c>
      <c r="DN26" s="35" t="str" cm="1">
        <f t="array" ref="DN26">IFERROR(INDEX('CAC EPDs'!$F$2:$F$1500,SMALL(IF('CAC EPDs'!$E$2:$E$1500=Lists!DN$6,ROW('CAC EPDs'!$E$2:$E$1500)),ROW(20:20))-1,1),"")</f>
        <v/>
      </c>
      <c r="DO26" s="35" t="str" cm="1">
        <f t="array" ref="DO26">IFERROR(INDEX('CAC EPDs'!$F$2:$F$1500,SMALL(IF('CAC EPDs'!$E$2:$E$1500=Lists!DO$6,ROW('CAC EPDs'!$E$2:$E$1500)),ROW(20:20))-1,1),"")</f>
        <v/>
      </c>
      <c r="DP26" s="35" t="str" cm="1">
        <f t="array" ref="DP26">IFERROR(INDEX('CAC EPDs'!$F$2:$F$1500,SMALL(IF('CAC EPDs'!$E$2:$E$1500=Lists!DP$6,ROW('CAC EPDs'!$E$2:$E$1500)),ROW(20:20))-1,1),"")</f>
        <v/>
      </c>
      <c r="DQ26" s="35" t="str" cm="1">
        <f t="array" ref="DQ26">IFERROR(INDEX('CAC EPDs'!$F$2:$F$1500,SMALL(IF('CAC EPDs'!$E$2:$E$1500=Lists!DQ$6,ROW('CAC EPDs'!$E$2:$E$1500)),ROW(20:20))-1,1),"")</f>
        <v/>
      </c>
      <c r="DR26" s="35" t="str" cm="1">
        <f t="array" ref="DR26">IFERROR(INDEX('CAC EPDs'!$F$2:$F$1500,SMALL(IF('CAC EPDs'!$E$2:$E$1500=Lists!DR$6,ROW('CAC EPDs'!$E$2:$E$1500)),ROW(20:20))-1,1),"")</f>
        <v/>
      </c>
      <c r="DS26" s="35" t="str" cm="1">
        <f t="array" ref="DS26">IFERROR(INDEX('CAC EPDs'!$F$2:$F$1500,SMALL(IF('CAC EPDs'!$E$2:$E$1500=Lists!DS$6,ROW('CAC EPDs'!$E$2:$E$1500)),ROW(20:20))-1,1),"")</f>
        <v/>
      </c>
      <c r="DT26" s="35" t="str" cm="1">
        <f t="array" ref="DT26">IFERROR(INDEX('CAC EPDs'!$F$2:$F$1500,SMALL(IF('CAC EPDs'!$E$2:$E$1500=Lists!DT$6,ROW('CAC EPDs'!$E$2:$E$1500)),ROW(20:20))-1,1),"")</f>
        <v/>
      </c>
      <c r="DU26" s="35" t="str" cm="1">
        <f t="array" ref="DU26">IFERROR(INDEX('CAC EPDs'!$F$2:$F$1500,SMALL(IF('CAC EPDs'!$E$2:$E$1500=Lists!DU$6,ROW('CAC EPDs'!$E$2:$E$1500)),ROW(20:20))-1,1),"")</f>
        <v/>
      </c>
      <c r="DV26" s="35" t="str" cm="1">
        <f t="array" ref="DV26">IFERROR(INDEX('CAC EPDs'!$F$2:$F$1500,SMALL(IF('CAC EPDs'!$E$2:$E$1500=Lists!DV$6,ROW('CAC EPDs'!$E$2:$E$1500)),ROW(20:20))-1,1),"")</f>
        <v/>
      </c>
      <c r="DW26" s="35" t="str" cm="1">
        <f t="array" ref="DW26">IFERROR(INDEX('CAC EPDs'!$F$2:$F$1500,SMALL(IF('CAC EPDs'!$E$2:$E$1500=Lists!DW$6,ROW('CAC EPDs'!$E$2:$E$1500)),ROW(20:20))-1,1),"")</f>
        <v/>
      </c>
      <c r="DX26" s="35" t="str" cm="1">
        <f t="array" ref="DX26">IFERROR(INDEX('CAC EPDs'!$F$2:$F$1500,SMALL(IF('CAC EPDs'!$E$2:$E$1500=Lists!DX$6,ROW('CAC EPDs'!$E$2:$E$1500)),ROW(20:20))-1,1),"")</f>
        <v/>
      </c>
      <c r="DY26" s="35" t="str" cm="1">
        <f t="array" ref="DY26">IFERROR(INDEX('CAC EPDs'!$F$2:$F$1500,SMALL(IF('CAC EPDs'!$E$2:$E$1500=Lists!DY$6,ROW('CAC EPDs'!$E$2:$E$1500)),ROW(20:20))-1,1),"")</f>
        <v/>
      </c>
      <c r="DZ26" s="35" t="str" cm="1">
        <f t="array" ref="DZ26">IFERROR(INDEX('CAC EPDs'!$F$2:$F$1500,SMALL(IF('CAC EPDs'!$E$2:$E$1500=Lists!DZ$6,ROW('CAC EPDs'!$E$2:$E$1500)),ROW(20:20))-1,1),"")</f>
        <v/>
      </c>
      <c r="EA26" s="35" t="str" cm="1">
        <f t="array" ref="EA26">IFERROR(INDEX('CAC EPDs'!$F$2:$F$1500,SMALL(IF('CAC EPDs'!$E$2:$E$1500=Lists!EA$6,ROW('CAC EPDs'!$E$2:$E$1500)),ROW(20:20))-1,1),"")</f>
        <v/>
      </c>
      <c r="EB26" s="35" t="str" cm="1">
        <f t="array" ref="EB26">IFERROR(INDEX('CAC EPDs'!$F$2:$F$1500,SMALL(IF('CAC EPDs'!$E$2:$E$1500=Lists!EB$6,ROW('CAC EPDs'!$E$2:$E$1500)),ROW(20:20))-1,1),"")</f>
        <v>25 MPa concrete without air &amp; 0.55 w/cm (N-CF) GUL 20 FA</v>
      </c>
      <c r="EC26" s="35" t="str" cm="1">
        <f t="array" ref="EC26">IFERROR(INDEX('CAC EPDs'!$F$2:$F$1500,SMALL(IF('CAC EPDs'!$E$2:$E$1500=Lists!EC$6,ROW('CAC EPDs'!$E$2:$E$1500)),ROW(20:20))-1,1),"")</f>
        <v>30 MPa concrete without air SCC GUL 20 FA</v>
      </c>
      <c r="ED26" s="35" t="str" cm="1">
        <f t="array" ref="ED26">IFERROR(INDEX('CAC EPDs'!$F$2:$F$1500,SMALL(IF('CAC EPDs'!$E$2:$E$1500=Lists!ED$6,ROW('CAC EPDs'!$E$2:$E$1500)),ROW(20:20))-1,1),"")</f>
        <v/>
      </c>
      <c r="EE26" s="35" t="str" cm="1">
        <f t="array" ref="EE26">IFERROR(INDEX('CAC EPDs'!$F$2:$F$1500,SMALL(IF('CAC EPDs'!$E$2:$E$1500=Lists!EE$6,ROW('CAC EPDs'!$E$2:$E$1500)),ROW(20:20))-1,1),"")</f>
        <v/>
      </c>
      <c r="EF26" s="35" t="str" cm="1">
        <f t="array" ref="EF26">IFERROR(INDEX('CAC EPDs'!$F$2:$F$1500,SMALL(IF('CAC EPDs'!$E$2:$E$1500=Lists!EF$6,ROW('CAC EPDs'!$E$2:$E$1500)),ROW(20:20))-1,1),"")</f>
        <v/>
      </c>
      <c r="EG26" s="35" t="str" cm="1">
        <f t="array" ref="EG26">IFERROR(INDEX('CAC EPDs'!$F$2:$F$1500,SMALL(IF('CAC EPDs'!$E$2:$E$1500=Lists!EG$6,ROW('CAC EPDs'!$E$2:$E$1500)),ROW(20:20))-1,1),"")</f>
        <v/>
      </c>
      <c r="EH26" s="35" t="str" cm="1">
        <f t="array" ref="EH26">IFERROR(INDEX('CAC EPDs'!$F$2:$F$1500,SMALL(IF('CAC EPDs'!$E$2:$E$1500=Lists!EH$6,ROW('CAC EPDs'!$E$2:$E$1500)),ROW(20:20))-1,1),"")</f>
        <v>35 MPa concrete with air &amp; 0.40 w/cm (C-1) SCC GUL 20 FA</v>
      </c>
      <c r="EI26" s="35" t="str" cm="1">
        <f t="array" ref="EI26">IFERROR(INDEX('CAC EPDs'!$F$2:$F$1500,SMALL(IF('CAC EPDs'!$E$2:$E$1500=Lists!EI$6,ROW('CAC EPDs'!$E$2:$E$1500)),ROW(20:20))-1,1),"")</f>
        <v/>
      </c>
      <c r="EJ26" s="35" t="str" cm="1">
        <f t="array" ref="EJ26">IFERROR(INDEX('CAC EPDs'!$F$2:$F$1500,SMALL(IF('CAC EPDs'!$E$2:$E$1500=Lists!EJ$6,ROW('CAC EPDs'!$E$2:$E$1500)),ROW(20:20))-1,1),"")</f>
        <v/>
      </c>
      <c r="EK26" s="35" t="str" cm="1">
        <f t="array" ref="EK26">IFERROR(INDEX('CAC EPDs'!$F$2:$F$1500,SMALL(IF('CAC EPDs'!$E$2:$E$1500=Lists!EK$6,ROW('CAC EPDs'!$E$2:$E$1500)),ROW(20:20))-1,1),"")</f>
        <v/>
      </c>
      <c r="EL26" s="35" t="str" cm="1">
        <f t="array" ref="EL26">IFERROR(INDEX('CAC EPDs'!$F$2:$F$1500,SMALL(IF('CAC EPDs'!$E$2:$E$1500=Lists!EL$6,ROW('CAC EPDs'!$E$2:$E$1500)),ROW(20:20))-1,1),"")</f>
        <v/>
      </c>
      <c r="EM26" s="35" t="str" cm="1">
        <f t="array" ref="EM26">IFERROR(INDEX('CAC EPDs'!$F$2:$F$1500,SMALL(IF('CAC EPDs'!$E$2:$E$1500=Lists!EM$6,ROW('CAC EPDs'!$E$2:$E$1500)),ROW(20:20))-1,1),"")</f>
        <v/>
      </c>
      <c r="EN26" s="35" t="str" cm="1">
        <f t="array" ref="EN26">IFERROR(INDEX('CAC EPDs'!$F$2:$F$1500,SMALL(IF('CAC EPDs'!$E$2:$E$1500=Lists!EN$6,ROW('CAC EPDs'!$E$2:$E$1500)),ROW(20:20))-1,1),"")</f>
        <v/>
      </c>
      <c r="FL26" s="219"/>
    </row>
    <row r="27" spans="8:168">
      <c r="Y27" s="35" t="str">
        <v>Atlantic,25,No</v>
      </c>
      <c r="AA27" s="35" t="str" cm="1">
        <f t="array" ref="AA27">IFERROR(INDEX('CAC EPDs'!$F$2:$F$1500,SMALL(IF('CAC EPDs'!$E$2:$E$1500=Lists!AA$6,ROW('CAC EPDs'!$E$2:$E$1500)),ROW(21:21))-1,1),"")</f>
        <v/>
      </c>
      <c r="AB27" s="35" t="str" cm="1">
        <f t="array" ref="AB27">IFERROR(INDEX('CAC EPDs'!$F$2:$F$1500,SMALL(IF('CAC EPDs'!$E$2:$E$1500=Lists!AB$6,ROW('CAC EPDs'!$E$2:$E$1500)),ROW(21:21))-1,1),"")</f>
        <v/>
      </c>
      <c r="AC27" s="35" t="str" cm="1">
        <f t="array" ref="AC27">IFERROR(INDEX('CAC EPDs'!$F$2:$F$1500,SMALL(IF('CAC EPDs'!$E$2:$E$1500=Lists!AC$6,ROW('CAC EPDs'!$E$2:$E$1500)),ROW(21:21))-1,1),"")</f>
        <v/>
      </c>
      <c r="AD27" s="35" t="str" cm="1">
        <f t="array" ref="AD27">IFERROR(INDEX('CAC EPDs'!$F$2:$F$1500,SMALL(IF('CAC EPDs'!$E$2:$E$1500=Lists!AD$6,ROW('CAC EPDs'!$E$2:$E$1500)),ROW(21:21))-1,1),"")</f>
        <v/>
      </c>
      <c r="AE27" s="35" t="str" cm="1">
        <f t="array" ref="AE27">IFERROR(INDEX('CAC EPDs'!$F$2:$F$1500,SMALL(IF('CAC EPDs'!$E$2:$E$1500=Lists!AE$6,ROW('CAC EPDs'!$E$2:$E$1500)),ROW(21:21))-1,1),"")</f>
        <v/>
      </c>
      <c r="AF27" s="35" t="str" cm="1">
        <f t="array" ref="AF27">IFERROR(INDEX('CAC EPDs'!$F$2:$F$1500,SMALL(IF('CAC EPDs'!$E$2:$E$1500=Lists!AF$6,ROW('CAC EPDs'!$E$2:$E$1500)),ROW(21:21))-1,1),"")</f>
        <v/>
      </c>
      <c r="AG27" s="35" t="str" cm="1">
        <f t="array" ref="AG27">IFERROR(INDEX('CAC EPDs'!$F$2:$F$1500,SMALL(IF('CAC EPDs'!$E$2:$E$1500=Lists!AG$6,ROW('CAC EPDs'!$E$2:$E$1500)),ROW(21:21))-1,1),"")</f>
        <v/>
      </c>
      <c r="AH27" s="35" t="str" cm="1">
        <f t="array" ref="AH27">IFERROR(INDEX('CAC EPDs'!$F$2:$F$1500,SMALL(IF('CAC EPDs'!$E$2:$E$1500=Lists!AH$6,ROW('CAC EPDs'!$E$2:$E$1500)),ROW(21:21))-1,1),"")</f>
        <v/>
      </c>
      <c r="AI27" s="35" t="str" cm="1">
        <f t="array" ref="AI27">IFERROR(INDEX('CAC EPDs'!$F$2:$F$1500,SMALL(IF('CAC EPDs'!$E$2:$E$1500=Lists!AI$6,ROW('CAC EPDs'!$E$2:$E$1500)),ROW(21:21))-1,1),"")</f>
        <v/>
      </c>
      <c r="AJ27" s="35" t="str" cm="1">
        <f t="array" ref="AJ27">IFERROR(INDEX('CAC EPDs'!$F$2:$F$1500,SMALL(IF('CAC EPDs'!$E$2:$E$1500=Lists!AJ$6,ROW('CAC EPDs'!$E$2:$E$1500)),ROW(21:21))-1,1),"")</f>
        <v/>
      </c>
      <c r="AK27" s="35" t="str" cm="1">
        <f t="array" ref="AK27">IFERROR(INDEX('CAC EPDs'!$F$2:$F$1500,SMALL(IF('CAC EPDs'!$E$2:$E$1500=Lists!AK$6,ROW('CAC EPDs'!$E$2:$E$1500)),ROW(21:21))-1,1),"")</f>
        <v/>
      </c>
      <c r="AL27" s="35" t="str" cm="1">
        <f t="array" ref="AL27">IFERROR(INDEX('CAC EPDs'!$F$2:$F$1500,SMALL(IF('CAC EPDs'!$E$2:$E$1500=Lists!AL$6,ROW('CAC EPDs'!$E$2:$E$1500)),ROW(21:21))-1,1),"")</f>
        <v/>
      </c>
      <c r="AM27" s="35" t="str" cm="1">
        <f t="array" ref="AM27">IFERROR(INDEX('CAC EPDs'!$F$2:$F$1500,SMALL(IF('CAC EPDs'!$E$2:$E$1500=Lists!AM$6,ROW('CAC EPDs'!$E$2:$E$1500)),ROW(21:21))-1,1),"")</f>
        <v/>
      </c>
      <c r="AN27" s="35" t="str" cm="1">
        <f t="array" ref="AN27">IFERROR(INDEX('CAC EPDs'!$F$2:$F$1500,SMALL(IF('CAC EPDs'!$E$2:$E$1500=Lists!AN$6,ROW('CAC EPDs'!$E$2:$E$1500)),ROW(21:21))-1,1),"")</f>
        <v/>
      </c>
      <c r="AO27" s="35" t="str" cm="1">
        <f t="array" ref="AO27">IFERROR(INDEX('CAC EPDs'!$F$2:$F$1500,SMALL(IF('CAC EPDs'!$E$2:$E$1500=Lists!AO$6,ROW('CAC EPDs'!$E$2:$E$1500)),ROW(21:21))-1,1),"")</f>
        <v>35 MPa concrete with air &amp; 0.40 w/cm (C-1) SCC GUL 35 SL</v>
      </c>
      <c r="AP27" s="35" t="str" cm="1">
        <f t="array" ref="AP27">IFERROR(INDEX('CAC EPDs'!$F$2:$F$1500,SMALL(IF('CAC EPDs'!$E$2:$E$1500=Lists!AP$6,ROW('CAC EPDs'!$E$2:$E$1500)),ROW(21:21))-1,1),"")</f>
        <v/>
      </c>
      <c r="AQ27" s="35" t="str" cm="1">
        <f t="array" ref="AQ27">IFERROR(INDEX('CAC EPDs'!$F$2:$F$1500,SMALL(IF('CAC EPDs'!$E$2:$E$1500=Lists!AQ$6,ROW('CAC EPDs'!$E$2:$E$1500)),ROW(21:21))-1,1),"")</f>
        <v/>
      </c>
      <c r="AR27" s="35" t="str" cm="1">
        <f t="array" ref="AR27">IFERROR(INDEX('CAC EPDs'!$F$2:$F$1500,SMALL(IF('CAC EPDs'!$E$2:$E$1500=Lists!AR$6,ROW('CAC EPDs'!$E$2:$E$1500)),ROW(21:21))-1,1),"")</f>
        <v/>
      </c>
      <c r="AS27" s="35" t="str" cm="1">
        <f t="array" ref="AS27">IFERROR(INDEX('CAC EPDs'!$F$2:$F$1500,SMALL(IF('CAC EPDs'!$E$2:$E$1500=Lists!AS$6,ROW('CAC EPDs'!$E$2:$E$1500)),ROW(21:21))-1,1),"")</f>
        <v/>
      </c>
      <c r="AT27" s="35" t="str" cm="1">
        <f t="array" ref="AT27">IFERROR(INDEX('CAC EPDs'!$F$2:$F$1500,SMALL(IF('CAC EPDs'!$E$2:$E$1500=Lists!AT$6,ROW('CAC EPDs'!$E$2:$E$1500)),ROW(21:21))-1,1),"")</f>
        <v/>
      </c>
      <c r="AU27" s="35" t="str" cm="1">
        <f t="array" ref="AU27">IFERROR(INDEX('CAC EPDs'!$F$2:$F$1500,SMALL(IF('CAC EPDs'!$E$2:$E$1500=Lists!AU$6,ROW('CAC EPDs'!$E$2:$E$1500)),ROW(21:21))-1,1),"")</f>
        <v/>
      </c>
      <c r="AV27" s="35" t="str" cm="1">
        <f t="array" ref="AV27">IFERROR(INDEX('CAC EPDs'!$F$2:$F$1500,SMALL(IF('CAC EPDs'!$E$2:$E$1500=Lists!AV$6,ROW('CAC EPDs'!$E$2:$E$1500)),ROW(21:21))-1,1),"")</f>
        <v/>
      </c>
      <c r="AW27" s="35" t="str" cm="1">
        <f t="array" ref="AW27">IFERROR(INDEX('CAC EPDs'!$F$2:$F$1500,SMALL(IF('CAC EPDs'!$E$2:$E$1500=Lists!AW$6,ROW('CAC EPDs'!$E$2:$E$1500)),ROW(21:21))-1,1),"")</f>
        <v/>
      </c>
      <c r="AX27" s="35" t="str" cm="1">
        <f t="array" ref="AX27">IFERROR(INDEX('CAC EPDs'!$F$2:$F$1500,SMALL(IF('CAC EPDs'!$E$2:$E$1500=Lists!AX$6,ROW('CAC EPDs'!$E$2:$E$1500)),ROW(21:21))-1,1),"")</f>
        <v/>
      </c>
      <c r="AY27" s="35" t="str" cm="1">
        <f t="array" ref="AY27">IFERROR(INDEX('CAC EPDs'!$F$2:$F$1500,SMALL(IF('CAC EPDs'!$E$2:$E$1500=Lists!AY$6,ROW('CAC EPDs'!$E$2:$E$1500)),ROW(21:21))-1,1),"")</f>
        <v/>
      </c>
      <c r="AZ27" s="35" t="str" cm="1">
        <f t="array" ref="AZ27">IFERROR(INDEX('CAC EPDs'!$F$2:$F$1500,SMALL(IF('CAC EPDs'!$E$2:$E$1500=Lists!AZ$6,ROW('CAC EPDs'!$E$2:$E$1500)),ROW(21:21))-1,1),"")</f>
        <v/>
      </c>
      <c r="BA27" s="35" t="str" cm="1">
        <f t="array" ref="BA27">IFERROR(INDEX('CAC EPDs'!$F$2:$F$1500,SMALL(IF('CAC EPDs'!$E$2:$E$1500=Lists!BA$6,ROW('CAC EPDs'!$E$2:$E$1500)),ROW(21:21))-1,1),"")</f>
        <v/>
      </c>
      <c r="BB27" s="35" t="str" cm="1">
        <f t="array" ref="BB27">IFERROR(INDEX('CAC EPDs'!$F$2:$F$1500,SMALL(IF('CAC EPDs'!$E$2:$E$1500=Lists!BB$6,ROW('CAC EPDs'!$E$2:$E$1500)),ROW(21:21))-1,1),"")</f>
        <v/>
      </c>
      <c r="BC27" s="35" t="str" cm="1">
        <f t="array" ref="BC27">IFERROR(INDEX('CAC EPDs'!$F$2:$F$1500,SMALL(IF('CAC EPDs'!$E$2:$E$1500=Lists!BC$6,ROW('CAC EPDs'!$E$2:$E$1500)),ROW(21:21))-1,1),"")</f>
        <v/>
      </c>
      <c r="BD27" s="35" t="str" cm="1">
        <f t="array" ref="BD27">IFERROR(INDEX('CAC EPDs'!$F$2:$F$1500,SMALL(IF('CAC EPDs'!$E$2:$E$1500=Lists!BD$6,ROW('CAC EPDs'!$E$2:$E$1500)),ROW(21:21))-1,1),"")</f>
        <v/>
      </c>
      <c r="BE27" s="35" t="str" cm="1">
        <f t="array" ref="BE27">IFERROR(INDEX('CAC EPDs'!$F$2:$F$1500,SMALL(IF('CAC EPDs'!$E$2:$E$1500=Lists!BE$6,ROW('CAC EPDs'!$E$2:$E$1500)),ROW(21:21))-1,1),"")</f>
        <v/>
      </c>
      <c r="BF27" s="35" t="str" cm="1">
        <f t="array" ref="BF27">IFERROR(INDEX('CAC EPDs'!$F$2:$F$1500,SMALL(IF('CAC EPDs'!$E$2:$E$1500=Lists!BF$6,ROW('CAC EPDs'!$E$2:$E$1500)),ROW(21:21))-1,1),"")</f>
        <v/>
      </c>
      <c r="BG27" s="35" t="str" cm="1">
        <f t="array" ref="BG27">IFERROR(INDEX('CAC EPDs'!$F$2:$F$1500,SMALL(IF('CAC EPDs'!$E$2:$E$1500=Lists!BG$6,ROW('CAC EPDs'!$E$2:$E$1500)),ROW(21:21))-1,1),"")</f>
        <v/>
      </c>
      <c r="BH27" s="35" t="str" cm="1">
        <f t="array" ref="BH27">IFERROR(INDEX('CAC EPDs'!$F$2:$F$1500,SMALL(IF('CAC EPDs'!$E$2:$E$1500=Lists!BH$6,ROW('CAC EPDs'!$E$2:$E$1500)),ROW(21:21))-1,1),"")</f>
        <v/>
      </c>
      <c r="BI27" s="35" t="str" cm="1">
        <f t="array" ref="BI27">IFERROR(INDEX('CAC EPDs'!$F$2:$F$1500,SMALL(IF('CAC EPDs'!$E$2:$E$1500=Lists!BI$6,ROW('CAC EPDs'!$E$2:$E$1500)),ROW(21:21))-1,1),"")</f>
        <v/>
      </c>
      <c r="BJ27" s="35" t="str" cm="1">
        <f t="array" ref="BJ27">IFERROR(INDEX('CAC EPDs'!$F$2:$F$1500,SMALL(IF('CAC EPDs'!$E$2:$E$1500=Lists!BJ$6,ROW('CAC EPDs'!$E$2:$E$1500)),ROW(21:21))-1,1),"")</f>
        <v/>
      </c>
      <c r="BK27" s="35" t="str" cm="1">
        <f t="array" ref="BK27">IFERROR(INDEX('CAC EPDs'!$F$2:$F$1500,SMALL(IF('CAC EPDs'!$E$2:$E$1500=Lists!BK$6,ROW('CAC EPDs'!$E$2:$E$1500)),ROW(21:21))-1,1),"")</f>
        <v>25 MPa concrete without air &amp; 0.55 w/cm ratio (N-CF/C-4) GU 10 FA</v>
      </c>
      <c r="BL27" s="35" t="str" cm="1">
        <f t="array" ref="BL27">IFERROR(INDEX('CAC EPDs'!$F$2:$F$1500,SMALL(IF('CAC EPDs'!$E$2:$E$1500=Lists!BL$6,ROW('CAC EPDs'!$E$2:$E$1500)),ROW(21:21))-1,1),"")</f>
        <v/>
      </c>
      <c r="BM27" s="35" t="str" cm="1">
        <f t="array" ref="BM27">IFERROR(INDEX('CAC EPDs'!$F$2:$F$1500,SMALL(IF('CAC EPDs'!$E$2:$E$1500=Lists!BM$6,ROW('CAC EPDs'!$E$2:$E$1500)),ROW(21:21))-1,1),"")</f>
        <v/>
      </c>
      <c r="BN27" s="35" t="str" cm="1">
        <f t="array" ref="BN27">IFERROR(INDEX('CAC EPDs'!$F$2:$F$1500,SMALL(IF('CAC EPDs'!$E$2:$E$1500=Lists!BN$6,ROW('CAC EPDs'!$E$2:$E$1500)),ROW(21:21))-1,1),"")</f>
        <v/>
      </c>
      <c r="BO27" s="35" t="str" cm="1">
        <f t="array" ref="BO27">IFERROR(INDEX('CAC EPDs'!$F$2:$F$1500,SMALL(IF('CAC EPDs'!$E$2:$E$1500=Lists!BO$6,ROW('CAC EPDs'!$E$2:$E$1500)),ROW(21:21))-1,1),"")</f>
        <v/>
      </c>
      <c r="BP27" s="35" t="str" cm="1">
        <f t="array" ref="BP27">IFERROR(INDEX('CAC EPDs'!$F$2:$F$1500,SMALL(IF('CAC EPDs'!$E$2:$E$1500=Lists!BP$6,ROW('CAC EPDs'!$E$2:$E$1500)),ROW(21:21))-1,1),"")</f>
        <v>35 MPa concrete with air &amp; 0.40 w/cm ratio (C-1) GUL/GUb-8SF</v>
      </c>
      <c r="BQ27" s="35" t="str" cm="1">
        <f t="array" ref="BQ27">IFERROR(INDEX('CAC EPDs'!$F$2:$F$1500,SMALL(IF('CAC EPDs'!$E$2:$E$1500=Lists!BQ$6,ROW('CAC EPDs'!$E$2:$E$1500)),ROW(21:21))-1,1),"")</f>
        <v/>
      </c>
      <c r="BR27" s="35" t="str" cm="1">
        <f t="array" ref="BR27">IFERROR(INDEX('CAC EPDs'!$F$2:$F$1500,SMALL(IF('CAC EPDs'!$E$2:$E$1500=Lists!BR$6,ROW('CAC EPDs'!$E$2:$E$1500)),ROW(21:21))-1,1),"")</f>
        <v/>
      </c>
      <c r="BS27" s="35" t="str" cm="1">
        <f t="array" ref="BS27">IFERROR(INDEX('CAC EPDs'!$F$2:$F$1500,SMALL(IF('CAC EPDs'!$E$2:$E$1500=Lists!BS$6,ROW('CAC EPDs'!$E$2:$E$1500)),ROW(21:21))-1,1),"")</f>
        <v/>
      </c>
      <c r="BT27" s="35" t="str" cm="1">
        <f t="array" ref="BT27">IFERROR(INDEX('CAC EPDs'!$F$2:$F$1500,SMALL(IF('CAC EPDs'!$E$2:$E$1500=Lists!BT$6,ROW('CAC EPDs'!$E$2:$E$1500)),ROW(21:21))-1,1),"")</f>
        <v/>
      </c>
      <c r="BU27" s="35" t="str" cm="1">
        <f t="array" ref="BU27">IFERROR(INDEX('CAC EPDs'!$F$2:$F$1500,SMALL(IF('CAC EPDs'!$E$2:$E$1500=Lists!BU$6,ROW('CAC EPDs'!$E$2:$E$1500)),ROW(21:21))-1,1),"")</f>
        <v/>
      </c>
      <c r="BV27" s="35" t="str" cm="1">
        <f t="array" ref="BV27">IFERROR(INDEX('CAC EPDs'!$F$2:$F$1500,SMALL(IF('CAC EPDs'!$E$2:$E$1500=Lists!BV$6,ROW('CAC EPDs'!$E$2:$E$1500)),ROW(21:21))-1,1),"")</f>
        <v>50 MPa concrete with air (C-XL) GU 10 SL</v>
      </c>
      <c r="BW27" s="35" t="str" cm="1">
        <f t="array" ref="BW27">IFERROR(INDEX('CAC EPDs'!$F$2:$F$1500,SMALL(IF('CAC EPDs'!$E$2:$E$1500=Lists!BW$6,ROW('CAC EPDs'!$E$2:$E$1500)),ROW(21:21))-1,1),"")</f>
        <v/>
      </c>
      <c r="BX27" s="35" t="str" cm="1">
        <f t="array" ref="BX27">IFERROR(INDEX('CAC EPDs'!$F$2:$F$1500,SMALL(IF('CAC EPDs'!$E$2:$E$1500=Lists!BX$6,ROW('CAC EPDs'!$E$2:$E$1500)),ROW(21:21))-1,1),"")</f>
        <v/>
      </c>
      <c r="BY27" s="35" t="str" cm="1">
        <f t="array" ref="BY27">IFERROR(INDEX('CAC EPDs'!$F$2:$F$1500,SMALL(IF('CAC EPDs'!$E$2:$E$1500=Lists!BY$6,ROW('CAC EPDs'!$E$2:$E$1500)),ROW(21:21))-1,1),"")</f>
        <v/>
      </c>
      <c r="BZ27" s="35" t="str" cm="1">
        <f t="array" ref="BZ27">IFERROR(INDEX('CAC EPDs'!$F$2:$F$1500,SMALL(IF('CAC EPDs'!$E$2:$E$1500=Lists!BZ$6,ROW('CAC EPDs'!$E$2:$E$1500)),ROW(21:21))-1,1),"")</f>
        <v/>
      </c>
      <c r="CA27" s="35" t="str" cm="1">
        <f t="array" ref="CA27">IFERROR(INDEX('CAC EPDs'!$F$2:$F$1500,SMALL(IF('CAC EPDs'!$E$2:$E$1500=Lists!CA$6,ROW('CAC EPDs'!$E$2:$E$1500)),ROW(21:21))-1,1),"")</f>
        <v/>
      </c>
      <c r="CB27" s="35" t="str" cm="1">
        <f t="array" ref="CB27">IFERROR(INDEX('CAC EPDs'!$F$2:$F$1500,SMALL(IF('CAC EPDs'!$E$2:$E$1500=Lists!CB$6,ROW('CAC EPDs'!$E$2:$E$1500)),ROW(21:21))-1,1),"")</f>
        <v/>
      </c>
      <c r="CC27" s="35" t="str" cm="1">
        <f t="array" ref="CC27">IFERROR(INDEX('CAC EPDs'!$F$2:$F$1500,SMALL(IF('CAC EPDs'!$E$2:$E$1500=Lists!CC$6,ROW('CAC EPDs'!$E$2:$E$1500)),ROW(21:21))-1,1),"")</f>
        <v/>
      </c>
      <c r="CD27" s="35" t="str" cm="1">
        <f t="array" ref="CD27">IFERROR(INDEX('CAC EPDs'!$F$2:$F$1500,SMALL(IF('CAC EPDs'!$E$2:$E$1500=Lists!CD$6,ROW('CAC EPDs'!$E$2:$E$1500)),ROW(21:21))-1,1),"")</f>
        <v/>
      </c>
      <c r="CE27" s="35" t="str" cm="1">
        <f t="array" ref="CE27">IFERROR(INDEX('CAC EPDs'!$F$2:$F$1500,SMALL(IF('CAC EPDs'!$E$2:$E$1500=Lists!CE$6,ROW('CAC EPDs'!$E$2:$E$1500)),ROW(21:21))-1,1),"")</f>
        <v/>
      </c>
      <c r="CF27" s="35" t="str" cm="1">
        <f t="array" ref="CF27">IFERROR(INDEX('CAC EPDs'!$F$2:$F$1500,SMALL(IF('CAC EPDs'!$E$2:$E$1500=Lists!CF$6,ROW('CAC EPDs'!$E$2:$E$1500)),ROW(21:21))-1,1),"")</f>
        <v/>
      </c>
      <c r="CG27" s="35" t="str" cm="1">
        <f t="array" ref="CG27">IFERROR(INDEX('CAC EPDs'!$F$2:$F$1500,SMALL(IF('CAC EPDs'!$E$2:$E$1500=Lists!CG$6,ROW('CAC EPDs'!$E$2:$E$1500)),ROW(21:21))-1,1),"")</f>
        <v/>
      </c>
      <c r="CH27" s="35" t="str" cm="1">
        <f t="array" ref="CH27">IFERROR(INDEX('CAC EPDs'!$F$2:$F$1500,SMALL(IF('CAC EPDs'!$E$2:$E$1500=Lists!CH$6,ROW('CAC EPDs'!$E$2:$E$1500)),ROW(21:21))-1,1),"")</f>
        <v/>
      </c>
      <c r="CI27" s="35" t="str" cm="1">
        <f t="array" ref="CI27">IFERROR(INDEX('CAC EPDs'!$F$2:$F$1500,SMALL(IF('CAC EPDs'!$E$2:$E$1500=Lists!CI$6,ROW('CAC EPDs'!$E$2:$E$1500)),ROW(21:21))-1,1),"")</f>
        <v/>
      </c>
      <c r="CJ27" s="35" t="str" cm="1">
        <f t="array" ref="CJ27">IFERROR(INDEX('CAC EPDs'!$F$2:$F$1500,SMALL(IF('CAC EPDs'!$E$2:$E$1500=Lists!CJ$6,ROW('CAC EPDs'!$E$2:$E$1500)),ROW(21:21))-1,1),"")</f>
        <v/>
      </c>
      <c r="CK27" s="35" t="str" cm="1">
        <f t="array" ref="CK27">IFERROR(INDEX('CAC EPDs'!$F$2:$F$1500,SMALL(IF('CAC EPDs'!$E$2:$E$1500=Lists!CK$6,ROW('CAC EPDs'!$E$2:$E$1500)),ROW(21:21))-1,1),"")</f>
        <v/>
      </c>
      <c r="CL27" s="35" t="str" cm="1">
        <f t="array" ref="CL27">IFERROR(INDEX('CAC EPDs'!$F$2:$F$1500,SMALL(IF('CAC EPDs'!$E$2:$E$1500=Lists!CL$6,ROW('CAC EPDs'!$E$2:$E$1500)),ROW(21:21))-1,1),"")</f>
        <v/>
      </c>
      <c r="CM27" s="35" t="str" cm="1">
        <f t="array" ref="CM27">IFERROR(INDEX('CAC EPDs'!$F$2:$F$1500,SMALL(IF('CAC EPDs'!$E$2:$E$1500=Lists!CM$6,ROW('CAC EPDs'!$E$2:$E$1500)),ROW(21:21))-1,1),"")</f>
        <v/>
      </c>
      <c r="CN27" s="35" t="str" cm="1">
        <f t="array" ref="CN27">IFERROR(INDEX('CAC EPDs'!$F$2:$F$1500,SMALL(IF('CAC EPDs'!$E$2:$E$1500=Lists!CN$6,ROW('CAC EPDs'!$E$2:$E$1500)),ROW(21:21))-1,1),"")</f>
        <v/>
      </c>
      <c r="CO27" s="35" t="str" cm="1">
        <f t="array" ref="CO27">IFERROR(INDEX('CAC EPDs'!$F$2:$F$1500,SMALL(IF('CAC EPDs'!$E$2:$E$1500=Lists!CO$6,ROW('CAC EPDs'!$E$2:$E$1500)),ROW(21:21))-1,1),"")</f>
        <v/>
      </c>
      <c r="CP27" s="35" t="str" cm="1">
        <f t="array" ref="CP27">IFERROR(INDEX('CAC EPDs'!$F$2:$F$1500,SMALL(IF('CAC EPDs'!$E$2:$E$1500=Lists!CP$6,ROW('CAC EPDs'!$E$2:$E$1500)),ROW(21:21))-1,1),"")</f>
        <v/>
      </c>
      <c r="CQ27" s="35" t="str" cm="1">
        <f t="array" ref="CQ27">IFERROR(INDEX('CAC EPDs'!$F$2:$F$1500,SMALL(IF('CAC EPDs'!$E$2:$E$1500=Lists!CQ$6,ROW('CAC EPDs'!$E$2:$E$1500)),ROW(21:21))-1,1),"")</f>
        <v/>
      </c>
      <c r="CR27" s="35" t="str" cm="1">
        <f t="array" ref="CR27">IFERROR(INDEX('CAC EPDs'!$F$2:$F$1500,SMALL(IF('CAC EPDs'!$E$2:$E$1500=Lists!CR$6,ROW('CAC EPDs'!$E$2:$E$1500)),ROW(21:21))-1,1),"")</f>
        <v/>
      </c>
      <c r="CS27" s="35" t="str" cm="1">
        <f t="array" ref="CS27">IFERROR(INDEX('CAC EPDs'!$F$2:$F$1500,SMALL(IF('CAC EPDs'!$E$2:$E$1500=Lists!CS$6,ROW('CAC EPDs'!$E$2:$E$1500)),ROW(21:21))-1,1),"")</f>
        <v/>
      </c>
      <c r="CT27" s="35" t="str" cm="1">
        <f t="array" ref="CT27">IFERROR(INDEX('CAC EPDs'!$F$2:$F$1500,SMALL(IF('CAC EPDs'!$E$2:$E$1500=Lists!CT$6,ROW('CAC EPDs'!$E$2:$E$1500)),ROW(21:21))-1,1),"")</f>
        <v/>
      </c>
      <c r="CU27" s="35" t="str" cm="1">
        <f t="array" ref="CU27">IFERROR(INDEX('CAC EPDs'!$F$2:$F$1500,SMALL(IF('CAC EPDs'!$E$2:$E$1500=Lists!CU$6,ROW('CAC EPDs'!$E$2:$E$1500)),ROW(21:21))-1,1),"")</f>
        <v/>
      </c>
      <c r="CV27" s="35" t="str" cm="1">
        <f t="array" ref="CV27">IFERROR(INDEX('CAC EPDs'!$F$2:$F$1500,SMALL(IF('CAC EPDs'!$E$2:$E$1500=Lists!CV$6,ROW('CAC EPDs'!$E$2:$E$1500)),ROW(21:21))-1,1),"")</f>
        <v/>
      </c>
      <c r="CW27" s="35" t="str" cm="1">
        <f t="array" ref="CW27">IFERROR(INDEX('CAC EPDs'!$F$2:$F$1500,SMALL(IF('CAC EPDs'!$E$2:$E$1500=Lists!CW$6,ROW('CAC EPDs'!$E$2:$E$1500)),ROW(21:21))-1,1),"")</f>
        <v/>
      </c>
      <c r="CX27" s="35" t="str" cm="1">
        <f t="array" ref="CX27">IFERROR(INDEX('CAC EPDs'!$F$2:$F$1500,SMALL(IF('CAC EPDs'!$E$2:$E$1500=Lists!CX$6,ROW('CAC EPDs'!$E$2:$E$1500)),ROW(21:21))-1,1),"")</f>
        <v/>
      </c>
      <c r="CY27" s="35" t="str" cm="1">
        <f t="array" ref="CY27">IFERROR(INDEX('CAC EPDs'!$F$2:$F$1500,SMALL(IF('CAC EPDs'!$E$2:$E$1500=Lists!CY$6,ROW('CAC EPDs'!$E$2:$E$1500)),ROW(21:21))-1,1),"")</f>
        <v/>
      </c>
      <c r="CZ27" s="35" t="str" cm="1">
        <f t="array" ref="CZ27">IFERROR(INDEX('CAC EPDs'!$F$2:$F$1500,SMALL(IF('CAC EPDs'!$E$2:$E$1500=Lists!CZ$6,ROW('CAC EPDs'!$E$2:$E$1500)),ROW(21:21))-1,1),"")</f>
        <v/>
      </c>
      <c r="DA27" s="35" t="str" cm="1">
        <f t="array" ref="DA27">IFERROR(INDEX('CAC EPDs'!$F$2:$F$1500,SMALL(IF('CAC EPDs'!$E$2:$E$1500=Lists!DA$6,ROW('CAC EPDs'!$E$2:$E$1500)),ROW(21:21))-1,1),"")</f>
        <v/>
      </c>
      <c r="DB27" s="35" t="str" cm="1">
        <f t="array" ref="DB27">IFERROR(INDEX('CAC EPDs'!$F$2:$F$1500,SMALL(IF('CAC EPDs'!$E$2:$E$1500=Lists!DB$6,ROW('CAC EPDs'!$E$2:$E$1500)),ROW(21:21))-1,1),"")</f>
        <v/>
      </c>
      <c r="DC27" s="35" t="str" cm="1">
        <f t="array" ref="DC27">IFERROR(INDEX('CAC EPDs'!$F$2:$F$1500,SMALL(IF('CAC EPDs'!$E$2:$E$1500=Lists!DC$6,ROW('CAC EPDs'!$E$2:$E$1500)),ROW(21:21))-1,1),"")</f>
        <v/>
      </c>
      <c r="DD27" s="35" t="str" cm="1">
        <f t="array" ref="DD27">IFERROR(INDEX('CAC EPDs'!$F$2:$F$1500,SMALL(IF('CAC EPDs'!$E$2:$E$1500=Lists!DD$6,ROW('CAC EPDs'!$E$2:$E$1500)),ROW(21:21))-1,1),"")</f>
        <v/>
      </c>
      <c r="DE27" s="35" t="str" cm="1">
        <f t="array" ref="DE27">IFERROR(INDEX('CAC EPDs'!$F$2:$F$1500,SMALL(IF('CAC EPDs'!$E$2:$E$1500=Lists!DE$6,ROW('CAC EPDs'!$E$2:$E$1500)),ROW(21:21))-1,1),"")</f>
        <v/>
      </c>
      <c r="DF27" s="35" t="str" cm="1">
        <f t="array" ref="DF27">IFERROR(INDEX('CAC EPDs'!$F$2:$F$1500,SMALL(IF('CAC EPDs'!$E$2:$E$1500=Lists!DF$6,ROW('CAC EPDs'!$E$2:$E$1500)),ROW(21:21))-1,1),"")</f>
        <v/>
      </c>
      <c r="DG27" s="35" t="str" cm="1">
        <f t="array" ref="DG27">IFERROR(INDEX('CAC EPDs'!$F$2:$F$1500,SMALL(IF('CAC EPDs'!$E$2:$E$1500=Lists!DG$6,ROW('CAC EPDs'!$E$2:$E$1500)),ROW(21:21))-1,1),"")</f>
        <v/>
      </c>
      <c r="DH27" s="35" t="str" cm="1">
        <f t="array" ref="DH27">IFERROR(INDEX('CAC EPDs'!$F$2:$F$1500,SMALL(IF('CAC EPDs'!$E$2:$E$1500=Lists!DH$6,ROW('CAC EPDs'!$E$2:$E$1500)),ROW(21:21))-1,1),"")</f>
        <v/>
      </c>
      <c r="DI27" s="35" t="str" cm="1">
        <f t="array" ref="DI27">IFERROR(INDEX('CAC EPDs'!$F$2:$F$1500,SMALL(IF('CAC EPDs'!$E$2:$E$1500=Lists!DI$6,ROW('CAC EPDs'!$E$2:$E$1500)),ROW(21:21))-1,1),"")</f>
        <v/>
      </c>
      <c r="DJ27" s="35" t="str" cm="1">
        <f t="array" ref="DJ27">IFERROR(INDEX('CAC EPDs'!$F$2:$F$1500,SMALL(IF('CAC EPDs'!$E$2:$E$1500=Lists!DJ$6,ROW('CAC EPDs'!$E$2:$E$1500)),ROW(21:21))-1,1),"")</f>
        <v/>
      </c>
      <c r="DK27" s="35" t="str" cm="1">
        <f t="array" ref="DK27">IFERROR(INDEX('CAC EPDs'!$F$2:$F$1500,SMALL(IF('CAC EPDs'!$E$2:$E$1500=Lists!DK$6,ROW('CAC EPDs'!$E$2:$E$1500)),ROW(21:21))-1,1),"")</f>
        <v/>
      </c>
      <c r="DL27" s="35" t="str" cm="1">
        <f t="array" ref="DL27">IFERROR(INDEX('CAC EPDs'!$F$2:$F$1500,SMALL(IF('CAC EPDs'!$E$2:$E$1500=Lists!DL$6,ROW('CAC EPDs'!$E$2:$E$1500)),ROW(21:21))-1,1),"")</f>
        <v/>
      </c>
      <c r="DM27" s="35" t="str" cm="1">
        <f t="array" ref="DM27">IFERROR(INDEX('CAC EPDs'!$F$2:$F$1500,SMALL(IF('CAC EPDs'!$E$2:$E$1500=Lists!DM$6,ROW('CAC EPDs'!$E$2:$E$1500)),ROW(21:21))-1,1),"")</f>
        <v/>
      </c>
      <c r="DN27" s="35" t="str" cm="1">
        <f t="array" ref="DN27">IFERROR(INDEX('CAC EPDs'!$F$2:$F$1500,SMALL(IF('CAC EPDs'!$E$2:$E$1500=Lists!DN$6,ROW('CAC EPDs'!$E$2:$E$1500)),ROW(21:21))-1,1),"")</f>
        <v/>
      </c>
      <c r="DO27" s="35" t="str" cm="1">
        <f t="array" ref="DO27">IFERROR(INDEX('CAC EPDs'!$F$2:$F$1500,SMALL(IF('CAC EPDs'!$E$2:$E$1500=Lists!DO$6,ROW('CAC EPDs'!$E$2:$E$1500)),ROW(21:21))-1,1),"")</f>
        <v/>
      </c>
      <c r="DP27" s="35" t="str" cm="1">
        <f t="array" ref="DP27">IFERROR(INDEX('CAC EPDs'!$F$2:$F$1500,SMALL(IF('CAC EPDs'!$E$2:$E$1500=Lists!DP$6,ROW('CAC EPDs'!$E$2:$E$1500)),ROW(21:21))-1,1),"")</f>
        <v/>
      </c>
      <c r="DQ27" s="35" t="str" cm="1">
        <f t="array" ref="DQ27">IFERROR(INDEX('CAC EPDs'!$F$2:$F$1500,SMALL(IF('CAC EPDs'!$E$2:$E$1500=Lists!DQ$6,ROW('CAC EPDs'!$E$2:$E$1500)),ROW(21:21))-1,1),"")</f>
        <v/>
      </c>
      <c r="DR27" s="35" t="str" cm="1">
        <f t="array" ref="DR27">IFERROR(INDEX('CAC EPDs'!$F$2:$F$1500,SMALL(IF('CAC EPDs'!$E$2:$E$1500=Lists!DR$6,ROW('CAC EPDs'!$E$2:$E$1500)),ROW(21:21))-1,1),"")</f>
        <v/>
      </c>
      <c r="DS27" s="35" t="str" cm="1">
        <f t="array" ref="DS27">IFERROR(INDEX('CAC EPDs'!$F$2:$F$1500,SMALL(IF('CAC EPDs'!$E$2:$E$1500=Lists!DS$6,ROW('CAC EPDs'!$E$2:$E$1500)),ROW(21:21))-1,1),"")</f>
        <v/>
      </c>
      <c r="DT27" s="35" t="str" cm="1">
        <f t="array" ref="DT27">IFERROR(INDEX('CAC EPDs'!$F$2:$F$1500,SMALL(IF('CAC EPDs'!$E$2:$E$1500=Lists!DT$6,ROW('CAC EPDs'!$E$2:$E$1500)),ROW(21:21))-1,1),"")</f>
        <v/>
      </c>
      <c r="DU27" s="35" t="str" cm="1">
        <f t="array" ref="DU27">IFERROR(INDEX('CAC EPDs'!$F$2:$F$1500,SMALL(IF('CAC EPDs'!$E$2:$E$1500=Lists!DU$6,ROW('CAC EPDs'!$E$2:$E$1500)),ROW(21:21))-1,1),"")</f>
        <v/>
      </c>
      <c r="DV27" s="35" t="str" cm="1">
        <f t="array" ref="DV27">IFERROR(INDEX('CAC EPDs'!$F$2:$F$1500,SMALL(IF('CAC EPDs'!$E$2:$E$1500=Lists!DV$6,ROW('CAC EPDs'!$E$2:$E$1500)),ROW(21:21))-1,1),"")</f>
        <v/>
      </c>
      <c r="DW27" s="35" t="str" cm="1">
        <f t="array" ref="DW27">IFERROR(INDEX('CAC EPDs'!$F$2:$F$1500,SMALL(IF('CAC EPDs'!$E$2:$E$1500=Lists!DW$6,ROW('CAC EPDs'!$E$2:$E$1500)),ROW(21:21))-1,1),"")</f>
        <v/>
      </c>
      <c r="DX27" s="35" t="str" cm="1">
        <f t="array" ref="DX27">IFERROR(INDEX('CAC EPDs'!$F$2:$F$1500,SMALL(IF('CAC EPDs'!$E$2:$E$1500=Lists!DX$6,ROW('CAC EPDs'!$E$2:$E$1500)),ROW(21:21))-1,1),"")</f>
        <v/>
      </c>
      <c r="DY27" s="35" t="str" cm="1">
        <f t="array" ref="DY27">IFERROR(INDEX('CAC EPDs'!$F$2:$F$1500,SMALL(IF('CAC EPDs'!$E$2:$E$1500=Lists!DY$6,ROW('CAC EPDs'!$E$2:$E$1500)),ROW(21:21))-1,1),"")</f>
        <v/>
      </c>
      <c r="DZ27" s="35" t="str" cm="1">
        <f t="array" ref="DZ27">IFERROR(INDEX('CAC EPDs'!$F$2:$F$1500,SMALL(IF('CAC EPDs'!$E$2:$E$1500=Lists!DZ$6,ROW('CAC EPDs'!$E$2:$E$1500)),ROW(21:21))-1,1),"")</f>
        <v/>
      </c>
      <c r="EA27" s="35" t="str" cm="1">
        <f t="array" ref="EA27">IFERROR(INDEX('CAC EPDs'!$F$2:$F$1500,SMALL(IF('CAC EPDs'!$E$2:$E$1500=Lists!EA$6,ROW('CAC EPDs'!$E$2:$E$1500)),ROW(21:21))-1,1),"")</f>
        <v/>
      </c>
      <c r="EB27" s="35" t="str" cm="1">
        <f t="array" ref="EB27">IFERROR(INDEX('CAC EPDs'!$F$2:$F$1500,SMALL(IF('CAC EPDs'!$E$2:$E$1500=Lists!EB$6,ROW('CAC EPDs'!$E$2:$E$1500)),ROW(21:21))-1,1),"")</f>
        <v>25 MPa concrete without air &amp; 0.55 w/cm (N-CF) GUL 30 FA</v>
      </c>
      <c r="EC27" s="35" t="str" cm="1">
        <f t="array" ref="EC27">IFERROR(INDEX('CAC EPDs'!$F$2:$F$1500,SMALL(IF('CAC EPDs'!$E$2:$E$1500=Lists!EC$6,ROW('CAC EPDs'!$E$2:$E$1500)),ROW(21:21))-1,1),"")</f>
        <v>30 MPa concrete without air SCC GUL 30 FA</v>
      </c>
      <c r="ED27" s="35" t="str" cm="1">
        <f t="array" ref="ED27">IFERROR(INDEX('CAC EPDs'!$F$2:$F$1500,SMALL(IF('CAC EPDs'!$E$2:$E$1500=Lists!ED$6,ROW('CAC EPDs'!$E$2:$E$1500)),ROW(21:21))-1,1),"")</f>
        <v/>
      </c>
      <c r="EE27" s="35" t="str" cm="1">
        <f t="array" ref="EE27">IFERROR(INDEX('CAC EPDs'!$F$2:$F$1500,SMALL(IF('CAC EPDs'!$E$2:$E$1500=Lists!EE$6,ROW('CAC EPDs'!$E$2:$E$1500)),ROW(21:21))-1,1),"")</f>
        <v/>
      </c>
      <c r="EF27" s="35" t="str" cm="1">
        <f t="array" ref="EF27">IFERROR(INDEX('CAC EPDs'!$F$2:$F$1500,SMALL(IF('CAC EPDs'!$E$2:$E$1500=Lists!EF$6,ROW('CAC EPDs'!$E$2:$E$1500)),ROW(21:21))-1,1),"")</f>
        <v/>
      </c>
      <c r="EG27" s="35" t="str" cm="1">
        <f t="array" ref="EG27">IFERROR(INDEX('CAC EPDs'!$F$2:$F$1500,SMALL(IF('CAC EPDs'!$E$2:$E$1500=Lists!EG$6,ROW('CAC EPDs'!$E$2:$E$1500)),ROW(21:21))-1,1),"")</f>
        <v/>
      </c>
      <c r="EH27" s="35" t="str" cm="1">
        <f t="array" ref="EH27">IFERROR(INDEX('CAC EPDs'!$F$2:$F$1500,SMALL(IF('CAC EPDs'!$E$2:$E$1500=Lists!EH$6,ROW('CAC EPDs'!$E$2:$E$1500)),ROW(21:21))-1,1),"")</f>
        <v>35 MPa concrete with air &amp; 0.40 w/cm (C-1) SCC GUL 30 FA</v>
      </c>
      <c r="EI27" s="35" t="str" cm="1">
        <f t="array" ref="EI27">IFERROR(INDEX('CAC EPDs'!$F$2:$F$1500,SMALL(IF('CAC EPDs'!$E$2:$E$1500=Lists!EI$6,ROW('CAC EPDs'!$E$2:$E$1500)),ROW(21:21))-1,1),"")</f>
        <v/>
      </c>
      <c r="EJ27" s="35" t="str" cm="1">
        <f t="array" ref="EJ27">IFERROR(INDEX('CAC EPDs'!$F$2:$F$1500,SMALL(IF('CAC EPDs'!$E$2:$E$1500=Lists!EJ$6,ROW('CAC EPDs'!$E$2:$E$1500)),ROW(21:21))-1,1),"")</f>
        <v/>
      </c>
      <c r="EK27" s="35" t="str" cm="1">
        <f t="array" ref="EK27">IFERROR(INDEX('CAC EPDs'!$F$2:$F$1500,SMALL(IF('CAC EPDs'!$E$2:$E$1500=Lists!EK$6,ROW('CAC EPDs'!$E$2:$E$1500)),ROW(21:21))-1,1),"")</f>
        <v/>
      </c>
      <c r="EL27" s="35" t="str" cm="1">
        <f t="array" ref="EL27">IFERROR(INDEX('CAC EPDs'!$F$2:$F$1500,SMALL(IF('CAC EPDs'!$E$2:$E$1500=Lists!EL$6,ROW('CAC EPDs'!$E$2:$E$1500)),ROW(21:21))-1,1),"")</f>
        <v/>
      </c>
      <c r="EM27" s="35" t="str" cm="1">
        <f t="array" ref="EM27">IFERROR(INDEX('CAC EPDs'!$F$2:$F$1500,SMALL(IF('CAC EPDs'!$E$2:$E$1500=Lists!EM$6,ROW('CAC EPDs'!$E$2:$E$1500)),ROW(21:21))-1,1),"")</f>
        <v/>
      </c>
      <c r="EN27" s="35" t="str" cm="1">
        <f t="array" ref="EN27">IFERROR(INDEX('CAC EPDs'!$F$2:$F$1500,SMALL(IF('CAC EPDs'!$E$2:$E$1500=Lists!EN$6,ROW('CAC EPDs'!$E$2:$E$1500)),ROW(21:21))-1,1),"")</f>
        <v/>
      </c>
      <c r="FL27" s="219"/>
    </row>
    <row r="28" spans="8:168">
      <c r="Y28" s="35" t="str">
        <v>Atlantic,25,Yes</v>
      </c>
      <c r="AA28" s="35" t="str" cm="1">
        <f t="array" ref="AA28">IFERROR(INDEX('CAC EPDs'!$F$2:$F$1500,SMALL(IF('CAC EPDs'!$E$2:$E$1500=Lists!AA$6,ROW('CAC EPDs'!$E$2:$E$1500)),ROW(22:22))-1,1),"")</f>
        <v/>
      </c>
      <c r="AB28" s="35" t="str" cm="1">
        <f t="array" ref="AB28">IFERROR(INDEX('CAC EPDs'!$F$2:$F$1500,SMALL(IF('CAC EPDs'!$E$2:$E$1500=Lists!AB$6,ROW('CAC EPDs'!$E$2:$E$1500)),ROW(22:22))-1,1),"")</f>
        <v/>
      </c>
      <c r="AC28" s="35" t="str" cm="1">
        <f t="array" ref="AC28">IFERROR(INDEX('CAC EPDs'!$F$2:$F$1500,SMALL(IF('CAC EPDs'!$E$2:$E$1500=Lists!AC$6,ROW('CAC EPDs'!$E$2:$E$1500)),ROW(22:22))-1,1),"")</f>
        <v/>
      </c>
      <c r="AD28" s="35" t="str" cm="1">
        <f t="array" ref="AD28">IFERROR(INDEX('CAC EPDs'!$F$2:$F$1500,SMALL(IF('CAC EPDs'!$E$2:$E$1500=Lists!AD$6,ROW('CAC EPDs'!$E$2:$E$1500)),ROW(22:22))-1,1),"")</f>
        <v/>
      </c>
      <c r="AE28" s="35" t="str" cm="1">
        <f t="array" ref="AE28">IFERROR(INDEX('CAC EPDs'!$F$2:$F$1500,SMALL(IF('CAC EPDs'!$E$2:$E$1500=Lists!AE$6,ROW('CAC EPDs'!$E$2:$E$1500)),ROW(22:22))-1,1),"")</f>
        <v/>
      </c>
      <c r="AF28" s="35" t="str" cm="1">
        <f t="array" ref="AF28">IFERROR(INDEX('CAC EPDs'!$F$2:$F$1500,SMALL(IF('CAC EPDs'!$E$2:$E$1500=Lists!AF$6,ROW('CAC EPDs'!$E$2:$E$1500)),ROW(22:22))-1,1),"")</f>
        <v/>
      </c>
      <c r="AG28" s="35" t="str" cm="1">
        <f t="array" ref="AG28">IFERROR(INDEX('CAC EPDs'!$F$2:$F$1500,SMALL(IF('CAC EPDs'!$E$2:$E$1500=Lists!AG$6,ROW('CAC EPDs'!$E$2:$E$1500)),ROW(22:22))-1,1),"")</f>
        <v/>
      </c>
      <c r="AH28" s="35" t="str" cm="1">
        <f t="array" ref="AH28">IFERROR(INDEX('CAC EPDs'!$F$2:$F$1500,SMALL(IF('CAC EPDs'!$E$2:$E$1500=Lists!AH$6,ROW('CAC EPDs'!$E$2:$E$1500)),ROW(22:22))-1,1),"")</f>
        <v/>
      </c>
      <c r="AI28" s="35" t="str" cm="1">
        <f t="array" ref="AI28">IFERROR(INDEX('CAC EPDs'!$F$2:$F$1500,SMALL(IF('CAC EPDs'!$E$2:$E$1500=Lists!AI$6,ROW('CAC EPDs'!$E$2:$E$1500)),ROW(22:22))-1,1),"")</f>
        <v/>
      </c>
      <c r="AJ28" s="35" t="str" cm="1">
        <f t="array" ref="AJ28">IFERROR(INDEX('CAC EPDs'!$F$2:$F$1500,SMALL(IF('CAC EPDs'!$E$2:$E$1500=Lists!AJ$6,ROW('CAC EPDs'!$E$2:$E$1500)),ROW(22:22))-1,1),"")</f>
        <v/>
      </c>
      <c r="AK28" s="35" t="str" cm="1">
        <f t="array" ref="AK28">IFERROR(INDEX('CAC EPDs'!$F$2:$F$1500,SMALL(IF('CAC EPDs'!$E$2:$E$1500=Lists!AK$6,ROW('CAC EPDs'!$E$2:$E$1500)),ROW(22:22))-1,1),"")</f>
        <v/>
      </c>
      <c r="AL28" s="35" t="str" cm="1">
        <f t="array" ref="AL28">IFERROR(INDEX('CAC EPDs'!$F$2:$F$1500,SMALL(IF('CAC EPDs'!$E$2:$E$1500=Lists!AL$6,ROW('CAC EPDs'!$E$2:$E$1500)),ROW(22:22))-1,1),"")</f>
        <v/>
      </c>
      <c r="AM28" s="35" t="str" cm="1">
        <f t="array" ref="AM28">IFERROR(INDEX('CAC EPDs'!$F$2:$F$1500,SMALL(IF('CAC EPDs'!$E$2:$E$1500=Lists!AM$6,ROW('CAC EPDs'!$E$2:$E$1500)),ROW(22:22))-1,1),"")</f>
        <v/>
      </c>
      <c r="AN28" s="35" t="str" cm="1">
        <f t="array" ref="AN28">IFERROR(INDEX('CAC EPDs'!$F$2:$F$1500,SMALL(IF('CAC EPDs'!$E$2:$E$1500=Lists!AN$6,ROW('CAC EPDs'!$E$2:$E$1500)),ROW(22:22))-1,1),"")</f>
        <v/>
      </c>
      <c r="AO28" s="35" t="str" cm="1">
        <f t="array" ref="AO28">IFERROR(INDEX('CAC EPDs'!$F$2:$F$1500,SMALL(IF('CAC EPDs'!$E$2:$E$1500=Lists!AO$6,ROW('CAC EPDs'!$E$2:$E$1500)),ROW(22:22))-1,1),"")</f>
        <v>35 MPa concrete with air &amp; 0.40 w/cm (C-1) SCC GUL 50 SL</v>
      </c>
      <c r="AP28" s="35" t="str" cm="1">
        <f t="array" ref="AP28">IFERROR(INDEX('CAC EPDs'!$F$2:$F$1500,SMALL(IF('CAC EPDs'!$E$2:$E$1500=Lists!AP$6,ROW('CAC EPDs'!$E$2:$E$1500)),ROW(22:22))-1,1),"")</f>
        <v/>
      </c>
      <c r="AQ28" s="35" t="str" cm="1">
        <f t="array" ref="AQ28">IFERROR(INDEX('CAC EPDs'!$F$2:$F$1500,SMALL(IF('CAC EPDs'!$E$2:$E$1500=Lists!AQ$6,ROW('CAC EPDs'!$E$2:$E$1500)),ROW(22:22))-1,1),"")</f>
        <v/>
      </c>
      <c r="AR28" s="35" t="str" cm="1">
        <f t="array" ref="AR28">IFERROR(INDEX('CAC EPDs'!$F$2:$F$1500,SMALL(IF('CAC EPDs'!$E$2:$E$1500=Lists!AR$6,ROW('CAC EPDs'!$E$2:$E$1500)),ROW(22:22))-1,1),"")</f>
        <v/>
      </c>
      <c r="AS28" s="35" t="str" cm="1">
        <f t="array" ref="AS28">IFERROR(INDEX('CAC EPDs'!$F$2:$F$1500,SMALL(IF('CAC EPDs'!$E$2:$E$1500=Lists!AS$6,ROW('CAC EPDs'!$E$2:$E$1500)),ROW(22:22))-1,1),"")</f>
        <v/>
      </c>
      <c r="AT28" s="35" t="str" cm="1">
        <f t="array" ref="AT28">IFERROR(INDEX('CAC EPDs'!$F$2:$F$1500,SMALL(IF('CAC EPDs'!$E$2:$E$1500=Lists!AT$6,ROW('CAC EPDs'!$E$2:$E$1500)),ROW(22:22))-1,1),"")</f>
        <v/>
      </c>
      <c r="AU28" s="35" t="str" cm="1">
        <f t="array" ref="AU28">IFERROR(INDEX('CAC EPDs'!$F$2:$F$1500,SMALL(IF('CAC EPDs'!$E$2:$E$1500=Lists!AU$6,ROW('CAC EPDs'!$E$2:$E$1500)),ROW(22:22))-1,1),"")</f>
        <v/>
      </c>
      <c r="AV28" s="35" t="str" cm="1">
        <f t="array" ref="AV28">IFERROR(INDEX('CAC EPDs'!$F$2:$F$1500,SMALL(IF('CAC EPDs'!$E$2:$E$1500=Lists!AV$6,ROW('CAC EPDs'!$E$2:$E$1500)),ROW(22:22))-1,1),"")</f>
        <v/>
      </c>
      <c r="AW28" s="35" t="str" cm="1">
        <f t="array" ref="AW28">IFERROR(INDEX('CAC EPDs'!$F$2:$F$1500,SMALL(IF('CAC EPDs'!$E$2:$E$1500=Lists!AW$6,ROW('CAC EPDs'!$E$2:$E$1500)),ROW(22:22))-1,1),"")</f>
        <v/>
      </c>
      <c r="AX28" s="35" t="str" cm="1">
        <f t="array" ref="AX28">IFERROR(INDEX('CAC EPDs'!$F$2:$F$1500,SMALL(IF('CAC EPDs'!$E$2:$E$1500=Lists!AX$6,ROW('CAC EPDs'!$E$2:$E$1500)),ROW(22:22))-1,1),"")</f>
        <v/>
      </c>
      <c r="AY28" s="35" t="str" cm="1">
        <f t="array" ref="AY28">IFERROR(INDEX('CAC EPDs'!$F$2:$F$1500,SMALL(IF('CAC EPDs'!$E$2:$E$1500=Lists!AY$6,ROW('CAC EPDs'!$E$2:$E$1500)),ROW(22:22))-1,1),"")</f>
        <v/>
      </c>
      <c r="AZ28" s="35" t="str" cm="1">
        <f t="array" ref="AZ28">IFERROR(INDEX('CAC EPDs'!$F$2:$F$1500,SMALL(IF('CAC EPDs'!$E$2:$E$1500=Lists!AZ$6,ROW('CAC EPDs'!$E$2:$E$1500)),ROW(22:22))-1,1),"")</f>
        <v/>
      </c>
      <c r="BA28" s="35" t="str" cm="1">
        <f t="array" ref="BA28">IFERROR(INDEX('CAC EPDs'!$F$2:$F$1500,SMALL(IF('CAC EPDs'!$E$2:$E$1500=Lists!BA$6,ROW('CAC EPDs'!$E$2:$E$1500)),ROW(22:22))-1,1),"")</f>
        <v/>
      </c>
      <c r="BB28" s="35" t="str" cm="1">
        <f t="array" ref="BB28">IFERROR(INDEX('CAC EPDs'!$F$2:$F$1500,SMALL(IF('CAC EPDs'!$E$2:$E$1500=Lists!BB$6,ROW('CAC EPDs'!$E$2:$E$1500)),ROW(22:22))-1,1),"")</f>
        <v/>
      </c>
      <c r="BC28" s="35" t="str" cm="1">
        <f t="array" ref="BC28">IFERROR(INDEX('CAC EPDs'!$F$2:$F$1500,SMALL(IF('CAC EPDs'!$E$2:$E$1500=Lists!BC$6,ROW('CAC EPDs'!$E$2:$E$1500)),ROW(22:22))-1,1),"")</f>
        <v/>
      </c>
      <c r="BD28" s="35" t="str" cm="1">
        <f t="array" ref="BD28">IFERROR(INDEX('CAC EPDs'!$F$2:$F$1500,SMALL(IF('CAC EPDs'!$E$2:$E$1500=Lists!BD$6,ROW('CAC EPDs'!$E$2:$E$1500)),ROW(22:22))-1,1),"")</f>
        <v/>
      </c>
      <c r="BE28" s="35" t="str" cm="1">
        <f t="array" ref="BE28">IFERROR(INDEX('CAC EPDs'!$F$2:$F$1500,SMALL(IF('CAC EPDs'!$E$2:$E$1500=Lists!BE$6,ROW('CAC EPDs'!$E$2:$E$1500)),ROW(22:22))-1,1),"")</f>
        <v/>
      </c>
      <c r="BF28" s="35" t="str" cm="1">
        <f t="array" ref="BF28">IFERROR(INDEX('CAC EPDs'!$F$2:$F$1500,SMALL(IF('CAC EPDs'!$E$2:$E$1500=Lists!BF$6,ROW('CAC EPDs'!$E$2:$E$1500)),ROW(22:22))-1,1),"")</f>
        <v/>
      </c>
      <c r="BG28" s="35" t="str" cm="1">
        <f t="array" ref="BG28">IFERROR(INDEX('CAC EPDs'!$F$2:$F$1500,SMALL(IF('CAC EPDs'!$E$2:$E$1500=Lists!BG$6,ROW('CAC EPDs'!$E$2:$E$1500)),ROW(22:22))-1,1),"")</f>
        <v/>
      </c>
      <c r="BH28" s="35" t="str" cm="1">
        <f t="array" ref="BH28">IFERROR(INDEX('CAC EPDs'!$F$2:$F$1500,SMALL(IF('CAC EPDs'!$E$2:$E$1500=Lists!BH$6,ROW('CAC EPDs'!$E$2:$E$1500)),ROW(22:22))-1,1),"")</f>
        <v/>
      </c>
      <c r="BI28" s="35" t="str" cm="1">
        <f t="array" ref="BI28">IFERROR(INDEX('CAC EPDs'!$F$2:$F$1500,SMALL(IF('CAC EPDs'!$E$2:$E$1500=Lists!BI$6,ROW('CAC EPDs'!$E$2:$E$1500)),ROW(22:22))-1,1),"")</f>
        <v/>
      </c>
      <c r="BJ28" s="35" t="str" cm="1">
        <f t="array" ref="BJ28">IFERROR(INDEX('CAC EPDs'!$F$2:$F$1500,SMALL(IF('CAC EPDs'!$E$2:$E$1500=Lists!BJ$6,ROW('CAC EPDs'!$E$2:$E$1500)),ROW(22:22))-1,1),"")</f>
        <v/>
      </c>
      <c r="BK28" s="35" t="str" cm="1">
        <f t="array" ref="BK28">IFERROR(INDEX('CAC EPDs'!$F$2:$F$1500,SMALL(IF('CAC EPDs'!$E$2:$E$1500=Lists!BK$6,ROW('CAC EPDs'!$E$2:$E$1500)),ROW(22:22))-1,1),"")</f>
        <v>25 MPa concrete without air &amp; 0.55 w/cm ratio (N-CF/C-4) GU 20 FA</v>
      </c>
      <c r="BL28" s="35" t="str" cm="1">
        <f t="array" ref="BL28">IFERROR(INDEX('CAC EPDs'!$F$2:$F$1500,SMALL(IF('CAC EPDs'!$E$2:$E$1500=Lists!BL$6,ROW('CAC EPDs'!$E$2:$E$1500)),ROW(22:22))-1,1),"")</f>
        <v/>
      </c>
      <c r="BM28" s="35" t="str" cm="1">
        <f t="array" ref="BM28">IFERROR(INDEX('CAC EPDs'!$F$2:$F$1500,SMALL(IF('CAC EPDs'!$E$2:$E$1500=Lists!BM$6,ROW('CAC EPDs'!$E$2:$E$1500)),ROW(22:22))-1,1),"")</f>
        <v/>
      </c>
      <c r="BN28" s="35" t="str" cm="1">
        <f t="array" ref="BN28">IFERROR(INDEX('CAC EPDs'!$F$2:$F$1500,SMALL(IF('CAC EPDs'!$E$2:$E$1500=Lists!BN$6,ROW('CAC EPDs'!$E$2:$E$1500)),ROW(22:22))-1,1),"")</f>
        <v/>
      </c>
      <c r="BO28" s="35" t="str" cm="1">
        <f t="array" ref="BO28">IFERROR(INDEX('CAC EPDs'!$F$2:$F$1500,SMALL(IF('CAC EPDs'!$E$2:$E$1500=Lists!BO$6,ROW('CAC EPDs'!$E$2:$E$1500)),ROW(22:22))-1,1),"")</f>
        <v/>
      </c>
      <c r="BP28" s="35" t="str" cm="1">
        <f t="array" ref="BP28">IFERROR(INDEX('CAC EPDs'!$F$2:$F$1500,SMALL(IF('CAC EPDs'!$E$2:$E$1500=Lists!BP$6,ROW('CAC EPDs'!$E$2:$E$1500)),ROW(22:22))-1,1),"")</f>
        <v>35 MPa concrete with air &amp; 0.40 w/cm ratio (C-1) GUb-8SF</v>
      </c>
      <c r="BQ28" s="35" t="str" cm="1">
        <f t="array" ref="BQ28">IFERROR(INDEX('CAC EPDs'!$F$2:$F$1500,SMALL(IF('CAC EPDs'!$E$2:$E$1500=Lists!BQ$6,ROW('CAC EPDs'!$E$2:$E$1500)),ROW(22:22))-1,1),"")</f>
        <v/>
      </c>
      <c r="BR28" s="35" t="str" cm="1">
        <f t="array" ref="BR28">IFERROR(INDEX('CAC EPDs'!$F$2:$F$1500,SMALL(IF('CAC EPDs'!$E$2:$E$1500=Lists!BR$6,ROW('CAC EPDs'!$E$2:$E$1500)),ROW(22:22))-1,1),"")</f>
        <v/>
      </c>
      <c r="BS28" s="35" t="str" cm="1">
        <f t="array" ref="BS28">IFERROR(INDEX('CAC EPDs'!$F$2:$F$1500,SMALL(IF('CAC EPDs'!$E$2:$E$1500=Lists!BS$6,ROW('CAC EPDs'!$E$2:$E$1500)),ROW(22:22))-1,1),"")</f>
        <v/>
      </c>
      <c r="BT28" s="35" t="str" cm="1">
        <f t="array" ref="BT28">IFERROR(INDEX('CAC EPDs'!$F$2:$F$1500,SMALL(IF('CAC EPDs'!$E$2:$E$1500=Lists!BT$6,ROW('CAC EPDs'!$E$2:$E$1500)),ROW(22:22))-1,1),"")</f>
        <v/>
      </c>
      <c r="BU28" s="35" t="str" cm="1">
        <f t="array" ref="BU28">IFERROR(INDEX('CAC EPDs'!$F$2:$F$1500,SMALL(IF('CAC EPDs'!$E$2:$E$1500=Lists!BU$6,ROW('CAC EPDs'!$E$2:$E$1500)),ROW(22:22))-1,1),"")</f>
        <v/>
      </c>
      <c r="BV28" s="35" t="str" cm="1">
        <f t="array" ref="BV28">IFERROR(INDEX('CAC EPDs'!$F$2:$F$1500,SMALL(IF('CAC EPDs'!$E$2:$E$1500=Lists!BV$6,ROW('CAC EPDs'!$E$2:$E$1500)),ROW(22:22))-1,1),"")</f>
        <v>50 MPa concrete with air (C-XL) GU 20 SL</v>
      </c>
      <c r="BW28" s="35" t="str" cm="1">
        <f t="array" ref="BW28">IFERROR(INDEX('CAC EPDs'!$F$2:$F$1500,SMALL(IF('CAC EPDs'!$E$2:$E$1500=Lists!BW$6,ROW('CAC EPDs'!$E$2:$E$1500)),ROW(22:22))-1,1),"")</f>
        <v/>
      </c>
      <c r="BX28" s="35" t="str" cm="1">
        <f t="array" ref="BX28">IFERROR(INDEX('CAC EPDs'!$F$2:$F$1500,SMALL(IF('CAC EPDs'!$E$2:$E$1500=Lists!BX$6,ROW('CAC EPDs'!$E$2:$E$1500)),ROW(22:22))-1,1),"")</f>
        <v/>
      </c>
      <c r="BY28" s="35" t="str" cm="1">
        <f t="array" ref="BY28">IFERROR(INDEX('CAC EPDs'!$F$2:$F$1500,SMALL(IF('CAC EPDs'!$E$2:$E$1500=Lists!BY$6,ROW('CAC EPDs'!$E$2:$E$1500)),ROW(22:22))-1,1),"")</f>
        <v/>
      </c>
      <c r="BZ28" s="35" t="str" cm="1">
        <f t="array" ref="BZ28">IFERROR(INDEX('CAC EPDs'!$F$2:$F$1500,SMALL(IF('CAC EPDs'!$E$2:$E$1500=Lists!BZ$6,ROW('CAC EPDs'!$E$2:$E$1500)),ROW(22:22))-1,1),"")</f>
        <v/>
      </c>
      <c r="CA28" s="35" t="str" cm="1">
        <f t="array" ref="CA28">IFERROR(INDEX('CAC EPDs'!$F$2:$F$1500,SMALL(IF('CAC EPDs'!$E$2:$E$1500=Lists!CA$6,ROW('CAC EPDs'!$E$2:$E$1500)),ROW(22:22))-1,1),"")</f>
        <v/>
      </c>
      <c r="CB28" s="35" t="str" cm="1">
        <f t="array" ref="CB28">IFERROR(INDEX('CAC EPDs'!$F$2:$F$1500,SMALL(IF('CAC EPDs'!$E$2:$E$1500=Lists!CB$6,ROW('CAC EPDs'!$E$2:$E$1500)),ROW(22:22))-1,1),"")</f>
        <v/>
      </c>
      <c r="CC28" s="35" t="str" cm="1">
        <f t="array" ref="CC28">IFERROR(INDEX('CAC EPDs'!$F$2:$F$1500,SMALL(IF('CAC EPDs'!$E$2:$E$1500=Lists!CC$6,ROW('CAC EPDs'!$E$2:$E$1500)),ROW(22:22))-1,1),"")</f>
        <v/>
      </c>
      <c r="CD28" s="35" t="str" cm="1">
        <f t="array" ref="CD28">IFERROR(INDEX('CAC EPDs'!$F$2:$F$1500,SMALL(IF('CAC EPDs'!$E$2:$E$1500=Lists!CD$6,ROW('CAC EPDs'!$E$2:$E$1500)),ROW(22:22))-1,1),"")</f>
        <v/>
      </c>
      <c r="CE28" s="35" t="str" cm="1">
        <f t="array" ref="CE28">IFERROR(INDEX('CAC EPDs'!$F$2:$F$1500,SMALL(IF('CAC EPDs'!$E$2:$E$1500=Lists!CE$6,ROW('CAC EPDs'!$E$2:$E$1500)),ROW(22:22))-1,1),"")</f>
        <v/>
      </c>
      <c r="CF28" s="35" t="str" cm="1">
        <f t="array" ref="CF28">IFERROR(INDEX('CAC EPDs'!$F$2:$F$1500,SMALL(IF('CAC EPDs'!$E$2:$E$1500=Lists!CF$6,ROW('CAC EPDs'!$E$2:$E$1500)),ROW(22:22))-1,1),"")</f>
        <v/>
      </c>
      <c r="CG28" s="35" t="str" cm="1">
        <f t="array" ref="CG28">IFERROR(INDEX('CAC EPDs'!$F$2:$F$1500,SMALL(IF('CAC EPDs'!$E$2:$E$1500=Lists!CG$6,ROW('CAC EPDs'!$E$2:$E$1500)),ROW(22:22))-1,1),"")</f>
        <v/>
      </c>
      <c r="CH28" s="35" t="str" cm="1">
        <f t="array" ref="CH28">IFERROR(INDEX('CAC EPDs'!$F$2:$F$1500,SMALL(IF('CAC EPDs'!$E$2:$E$1500=Lists!CH$6,ROW('CAC EPDs'!$E$2:$E$1500)),ROW(22:22))-1,1),"")</f>
        <v/>
      </c>
      <c r="CI28" s="35" t="str" cm="1">
        <f t="array" ref="CI28">IFERROR(INDEX('CAC EPDs'!$F$2:$F$1500,SMALL(IF('CAC EPDs'!$E$2:$E$1500=Lists!CI$6,ROW('CAC EPDs'!$E$2:$E$1500)),ROW(22:22))-1,1),"")</f>
        <v/>
      </c>
      <c r="CJ28" s="35" t="str" cm="1">
        <f t="array" ref="CJ28">IFERROR(INDEX('CAC EPDs'!$F$2:$F$1500,SMALL(IF('CAC EPDs'!$E$2:$E$1500=Lists!CJ$6,ROW('CAC EPDs'!$E$2:$E$1500)),ROW(22:22))-1,1),"")</f>
        <v/>
      </c>
      <c r="CK28" s="35" t="str" cm="1">
        <f t="array" ref="CK28">IFERROR(INDEX('CAC EPDs'!$F$2:$F$1500,SMALL(IF('CAC EPDs'!$E$2:$E$1500=Lists!CK$6,ROW('CAC EPDs'!$E$2:$E$1500)),ROW(22:22))-1,1),"")</f>
        <v/>
      </c>
      <c r="CL28" s="35" t="str" cm="1">
        <f t="array" ref="CL28">IFERROR(INDEX('CAC EPDs'!$F$2:$F$1500,SMALL(IF('CAC EPDs'!$E$2:$E$1500=Lists!CL$6,ROW('CAC EPDs'!$E$2:$E$1500)),ROW(22:22))-1,1),"")</f>
        <v/>
      </c>
      <c r="CM28" s="35" t="str" cm="1">
        <f t="array" ref="CM28">IFERROR(INDEX('CAC EPDs'!$F$2:$F$1500,SMALL(IF('CAC EPDs'!$E$2:$E$1500=Lists!CM$6,ROW('CAC EPDs'!$E$2:$E$1500)),ROW(22:22))-1,1),"")</f>
        <v/>
      </c>
      <c r="CN28" s="35" t="str" cm="1">
        <f t="array" ref="CN28">IFERROR(INDEX('CAC EPDs'!$F$2:$F$1500,SMALL(IF('CAC EPDs'!$E$2:$E$1500=Lists!CN$6,ROW('CAC EPDs'!$E$2:$E$1500)),ROW(22:22))-1,1),"")</f>
        <v/>
      </c>
      <c r="CO28" s="35" t="str" cm="1">
        <f t="array" ref="CO28">IFERROR(INDEX('CAC EPDs'!$F$2:$F$1500,SMALL(IF('CAC EPDs'!$E$2:$E$1500=Lists!CO$6,ROW('CAC EPDs'!$E$2:$E$1500)),ROW(22:22))-1,1),"")</f>
        <v/>
      </c>
      <c r="CP28" s="35" t="str" cm="1">
        <f t="array" ref="CP28">IFERROR(INDEX('CAC EPDs'!$F$2:$F$1500,SMALL(IF('CAC EPDs'!$E$2:$E$1500=Lists!CP$6,ROW('CAC EPDs'!$E$2:$E$1500)),ROW(22:22))-1,1),"")</f>
        <v/>
      </c>
      <c r="CQ28" s="35" t="str" cm="1">
        <f t="array" ref="CQ28">IFERROR(INDEX('CAC EPDs'!$F$2:$F$1500,SMALL(IF('CAC EPDs'!$E$2:$E$1500=Lists!CQ$6,ROW('CAC EPDs'!$E$2:$E$1500)),ROW(22:22))-1,1),"")</f>
        <v/>
      </c>
      <c r="CR28" s="35" t="str" cm="1">
        <f t="array" ref="CR28">IFERROR(INDEX('CAC EPDs'!$F$2:$F$1500,SMALL(IF('CAC EPDs'!$E$2:$E$1500=Lists!CR$6,ROW('CAC EPDs'!$E$2:$E$1500)),ROW(22:22))-1,1),"")</f>
        <v/>
      </c>
      <c r="CS28" s="35" t="str" cm="1">
        <f t="array" ref="CS28">IFERROR(INDEX('CAC EPDs'!$F$2:$F$1500,SMALL(IF('CAC EPDs'!$E$2:$E$1500=Lists!CS$6,ROW('CAC EPDs'!$E$2:$E$1500)),ROW(22:22))-1,1),"")</f>
        <v/>
      </c>
      <c r="CT28" s="35" t="str" cm="1">
        <f t="array" ref="CT28">IFERROR(INDEX('CAC EPDs'!$F$2:$F$1500,SMALL(IF('CAC EPDs'!$E$2:$E$1500=Lists!CT$6,ROW('CAC EPDs'!$E$2:$E$1500)),ROW(22:22))-1,1),"")</f>
        <v/>
      </c>
      <c r="CU28" s="35" t="str" cm="1">
        <f t="array" ref="CU28">IFERROR(INDEX('CAC EPDs'!$F$2:$F$1500,SMALL(IF('CAC EPDs'!$E$2:$E$1500=Lists!CU$6,ROW('CAC EPDs'!$E$2:$E$1500)),ROW(22:22))-1,1),"")</f>
        <v/>
      </c>
      <c r="CV28" s="35" t="str" cm="1">
        <f t="array" ref="CV28">IFERROR(INDEX('CAC EPDs'!$F$2:$F$1500,SMALL(IF('CAC EPDs'!$E$2:$E$1500=Lists!CV$6,ROW('CAC EPDs'!$E$2:$E$1500)),ROW(22:22))-1,1),"")</f>
        <v/>
      </c>
      <c r="CW28" s="35" t="str" cm="1">
        <f t="array" ref="CW28">IFERROR(INDEX('CAC EPDs'!$F$2:$F$1500,SMALL(IF('CAC EPDs'!$E$2:$E$1500=Lists!CW$6,ROW('CAC EPDs'!$E$2:$E$1500)),ROW(22:22))-1,1),"")</f>
        <v/>
      </c>
      <c r="CX28" s="35" t="str" cm="1">
        <f t="array" ref="CX28">IFERROR(INDEX('CAC EPDs'!$F$2:$F$1500,SMALL(IF('CAC EPDs'!$E$2:$E$1500=Lists!CX$6,ROW('CAC EPDs'!$E$2:$E$1500)),ROW(22:22))-1,1),"")</f>
        <v/>
      </c>
      <c r="CY28" s="35" t="str" cm="1">
        <f t="array" ref="CY28">IFERROR(INDEX('CAC EPDs'!$F$2:$F$1500,SMALL(IF('CAC EPDs'!$E$2:$E$1500=Lists!CY$6,ROW('CAC EPDs'!$E$2:$E$1500)),ROW(22:22))-1,1),"")</f>
        <v/>
      </c>
      <c r="CZ28" s="35" t="str" cm="1">
        <f t="array" ref="CZ28">IFERROR(INDEX('CAC EPDs'!$F$2:$F$1500,SMALL(IF('CAC EPDs'!$E$2:$E$1500=Lists!CZ$6,ROW('CAC EPDs'!$E$2:$E$1500)),ROW(22:22))-1,1),"")</f>
        <v/>
      </c>
      <c r="DA28" s="35" t="str" cm="1">
        <f t="array" ref="DA28">IFERROR(INDEX('CAC EPDs'!$F$2:$F$1500,SMALL(IF('CAC EPDs'!$E$2:$E$1500=Lists!DA$6,ROW('CAC EPDs'!$E$2:$E$1500)),ROW(22:22))-1,1),"")</f>
        <v/>
      </c>
      <c r="DB28" s="35" t="str" cm="1">
        <f t="array" ref="DB28">IFERROR(INDEX('CAC EPDs'!$F$2:$F$1500,SMALL(IF('CAC EPDs'!$E$2:$E$1500=Lists!DB$6,ROW('CAC EPDs'!$E$2:$E$1500)),ROW(22:22))-1,1),"")</f>
        <v/>
      </c>
      <c r="DC28" s="35" t="str" cm="1">
        <f t="array" ref="DC28">IFERROR(INDEX('CAC EPDs'!$F$2:$F$1500,SMALL(IF('CAC EPDs'!$E$2:$E$1500=Lists!DC$6,ROW('CAC EPDs'!$E$2:$E$1500)),ROW(22:22))-1,1),"")</f>
        <v/>
      </c>
      <c r="DD28" s="35" t="str" cm="1">
        <f t="array" ref="DD28">IFERROR(INDEX('CAC EPDs'!$F$2:$F$1500,SMALL(IF('CAC EPDs'!$E$2:$E$1500=Lists!DD$6,ROW('CAC EPDs'!$E$2:$E$1500)),ROW(22:22))-1,1),"")</f>
        <v/>
      </c>
      <c r="DE28" s="35" t="str" cm="1">
        <f t="array" ref="DE28">IFERROR(INDEX('CAC EPDs'!$F$2:$F$1500,SMALL(IF('CAC EPDs'!$E$2:$E$1500=Lists!DE$6,ROW('CAC EPDs'!$E$2:$E$1500)),ROW(22:22))-1,1),"")</f>
        <v/>
      </c>
      <c r="DF28" s="35" t="str" cm="1">
        <f t="array" ref="DF28">IFERROR(INDEX('CAC EPDs'!$F$2:$F$1500,SMALL(IF('CAC EPDs'!$E$2:$E$1500=Lists!DF$6,ROW('CAC EPDs'!$E$2:$E$1500)),ROW(22:22))-1,1),"")</f>
        <v/>
      </c>
      <c r="DG28" s="35" t="str" cm="1">
        <f t="array" ref="DG28">IFERROR(INDEX('CAC EPDs'!$F$2:$F$1500,SMALL(IF('CAC EPDs'!$E$2:$E$1500=Lists!DG$6,ROW('CAC EPDs'!$E$2:$E$1500)),ROW(22:22))-1,1),"")</f>
        <v/>
      </c>
      <c r="DH28" s="35" t="str" cm="1">
        <f t="array" ref="DH28">IFERROR(INDEX('CAC EPDs'!$F$2:$F$1500,SMALL(IF('CAC EPDs'!$E$2:$E$1500=Lists!DH$6,ROW('CAC EPDs'!$E$2:$E$1500)),ROW(22:22))-1,1),"")</f>
        <v/>
      </c>
      <c r="DI28" s="35" t="str" cm="1">
        <f t="array" ref="DI28">IFERROR(INDEX('CAC EPDs'!$F$2:$F$1500,SMALL(IF('CAC EPDs'!$E$2:$E$1500=Lists!DI$6,ROW('CAC EPDs'!$E$2:$E$1500)),ROW(22:22))-1,1),"")</f>
        <v/>
      </c>
      <c r="DJ28" s="35" t="str" cm="1">
        <f t="array" ref="DJ28">IFERROR(INDEX('CAC EPDs'!$F$2:$F$1500,SMALL(IF('CAC EPDs'!$E$2:$E$1500=Lists!DJ$6,ROW('CAC EPDs'!$E$2:$E$1500)),ROW(22:22))-1,1),"")</f>
        <v/>
      </c>
      <c r="DK28" s="35" t="str" cm="1">
        <f t="array" ref="DK28">IFERROR(INDEX('CAC EPDs'!$F$2:$F$1500,SMALL(IF('CAC EPDs'!$E$2:$E$1500=Lists!DK$6,ROW('CAC EPDs'!$E$2:$E$1500)),ROW(22:22))-1,1),"")</f>
        <v/>
      </c>
      <c r="DL28" s="35" t="str" cm="1">
        <f t="array" ref="DL28">IFERROR(INDEX('CAC EPDs'!$F$2:$F$1500,SMALL(IF('CAC EPDs'!$E$2:$E$1500=Lists!DL$6,ROW('CAC EPDs'!$E$2:$E$1500)),ROW(22:22))-1,1),"")</f>
        <v/>
      </c>
      <c r="DM28" s="35" t="str" cm="1">
        <f t="array" ref="DM28">IFERROR(INDEX('CAC EPDs'!$F$2:$F$1500,SMALL(IF('CAC EPDs'!$E$2:$E$1500=Lists!DM$6,ROW('CAC EPDs'!$E$2:$E$1500)),ROW(22:22))-1,1),"")</f>
        <v/>
      </c>
      <c r="DN28" s="35" t="str" cm="1">
        <f t="array" ref="DN28">IFERROR(INDEX('CAC EPDs'!$F$2:$F$1500,SMALL(IF('CAC EPDs'!$E$2:$E$1500=Lists!DN$6,ROW('CAC EPDs'!$E$2:$E$1500)),ROW(22:22))-1,1),"")</f>
        <v/>
      </c>
      <c r="DO28" s="35" t="str" cm="1">
        <f t="array" ref="DO28">IFERROR(INDEX('CAC EPDs'!$F$2:$F$1500,SMALL(IF('CAC EPDs'!$E$2:$E$1500=Lists!DO$6,ROW('CAC EPDs'!$E$2:$E$1500)),ROW(22:22))-1,1),"")</f>
        <v/>
      </c>
      <c r="DP28" s="35" t="str" cm="1">
        <f t="array" ref="DP28">IFERROR(INDEX('CAC EPDs'!$F$2:$F$1500,SMALL(IF('CAC EPDs'!$E$2:$E$1500=Lists!DP$6,ROW('CAC EPDs'!$E$2:$E$1500)),ROW(22:22))-1,1),"")</f>
        <v/>
      </c>
      <c r="DQ28" s="35" t="str" cm="1">
        <f t="array" ref="DQ28">IFERROR(INDEX('CAC EPDs'!$F$2:$F$1500,SMALL(IF('CAC EPDs'!$E$2:$E$1500=Lists!DQ$6,ROW('CAC EPDs'!$E$2:$E$1500)),ROW(22:22))-1,1),"")</f>
        <v/>
      </c>
      <c r="DR28" s="35" t="str" cm="1">
        <f t="array" ref="DR28">IFERROR(INDEX('CAC EPDs'!$F$2:$F$1500,SMALL(IF('CAC EPDs'!$E$2:$E$1500=Lists!DR$6,ROW('CAC EPDs'!$E$2:$E$1500)),ROW(22:22))-1,1),"")</f>
        <v/>
      </c>
      <c r="DS28" s="35" t="str" cm="1">
        <f t="array" ref="DS28">IFERROR(INDEX('CAC EPDs'!$F$2:$F$1500,SMALL(IF('CAC EPDs'!$E$2:$E$1500=Lists!DS$6,ROW('CAC EPDs'!$E$2:$E$1500)),ROW(22:22))-1,1),"")</f>
        <v/>
      </c>
      <c r="DT28" s="35" t="str" cm="1">
        <f t="array" ref="DT28">IFERROR(INDEX('CAC EPDs'!$F$2:$F$1500,SMALL(IF('CAC EPDs'!$E$2:$E$1500=Lists!DT$6,ROW('CAC EPDs'!$E$2:$E$1500)),ROW(22:22))-1,1),"")</f>
        <v/>
      </c>
      <c r="DU28" s="35" t="str" cm="1">
        <f t="array" ref="DU28">IFERROR(INDEX('CAC EPDs'!$F$2:$F$1500,SMALL(IF('CAC EPDs'!$E$2:$E$1500=Lists!DU$6,ROW('CAC EPDs'!$E$2:$E$1500)),ROW(22:22))-1,1),"")</f>
        <v/>
      </c>
      <c r="DV28" s="35" t="str" cm="1">
        <f t="array" ref="DV28">IFERROR(INDEX('CAC EPDs'!$F$2:$F$1500,SMALL(IF('CAC EPDs'!$E$2:$E$1500=Lists!DV$6,ROW('CAC EPDs'!$E$2:$E$1500)),ROW(22:22))-1,1),"")</f>
        <v/>
      </c>
      <c r="DW28" s="35" t="str" cm="1">
        <f t="array" ref="DW28">IFERROR(INDEX('CAC EPDs'!$F$2:$F$1500,SMALL(IF('CAC EPDs'!$E$2:$E$1500=Lists!DW$6,ROW('CAC EPDs'!$E$2:$E$1500)),ROW(22:22))-1,1),"")</f>
        <v/>
      </c>
      <c r="DX28" s="35" t="str" cm="1">
        <f t="array" ref="DX28">IFERROR(INDEX('CAC EPDs'!$F$2:$F$1500,SMALL(IF('CAC EPDs'!$E$2:$E$1500=Lists!DX$6,ROW('CAC EPDs'!$E$2:$E$1500)),ROW(22:22))-1,1),"")</f>
        <v/>
      </c>
      <c r="DY28" s="35" t="str" cm="1">
        <f t="array" ref="DY28">IFERROR(INDEX('CAC EPDs'!$F$2:$F$1500,SMALL(IF('CAC EPDs'!$E$2:$E$1500=Lists!DY$6,ROW('CAC EPDs'!$E$2:$E$1500)),ROW(22:22))-1,1),"")</f>
        <v/>
      </c>
      <c r="DZ28" s="35" t="str" cm="1">
        <f t="array" ref="DZ28">IFERROR(INDEX('CAC EPDs'!$F$2:$F$1500,SMALL(IF('CAC EPDs'!$E$2:$E$1500=Lists!DZ$6,ROW('CAC EPDs'!$E$2:$E$1500)),ROW(22:22))-1,1),"")</f>
        <v/>
      </c>
      <c r="EA28" s="35" t="str" cm="1">
        <f t="array" ref="EA28">IFERROR(INDEX('CAC EPDs'!$F$2:$F$1500,SMALL(IF('CAC EPDs'!$E$2:$E$1500=Lists!EA$6,ROW('CAC EPDs'!$E$2:$E$1500)),ROW(22:22))-1,1),"")</f>
        <v/>
      </c>
      <c r="EB28" s="35" t="str" cm="1">
        <f t="array" ref="EB28">IFERROR(INDEX('CAC EPDs'!$F$2:$F$1500,SMALL(IF('CAC EPDs'!$E$2:$E$1500=Lists!EB$6,ROW('CAC EPDs'!$E$2:$E$1500)),ROW(22:22))-1,1),"")</f>
        <v>25 MPa concrete without air &amp; 0.55 w/cm (N-CF) GUL 40 FA</v>
      </c>
      <c r="EC28" s="35" t="str" cm="1">
        <f t="array" ref="EC28">IFERROR(INDEX('CAC EPDs'!$F$2:$F$1500,SMALL(IF('CAC EPDs'!$E$2:$E$1500=Lists!EC$6,ROW('CAC EPDs'!$E$2:$E$1500)),ROW(22:22))-1,1),"")</f>
        <v>30 MPa concrete without air SCC GUL 40 FA</v>
      </c>
      <c r="ED28" s="35" t="str" cm="1">
        <f t="array" ref="ED28">IFERROR(INDEX('CAC EPDs'!$F$2:$F$1500,SMALL(IF('CAC EPDs'!$E$2:$E$1500=Lists!ED$6,ROW('CAC EPDs'!$E$2:$E$1500)),ROW(22:22))-1,1),"")</f>
        <v/>
      </c>
      <c r="EE28" s="35" t="str" cm="1">
        <f t="array" ref="EE28">IFERROR(INDEX('CAC EPDs'!$F$2:$F$1500,SMALL(IF('CAC EPDs'!$E$2:$E$1500=Lists!EE$6,ROW('CAC EPDs'!$E$2:$E$1500)),ROW(22:22))-1,1),"")</f>
        <v/>
      </c>
      <c r="EF28" s="35" t="str" cm="1">
        <f t="array" ref="EF28">IFERROR(INDEX('CAC EPDs'!$F$2:$F$1500,SMALL(IF('CAC EPDs'!$E$2:$E$1500=Lists!EF$6,ROW('CAC EPDs'!$E$2:$E$1500)),ROW(22:22))-1,1),"")</f>
        <v/>
      </c>
      <c r="EG28" s="35" t="str" cm="1">
        <f t="array" ref="EG28">IFERROR(INDEX('CAC EPDs'!$F$2:$F$1500,SMALL(IF('CAC EPDs'!$E$2:$E$1500=Lists!EG$6,ROW('CAC EPDs'!$E$2:$E$1500)),ROW(22:22))-1,1),"")</f>
        <v/>
      </c>
      <c r="EH28" s="35" t="str" cm="1">
        <f t="array" ref="EH28">IFERROR(INDEX('CAC EPDs'!$F$2:$F$1500,SMALL(IF('CAC EPDs'!$E$2:$E$1500=Lists!EH$6,ROW('CAC EPDs'!$E$2:$E$1500)),ROW(22:22))-1,1),"")</f>
        <v>35 MPa concrete with air &amp; 0.40 w/cm (C-1) SCC GUL 40 FA</v>
      </c>
      <c r="EI28" s="35" t="str" cm="1">
        <f t="array" ref="EI28">IFERROR(INDEX('CAC EPDs'!$F$2:$F$1500,SMALL(IF('CAC EPDs'!$E$2:$E$1500=Lists!EI$6,ROW('CAC EPDs'!$E$2:$E$1500)),ROW(22:22))-1,1),"")</f>
        <v/>
      </c>
      <c r="EJ28" s="35" t="str" cm="1">
        <f t="array" ref="EJ28">IFERROR(INDEX('CAC EPDs'!$F$2:$F$1500,SMALL(IF('CAC EPDs'!$E$2:$E$1500=Lists!EJ$6,ROW('CAC EPDs'!$E$2:$E$1500)),ROW(22:22))-1,1),"")</f>
        <v/>
      </c>
      <c r="EK28" s="35" t="str" cm="1">
        <f t="array" ref="EK28">IFERROR(INDEX('CAC EPDs'!$F$2:$F$1500,SMALL(IF('CAC EPDs'!$E$2:$E$1500=Lists!EK$6,ROW('CAC EPDs'!$E$2:$E$1500)),ROW(22:22))-1,1),"")</f>
        <v/>
      </c>
      <c r="EL28" s="35" t="str" cm="1">
        <f t="array" ref="EL28">IFERROR(INDEX('CAC EPDs'!$F$2:$F$1500,SMALL(IF('CAC EPDs'!$E$2:$E$1500=Lists!EL$6,ROW('CAC EPDs'!$E$2:$E$1500)),ROW(22:22))-1,1),"")</f>
        <v/>
      </c>
      <c r="EM28" s="35" t="str" cm="1">
        <f t="array" ref="EM28">IFERROR(INDEX('CAC EPDs'!$F$2:$F$1500,SMALL(IF('CAC EPDs'!$E$2:$E$1500=Lists!EM$6,ROW('CAC EPDs'!$E$2:$E$1500)),ROW(22:22))-1,1),"")</f>
        <v/>
      </c>
      <c r="EN28" s="35" t="str" cm="1">
        <f t="array" ref="EN28">IFERROR(INDEX('CAC EPDs'!$F$2:$F$1500,SMALL(IF('CAC EPDs'!$E$2:$E$1500=Lists!EN$6,ROW('CAC EPDs'!$E$2:$E$1500)),ROW(22:22))-1,1),"")</f>
        <v/>
      </c>
      <c r="FL28" s="219"/>
    </row>
    <row r="29" spans="8:168">
      <c r="Y29" s="35" t="str">
        <v>Atlantic,30,No</v>
      </c>
      <c r="AA29" s="35" t="str" cm="1">
        <f t="array" ref="AA29">IFERROR(INDEX('CAC EPDs'!$F$2:$F$1500,SMALL(IF('CAC EPDs'!$E$2:$E$1500=Lists!AA$6,ROW('CAC EPDs'!$E$2:$E$1500)),ROW(23:23))-1,1),"")</f>
        <v/>
      </c>
      <c r="AB29" s="35" t="str" cm="1">
        <f t="array" ref="AB29">IFERROR(INDEX('CAC EPDs'!$F$2:$F$1500,SMALL(IF('CAC EPDs'!$E$2:$E$1500=Lists!AB$6,ROW('CAC EPDs'!$E$2:$E$1500)),ROW(23:23))-1,1),"")</f>
        <v/>
      </c>
      <c r="AC29" s="35" t="str" cm="1">
        <f t="array" ref="AC29">IFERROR(INDEX('CAC EPDs'!$F$2:$F$1500,SMALL(IF('CAC EPDs'!$E$2:$E$1500=Lists!AC$6,ROW('CAC EPDs'!$E$2:$E$1500)),ROW(23:23))-1,1),"")</f>
        <v/>
      </c>
      <c r="AD29" s="35" t="str" cm="1">
        <f t="array" ref="AD29">IFERROR(INDEX('CAC EPDs'!$F$2:$F$1500,SMALL(IF('CAC EPDs'!$E$2:$E$1500=Lists!AD$6,ROW('CAC EPDs'!$E$2:$E$1500)),ROW(23:23))-1,1),"")</f>
        <v/>
      </c>
      <c r="AE29" s="35" t="str" cm="1">
        <f t="array" ref="AE29">IFERROR(INDEX('CAC EPDs'!$F$2:$F$1500,SMALL(IF('CAC EPDs'!$E$2:$E$1500=Lists!AE$6,ROW('CAC EPDs'!$E$2:$E$1500)),ROW(23:23))-1,1),"")</f>
        <v/>
      </c>
      <c r="AF29" s="35" t="str" cm="1">
        <f t="array" ref="AF29">IFERROR(INDEX('CAC EPDs'!$F$2:$F$1500,SMALL(IF('CAC EPDs'!$E$2:$E$1500=Lists!AF$6,ROW('CAC EPDs'!$E$2:$E$1500)),ROW(23:23))-1,1),"")</f>
        <v/>
      </c>
      <c r="AG29" s="35" t="str" cm="1">
        <f t="array" ref="AG29">IFERROR(INDEX('CAC EPDs'!$F$2:$F$1500,SMALL(IF('CAC EPDs'!$E$2:$E$1500=Lists!AG$6,ROW('CAC EPDs'!$E$2:$E$1500)),ROW(23:23))-1,1),"")</f>
        <v/>
      </c>
      <c r="AH29" s="35" t="str" cm="1">
        <f t="array" ref="AH29">IFERROR(INDEX('CAC EPDs'!$F$2:$F$1500,SMALL(IF('CAC EPDs'!$E$2:$E$1500=Lists!AH$6,ROW('CAC EPDs'!$E$2:$E$1500)),ROW(23:23))-1,1),"")</f>
        <v/>
      </c>
      <c r="AI29" s="35" t="str" cm="1">
        <f t="array" ref="AI29">IFERROR(INDEX('CAC EPDs'!$F$2:$F$1500,SMALL(IF('CAC EPDs'!$E$2:$E$1500=Lists!AI$6,ROW('CAC EPDs'!$E$2:$E$1500)),ROW(23:23))-1,1),"")</f>
        <v/>
      </c>
      <c r="AJ29" s="35" t="str" cm="1">
        <f t="array" ref="AJ29">IFERROR(INDEX('CAC EPDs'!$F$2:$F$1500,SMALL(IF('CAC EPDs'!$E$2:$E$1500=Lists!AJ$6,ROW('CAC EPDs'!$E$2:$E$1500)),ROW(23:23))-1,1),"")</f>
        <v/>
      </c>
      <c r="AK29" s="35" t="str" cm="1">
        <f t="array" ref="AK29">IFERROR(INDEX('CAC EPDs'!$F$2:$F$1500,SMALL(IF('CAC EPDs'!$E$2:$E$1500=Lists!AK$6,ROW('CAC EPDs'!$E$2:$E$1500)),ROW(23:23))-1,1),"")</f>
        <v/>
      </c>
      <c r="AL29" s="35" t="str" cm="1">
        <f t="array" ref="AL29">IFERROR(INDEX('CAC EPDs'!$F$2:$F$1500,SMALL(IF('CAC EPDs'!$E$2:$E$1500=Lists!AL$6,ROW('CAC EPDs'!$E$2:$E$1500)),ROW(23:23))-1,1),"")</f>
        <v/>
      </c>
      <c r="AM29" s="35" t="str" cm="1">
        <f t="array" ref="AM29">IFERROR(INDEX('CAC EPDs'!$F$2:$F$1500,SMALL(IF('CAC EPDs'!$E$2:$E$1500=Lists!AM$6,ROW('CAC EPDs'!$E$2:$E$1500)),ROW(23:23))-1,1),"")</f>
        <v/>
      </c>
      <c r="AN29" s="35" t="str" cm="1">
        <f t="array" ref="AN29">IFERROR(INDEX('CAC EPDs'!$F$2:$F$1500,SMALL(IF('CAC EPDs'!$E$2:$E$1500=Lists!AN$6,ROW('CAC EPDs'!$E$2:$E$1500)),ROW(23:23))-1,1),"")</f>
        <v/>
      </c>
      <c r="AO29" s="35" t="str" cm="1">
        <f t="array" ref="AO29">IFERROR(INDEX('CAC EPDs'!$F$2:$F$1500,SMALL(IF('CAC EPDs'!$E$2:$E$1500=Lists!AO$6,ROW('CAC EPDs'!$E$2:$E$1500)),ROW(23:23))-1,1),"")</f>
        <v>Baseline 35 MPa concrete with air &amp; 0.40 w/cm (C-1) Shotcrete GU 25 SL</v>
      </c>
      <c r="AP29" s="35" t="str" cm="1">
        <f t="array" ref="AP29">IFERROR(INDEX('CAC EPDs'!$F$2:$F$1500,SMALL(IF('CAC EPDs'!$E$2:$E$1500=Lists!AP$6,ROW('CAC EPDs'!$E$2:$E$1500)),ROW(23:23))-1,1),"")</f>
        <v/>
      </c>
      <c r="AQ29" s="35" t="str" cm="1">
        <f t="array" ref="AQ29">IFERROR(INDEX('CAC EPDs'!$F$2:$F$1500,SMALL(IF('CAC EPDs'!$E$2:$E$1500=Lists!AQ$6,ROW('CAC EPDs'!$E$2:$E$1500)),ROW(23:23))-1,1),"")</f>
        <v/>
      </c>
      <c r="AR29" s="35" t="str" cm="1">
        <f t="array" ref="AR29">IFERROR(INDEX('CAC EPDs'!$F$2:$F$1500,SMALL(IF('CAC EPDs'!$E$2:$E$1500=Lists!AR$6,ROW('CAC EPDs'!$E$2:$E$1500)),ROW(23:23))-1,1),"")</f>
        <v/>
      </c>
      <c r="AS29" s="35" t="str" cm="1">
        <f t="array" ref="AS29">IFERROR(INDEX('CAC EPDs'!$F$2:$F$1500,SMALL(IF('CAC EPDs'!$E$2:$E$1500=Lists!AS$6,ROW('CAC EPDs'!$E$2:$E$1500)),ROW(23:23))-1,1),"")</f>
        <v/>
      </c>
      <c r="AT29" s="35" t="str" cm="1">
        <f t="array" ref="AT29">IFERROR(INDEX('CAC EPDs'!$F$2:$F$1500,SMALL(IF('CAC EPDs'!$E$2:$E$1500=Lists!AT$6,ROW('CAC EPDs'!$E$2:$E$1500)),ROW(23:23))-1,1),"")</f>
        <v/>
      </c>
      <c r="AU29" s="35" t="str" cm="1">
        <f t="array" ref="AU29">IFERROR(INDEX('CAC EPDs'!$F$2:$F$1500,SMALL(IF('CAC EPDs'!$E$2:$E$1500=Lists!AU$6,ROW('CAC EPDs'!$E$2:$E$1500)),ROW(23:23))-1,1),"")</f>
        <v/>
      </c>
      <c r="AV29" s="35" t="str" cm="1">
        <f t="array" ref="AV29">IFERROR(INDEX('CAC EPDs'!$F$2:$F$1500,SMALL(IF('CAC EPDs'!$E$2:$E$1500=Lists!AV$6,ROW('CAC EPDs'!$E$2:$E$1500)),ROW(23:23))-1,1),"")</f>
        <v/>
      </c>
      <c r="AW29" s="35" t="str" cm="1">
        <f t="array" ref="AW29">IFERROR(INDEX('CAC EPDs'!$F$2:$F$1500,SMALL(IF('CAC EPDs'!$E$2:$E$1500=Lists!AW$6,ROW('CAC EPDs'!$E$2:$E$1500)),ROW(23:23))-1,1),"")</f>
        <v/>
      </c>
      <c r="AX29" s="35" t="str" cm="1">
        <f t="array" ref="AX29">IFERROR(INDEX('CAC EPDs'!$F$2:$F$1500,SMALL(IF('CAC EPDs'!$E$2:$E$1500=Lists!AX$6,ROW('CAC EPDs'!$E$2:$E$1500)),ROW(23:23))-1,1),"")</f>
        <v/>
      </c>
      <c r="AY29" s="35" t="str" cm="1">
        <f t="array" ref="AY29">IFERROR(INDEX('CAC EPDs'!$F$2:$F$1500,SMALL(IF('CAC EPDs'!$E$2:$E$1500=Lists!AY$6,ROW('CAC EPDs'!$E$2:$E$1500)),ROW(23:23))-1,1),"")</f>
        <v/>
      </c>
      <c r="AZ29" s="35" t="str" cm="1">
        <f t="array" ref="AZ29">IFERROR(INDEX('CAC EPDs'!$F$2:$F$1500,SMALL(IF('CAC EPDs'!$E$2:$E$1500=Lists!AZ$6,ROW('CAC EPDs'!$E$2:$E$1500)),ROW(23:23))-1,1),"")</f>
        <v/>
      </c>
      <c r="BA29" s="35" t="str" cm="1">
        <f t="array" ref="BA29">IFERROR(INDEX('CAC EPDs'!$F$2:$F$1500,SMALL(IF('CAC EPDs'!$E$2:$E$1500=Lists!BA$6,ROW('CAC EPDs'!$E$2:$E$1500)),ROW(23:23))-1,1),"")</f>
        <v/>
      </c>
      <c r="BB29" s="35" t="str" cm="1">
        <f t="array" ref="BB29">IFERROR(INDEX('CAC EPDs'!$F$2:$F$1500,SMALL(IF('CAC EPDs'!$E$2:$E$1500=Lists!BB$6,ROW('CAC EPDs'!$E$2:$E$1500)),ROW(23:23))-1,1),"")</f>
        <v/>
      </c>
      <c r="BC29" s="35" t="str" cm="1">
        <f t="array" ref="BC29">IFERROR(INDEX('CAC EPDs'!$F$2:$F$1500,SMALL(IF('CAC EPDs'!$E$2:$E$1500=Lists!BC$6,ROW('CAC EPDs'!$E$2:$E$1500)),ROW(23:23))-1,1),"")</f>
        <v/>
      </c>
      <c r="BD29" s="35" t="str" cm="1">
        <f t="array" ref="BD29">IFERROR(INDEX('CAC EPDs'!$F$2:$F$1500,SMALL(IF('CAC EPDs'!$E$2:$E$1500=Lists!BD$6,ROW('CAC EPDs'!$E$2:$E$1500)),ROW(23:23))-1,1),"")</f>
        <v/>
      </c>
      <c r="BE29" s="35" t="str" cm="1">
        <f t="array" ref="BE29">IFERROR(INDEX('CAC EPDs'!$F$2:$F$1500,SMALL(IF('CAC EPDs'!$E$2:$E$1500=Lists!BE$6,ROW('CAC EPDs'!$E$2:$E$1500)),ROW(23:23))-1,1),"")</f>
        <v/>
      </c>
      <c r="BF29" s="35" t="str" cm="1">
        <f t="array" ref="BF29">IFERROR(INDEX('CAC EPDs'!$F$2:$F$1500,SMALL(IF('CAC EPDs'!$E$2:$E$1500=Lists!BF$6,ROW('CAC EPDs'!$E$2:$E$1500)),ROW(23:23))-1,1),"")</f>
        <v/>
      </c>
      <c r="BG29" s="35" t="str" cm="1">
        <f t="array" ref="BG29">IFERROR(INDEX('CAC EPDs'!$F$2:$F$1500,SMALL(IF('CAC EPDs'!$E$2:$E$1500=Lists!BG$6,ROW('CAC EPDs'!$E$2:$E$1500)),ROW(23:23))-1,1),"")</f>
        <v/>
      </c>
      <c r="BH29" s="35" t="str" cm="1">
        <f t="array" ref="BH29">IFERROR(INDEX('CAC EPDs'!$F$2:$F$1500,SMALL(IF('CAC EPDs'!$E$2:$E$1500=Lists!BH$6,ROW('CAC EPDs'!$E$2:$E$1500)),ROW(23:23))-1,1),"")</f>
        <v/>
      </c>
      <c r="BI29" s="35" t="str" cm="1">
        <f t="array" ref="BI29">IFERROR(INDEX('CAC EPDs'!$F$2:$F$1500,SMALL(IF('CAC EPDs'!$E$2:$E$1500=Lists!BI$6,ROW('CAC EPDs'!$E$2:$E$1500)),ROW(23:23))-1,1),"")</f>
        <v/>
      </c>
      <c r="BJ29" s="35" t="str" cm="1">
        <f t="array" ref="BJ29">IFERROR(INDEX('CAC EPDs'!$F$2:$F$1500,SMALL(IF('CAC EPDs'!$E$2:$E$1500=Lists!BJ$6,ROW('CAC EPDs'!$E$2:$E$1500)),ROW(23:23))-1,1),"")</f>
        <v/>
      </c>
      <c r="BK29" s="35" t="str" cm="1">
        <f t="array" ref="BK29">IFERROR(INDEX('CAC EPDs'!$F$2:$F$1500,SMALL(IF('CAC EPDs'!$E$2:$E$1500=Lists!BK$6,ROW('CAC EPDs'!$E$2:$E$1500)),ROW(23:23))-1,1),"")</f>
        <v>25 MPa concrete without air &amp; 0.55 w/cm ratio (N-CF/C-4) GU 30 FA</v>
      </c>
      <c r="BL29" s="35" t="str" cm="1">
        <f t="array" ref="BL29">IFERROR(INDEX('CAC EPDs'!$F$2:$F$1500,SMALL(IF('CAC EPDs'!$E$2:$E$1500=Lists!BL$6,ROW('CAC EPDs'!$E$2:$E$1500)),ROW(23:23))-1,1),"")</f>
        <v/>
      </c>
      <c r="BM29" s="35" t="str" cm="1">
        <f t="array" ref="BM29">IFERROR(INDEX('CAC EPDs'!$F$2:$F$1500,SMALL(IF('CAC EPDs'!$E$2:$E$1500=Lists!BM$6,ROW('CAC EPDs'!$E$2:$E$1500)),ROW(23:23))-1,1),"")</f>
        <v/>
      </c>
      <c r="BN29" s="35" t="str" cm="1">
        <f t="array" ref="BN29">IFERROR(INDEX('CAC EPDs'!$F$2:$F$1500,SMALL(IF('CAC EPDs'!$E$2:$E$1500=Lists!BN$6,ROW('CAC EPDs'!$E$2:$E$1500)),ROW(23:23))-1,1),"")</f>
        <v/>
      </c>
      <c r="BO29" s="35" t="str" cm="1">
        <f t="array" ref="BO29">IFERROR(INDEX('CAC EPDs'!$F$2:$F$1500,SMALL(IF('CAC EPDs'!$E$2:$E$1500=Lists!BO$6,ROW('CAC EPDs'!$E$2:$E$1500)),ROW(23:23))-1,1),"")</f>
        <v/>
      </c>
      <c r="BP29" s="35" t="str" cm="1">
        <f t="array" ref="BP29">IFERROR(INDEX('CAC EPDs'!$F$2:$F$1500,SMALL(IF('CAC EPDs'!$E$2:$E$1500=Lists!BP$6,ROW('CAC EPDs'!$E$2:$E$1500)),ROW(23:23))-1,1),"")</f>
        <v>35 MPa concrete with air &amp; 0.40 w/cm ratio (C-1) GU 10 SL</v>
      </c>
      <c r="BQ29" s="35" t="str" cm="1">
        <f t="array" ref="BQ29">IFERROR(INDEX('CAC EPDs'!$F$2:$F$1500,SMALL(IF('CAC EPDs'!$E$2:$E$1500=Lists!BQ$6,ROW('CAC EPDs'!$E$2:$E$1500)),ROW(23:23))-1,1),"")</f>
        <v/>
      </c>
      <c r="BR29" s="35" t="str" cm="1">
        <f t="array" ref="BR29">IFERROR(INDEX('CAC EPDs'!$F$2:$F$1500,SMALL(IF('CAC EPDs'!$E$2:$E$1500=Lists!BR$6,ROW('CAC EPDs'!$E$2:$E$1500)),ROW(23:23))-1,1),"")</f>
        <v/>
      </c>
      <c r="BS29" s="35" t="str" cm="1">
        <f t="array" ref="BS29">IFERROR(INDEX('CAC EPDs'!$F$2:$F$1500,SMALL(IF('CAC EPDs'!$E$2:$E$1500=Lists!BS$6,ROW('CAC EPDs'!$E$2:$E$1500)),ROW(23:23))-1,1),"")</f>
        <v/>
      </c>
      <c r="BT29" s="35" t="str" cm="1">
        <f t="array" ref="BT29">IFERROR(INDEX('CAC EPDs'!$F$2:$F$1500,SMALL(IF('CAC EPDs'!$E$2:$E$1500=Lists!BT$6,ROW('CAC EPDs'!$E$2:$E$1500)),ROW(23:23))-1,1),"")</f>
        <v/>
      </c>
      <c r="BU29" s="35" t="str" cm="1">
        <f t="array" ref="BU29">IFERROR(INDEX('CAC EPDs'!$F$2:$F$1500,SMALL(IF('CAC EPDs'!$E$2:$E$1500=Lists!BU$6,ROW('CAC EPDs'!$E$2:$E$1500)),ROW(23:23))-1,1),"")</f>
        <v/>
      </c>
      <c r="BV29" s="35" t="str" cm="1">
        <f t="array" ref="BV29">IFERROR(INDEX('CAC EPDs'!$F$2:$F$1500,SMALL(IF('CAC EPDs'!$E$2:$E$1500=Lists!BV$6,ROW('CAC EPDs'!$E$2:$E$1500)),ROW(23:23))-1,1),"")</f>
        <v>50 MPa concrete with air (C-XL) GU 30 SL</v>
      </c>
      <c r="BW29" s="35" t="str" cm="1">
        <f t="array" ref="BW29">IFERROR(INDEX('CAC EPDs'!$F$2:$F$1500,SMALL(IF('CAC EPDs'!$E$2:$E$1500=Lists!BW$6,ROW('CAC EPDs'!$E$2:$E$1500)),ROW(23:23))-1,1),"")</f>
        <v/>
      </c>
      <c r="BX29" s="35" t="str" cm="1">
        <f t="array" ref="BX29">IFERROR(INDEX('CAC EPDs'!$F$2:$F$1500,SMALL(IF('CAC EPDs'!$E$2:$E$1500=Lists!BX$6,ROW('CAC EPDs'!$E$2:$E$1500)),ROW(23:23))-1,1),"")</f>
        <v/>
      </c>
      <c r="BY29" s="35" t="str" cm="1">
        <f t="array" ref="BY29">IFERROR(INDEX('CAC EPDs'!$F$2:$F$1500,SMALL(IF('CAC EPDs'!$E$2:$E$1500=Lists!BY$6,ROW('CAC EPDs'!$E$2:$E$1500)),ROW(23:23))-1,1),"")</f>
        <v/>
      </c>
      <c r="BZ29" s="35" t="str" cm="1">
        <f t="array" ref="BZ29">IFERROR(INDEX('CAC EPDs'!$F$2:$F$1500,SMALL(IF('CAC EPDs'!$E$2:$E$1500=Lists!BZ$6,ROW('CAC EPDs'!$E$2:$E$1500)),ROW(23:23))-1,1),"")</f>
        <v/>
      </c>
      <c r="CA29" s="35" t="str" cm="1">
        <f t="array" ref="CA29">IFERROR(INDEX('CAC EPDs'!$F$2:$F$1500,SMALL(IF('CAC EPDs'!$E$2:$E$1500=Lists!CA$6,ROW('CAC EPDs'!$E$2:$E$1500)),ROW(23:23))-1,1),"")</f>
        <v/>
      </c>
      <c r="CB29" s="35" t="str" cm="1">
        <f t="array" ref="CB29">IFERROR(INDEX('CAC EPDs'!$F$2:$F$1500,SMALL(IF('CAC EPDs'!$E$2:$E$1500=Lists!CB$6,ROW('CAC EPDs'!$E$2:$E$1500)),ROW(23:23))-1,1),"")</f>
        <v/>
      </c>
      <c r="CC29" s="35" t="str" cm="1">
        <f t="array" ref="CC29">IFERROR(INDEX('CAC EPDs'!$F$2:$F$1500,SMALL(IF('CAC EPDs'!$E$2:$E$1500=Lists!CC$6,ROW('CAC EPDs'!$E$2:$E$1500)),ROW(23:23))-1,1),"")</f>
        <v/>
      </c>
      <c r="CD29" s="35" t="str" cm="1">
        <f t="array" ref="CD29">IFERROR(INDEX('CAC EPDs'!$F$2:$F$1500,SMALL(IF('CAC EPDs'!$E$2:$E$1500=Lists!CD$6,ROW('CAC EPDs'!$E$2:$E$1500)),ROW(23:23))-1,1),"")</f>
        <v/>
      </c>
      <c r="CE29" s="35" t="str" cm="1">
        <f t="array" ref="CE29">IFERROR(INDEX('CAC EPDs'!$F$2:$F$1500,SMALL(IF('CAC EPDs'!$E$2:$E$1500=Lists!CE$6,ROW('CAC EPDs'!$E$2:$E$1500)),ROW(23:23))-1,1),"")</f>
        <v/>
      </c>
      <c r="CF29" s="35" t="str" cm="1">
        <f t="array" ref="CF29">IFERROR(INDEX('CAC EPDs'!$F$2:$F$1500,SMALL(IF('CAC EPDs'!$E$2:$E$1500=Lists!CF$6,ROW('CAC EPDs'!$E$2:$E$1500)),ROW(23:23))-1,1),"")</f>
        <v/>
      </c>
      <c r="CG29" s="35" t="str" cm="1">
        <f t="array" ref="CG29">IFERROR(INDEX('CAC EPDs'!$F$2:$F$1500,SMALL(IF('CAC EPDs'!$E$2:$E$1500=Lists!CG$6,ROW('CAC EPDs'!$E$2:$E$1500)),ROW(23:23))-1,1),"")</f>
        <v/>
      </c>
      <c r="CH29" s="35" t="str" cm="1">
        <f t="array" ref="CH29">IFERROR(INDEX('CAC EPDs'!$F$2:$F$1500,SMALL(IF('CAC EPDs'!$E$2:$E$1500=Lists!CH$6,ROW('CAC EPDs'!$E$2:$E$1500)),ROW(23:23))-1,1),"")</f>
        <v/>
      </c>
      <c r="CI29" s="35" t="str" cm="1">
        <f t="array" ref="CI29">IFERROR(INDEX('CAC EPDs'!$F$2:$F$1500,SMALL(IF('CAC EPDs'!$E$2:$E$1500=Lists!CI$6,ROW('CAC EPDs'!$E$2:$E$1500)),ROW(23:23))-1,1),"")</f>
        <v/>
      </c>
      <c r="CJ29" s="35" t="str" cm="1">
        <f t="array" ref="CJ29">IFERROR(INDEX('CAC EPDs'!$F$2:$F$1500,SMALL(IF('CAC EPDs'!$E$2:$E$1500=Lists!CJ$6,ROW('CAC EPDs'!$E$2:$E$1500)),ROW(23:23))-1,1),"")</f>
        <v/>
      </c>
      <c r="CK29" s="35" t="str" cm="1">
        <f t="array" ref="CK29">IFERROR(INDEX('CAC EPDs'!$F$2:$F$1500,SMALL(IF('CAC EPDs'!$E$2:$E$1500=Lists!CK$6,ROW('CAC EPDs'!$E$2:$E$1500)),ROW(23:23))-1,1),"")</f>
        <v/>
      </c>
      <c r="CL29" s="35" t="str" cm="1">
        <f t="array" ref="CL29">IFERROR(INDEX('CAC EPDs'!$F$2:$F$1500,SMALL(IF('CAC EPDs'!$E$2:$E$1500=Lists!CL$6,ROW('CAC EPDs'!$E$2:$E$1500)),ROW(23:23))-1,1),"")</f>
        <v/>
      </c>
      <c r="CM29" s="35" t="str" cm="1">
        <f t="array" ref="CM29">IFERROR(INDEX('CAC EPDs'!$F$2:$F$1500,SMALL(IF('CAC EPDs'!$E$2:$E$1500=Lists!CM$6,ROW('CAC EPDs'!$E$2:$E$1500)),ROW(23:23))-1,1),"")</f>
        <v/>
      </c>
      <c r="CN29" s="35" t="str" cm="1">
        <f t="array" ref="CN29">IFERROR(INDEX('CAC EPDs'!$F$2:$F$1500,SMALL(IF('CAC EPDs'!$E$2:$E$1500=Lists!CN$6,ROW('CAC EPDs'!$E$2:$E$1500)),ROW(23:23))-1,1),"")</f>
        <v/>
      </c>
      <c r="CO29" s="35" t="str" cm="1">
        <f t="array" ref="CO29">IFERROR(INDEX('CAC EPDs'!$F$2:$F$1500,SMALL(IF('CAC EPDs'!$E$2:$E$1500=Lists!CO$6,ROW('CAC EPDs'!$E$2:$E$1500)),ROW(23:23))-1,1),"")</f>
        <v/>
      </c>
      <c r="CP29" s="35" t="str" cm="1">
        <f t="array" ref="CP29">IFERROR(INDEX('CAC EPDs'!$F$2:$F$1500,SMALL(IF('CAC EPDs'!$E$2:$E$1500=Lists!CP$6,ROW('CAC EPDs'!$E$2:$E$1500)),ROW(23:23))-1,1),"")</f>
        <v/>
      </c>
      <c r="CQ29" s="35" t="str" cm="1">
        <f t="array" ref="CQ29">IFERROR(INDEX('CAC EPDs'!$F$2:$F$1500,SMALL(IF('CAC EPDs'!$E$2:$E$1500=Lists!CQ$6,ROW('CAC EPDs'!$E$2:$E$1500)),ROW(23:23))-1,1),"")</f>
        <v/>
      </c>
      <c r="CR29" s="35" t="str" cm="1">
        <f t="array" ref="CR29">IFERROR(INDEX('CAC EPDs'!$F$2:$F$1500,SMALL(IF('CAC EPDs'!$E$2:$E$1500=Lists!CR$6,ROW('CAC EPDs'!$E$2:$E$1500)),ROW(23:23))-1,1),"")</f>
        <v/>
      </c>
      <c r="CS29" s="35" t="str" cm="1">
        <f t="array" ref="CS29">IFERROR(INDEX('CAC EPDs'!$F$2:$F$1500,SMALL(IF('CAC EPDs'!$E$2:$E$1500=Lists!CS$6,ROW('CAC EPDs'!$E$2:$E$1500)),ROW(23:23))-1,1),"")</f>
        <v/>
      </c>
      <c r="CT29" s="35" t="str" cm="1">
        <f t="array" ref="CT29">IFERROR(INDEX('CAC EPDs'!$F$2:$F$1500,SMALL(IF('CAC EPDs'!$E$2:$E$1500=Lists!CT$6,ROW('CAC EPDs'!$E$2:$E$1500)),ROW(23:23))-1,1),"")</f>
        <v/>
      </c>
      <c r="CU29" s="35" t="str" cm="1">
        <f t="array" ref="CU29">IFERROR(INDEX('CAC EPDs'!$F$2:$F$1500,SMALL(IF('CAC EPDs'!$E$2:$E$1500=Lists!CU$6,ROW('CAC EPDs'!$E$2:$E$1500)),ROW(23:23))-1,1),"")</f>
        <v/>
      </c>
      <c r="CV29" s="35" t="str" cm="1">
        <f t="array" ref="CV29">IFERROR(INDEX('CAC EPDs'!$F$2:$F$1500,SMALL(IF('CAC EPDs'!$E$2:$E$1500=Lists!CV$6,ROW('CAC EPDs'!$E$2:$E$1500)),ROW(23:23))-1,1),"")</f>
        <v/>
      </c>
      <c r="CW29" s="35" t="str" cm="1">
        <f t="array" ref="CW29">IFERROR(INDEX('CAC EPDs'!$F$2:$F$1500,SMALL(IF('CAC EPDs'!$E$2:$E$1500=Lists!CW$6,ROW('CAC EPDs'!$E$2:$E$1500)),ROW(23:23))-1,1),"")</f>
        <v/>
      </c>
      <c r="CX29" s="35" t="str" cm="1">
        <f t="array" ref="CX29">IFERROR(INDEX('CAC EPDs'!$F$2:$F$1500,SMALL(IF('CAC EPDs'!$E$2:$E$1500=Lists!CX$6,ROW('CAC EPDs'!$E$2:$E$1500)),ROW(23:23))-1,1),"")</f>
        <v/>
      </c>
      <c r="CY29" s="35" t="str" cm="1">
        <f t="array" ref="CY29">IFERROR(INDEX('CAC EPDs'!$F$2:$F$1500,SMALL(IF('CAC EPDs'!$E$2:$E$1500=Lists!CY$6,ROW('CAC EPDs'!$E$2:$E$1500)),ROW(23:23))-1,1),"")</f>
        <v/>
      </c>
      <c r="CZ29" s="35" t="str" cm="1">
        <f t="array" ref="CZ29">IFERROR(INDEX('CAC EPDs'!$F$2:$F$1500,SMALL(IF('CAC EPDs'!$E$2:$E$1500=Lists!CZ$6,ROW('CAC EPDs'!$E$2:$E$1500)),ROW(23:23))-1,1),"")</f>
        <v/>
      </c>
      <c r="DA29" s="35" t="str" cm="1">
        <f t="array" ref="DA29">IFERROR(INDEX('CAC EPDs'!$F$2:$F$1500,SMALL(IF('CAC EPDs'!$E$2:$E$1500=Lists!DA$6,ROW('CAC EPDs'!$E$2:$E$1500)),ROW(23:23))-1,1),"")</f>
        <v/>
      </c>
      <c r="DB29" s="35" t="str" cm="1">
        <f t="array" ref="DB29">IFERROR(INDEX('CAC EPDs'!$F$2:$F$1500,SMALL(IF('CAC EPDs'!$E$2:$E$1500=Lists!DB$6,ROW('CAC EPDs'!$E$2:$E$1500)),ROW(23:23))-1,1),"")</f>
        <v/>
      </c>
      <c r="DC29" s="35" t="str" cm="1">
        <f t="array" ref="DC29">IFERROR(INDEX('CAC EPDs'!$F$2:$F$1500,SMALL(IF('CAC EPDs'!$E$2:$E$1500=Lists!DC$6,ROW('CAC EPDs'!$E$2:$E$1500)),ROW(23:23))-1,1),"")</f>
        <v/>
      </c>
      <c r="DD29" s="35" t="str" cm="1">
        <f t="array" ref="DD29">IFERROR(INDEX('CAC EPDs'!$F$2:$F$1500,SMALL(IF('CAC EPDs'!$E$2:$E$1500=Lists!DD$6,ROW('CAC EPDs'!$E$2:$E$1500)),ROW(23:23))-1,1),"")</f>
        <v/>
      </c>
      <c r="DE29" s="35" t="str" cm="1">
        <f t="array" ref="DE29">IFERROR(INDEX('CAC EPDs'!$F$2:$F$1500,SMALL(IF('CAC EPDs'!$E$2:$E$1500=Lists!DE$6,ROW('CAC EPDs'!$E$2:$E$1500)),ROW(23:23))-1,1),"")</f>
        <v/>
      </c>
      <c r="DF29" s="35" t="str" cm="1">
        <f t="array" ref="DF29">IFERROR(INDEX('CAC EPDs'!$F$2:$F$1500,SMALL(IF('CAC EPDs'!$E$2:$E$1500=Lists!DF$6,ROW('CAC EPDs'!$E$2:$E$1500)),ROW(23:23))-1,1),"")</f>
        <v/>
      </c>
      <c r="DG29" s="35" t="str" cm="1">
        <f t="array" ref="DG29">IFERROR(INDEX('CAC EPDs'!$F$2:$F$1500,SMALL(IF('CAC EPDs'!$E$2:$E$1500=Lists!DG$6,ROW('CAC EPDs'!$E$2:$E$1500)),ROW(23:23))-1,1),"")</f>
        <v/>
      </c>
      <c r="DH29" s="35" t="str" cm="1">
        <f t="array" ref="DH29">IFERROR(INDEX('CAC EPDs'!$F$2:$F$1500,SMALL(IF('CAC EPDs'!$E$2:$E$1500=Lists!DH$6,ROW('CAC EPDs'!$E$2:$E$1500)),ROW(23:23))-1,1),"")</f>
        <v/>
      </c>
      <c r="DI29" s="35" t="str" cm="1">
        <f t="array" ref="DI29">IFERROR(INDEX('CAC EPDs'!$F$2:$F$1500,SMALL(IF('CAC EPDs'!$E$2:$E$1500=Lists!DI$6,ROW('CAC EPDs'!$E$2:$E$1500)),ROW(23:23))-1,1),"")</f>
        <v/>
      </c>
      <c r="DJ29" s="35" t="str" cm="1">
        <f t="array" ref="DJ29">IFERROR(INDEX('CAC EPDs'!$F$2:$F$1500,SMALL(IF('CAC EPDs'!$E$2:$E$1500=Lists!DJ$6,ROW('CAC EPDs'!$E$2:$E$1500)),ROW(23:23))-1,1),"")</f>
        <v/>
      </c>
      <c r="DK29" s="35" t="str" cm="1">
        <f t="array" ref="DK29">IFERROR(INDEX('CAC EPDs'!$F$2:$F$1500,SMALL(IF('CAC EPDs'!$E$2:$E$1500=Lists!DK$6,ROW('CAC EPDs'!$E$2:$E$1500)),ROW(23:23))-1,1),"")</f>
        <v/>
      </c>
      <c r="DL29" s="35" t="str" cm="1">
        <f t="array" ref="DL29">IFERROR(INDEX('CAC EPDs'!$F$2:$F$1500,SMALL(IF('CAC EPDs'!$E$2:$E$1500=Lists!DL$6,ROW('CAC EPDs'!$E$2:$E$1500)),ROW(23:23))-1,1),"")</f>
        <v/>
      </c>
      <c r="DM29" s="35" t="str" cm="1">
        <f t="array" ref="DM29">IFERROR(INDEX('CAC EPDs'!$F$2:$F$1500,SMALL(IF('CAC EPDs'!$E$2:$E$1500=Lists!DM$6,ROW('CAC EPDs'!$E$2:$E$1500)),ROW(23:23))-1,1),"")</f>
        <v/>
      </c>
      <c r="DN29" s="35" t="str" cm="1">
        <f t="array" ref="DN29">IFERROR(INDEX('CAC EPDs'!$F$2:$F$1500,SMALL(IF('CAC EPDs'!$E$2:$E$1500=Lists!DN$6,ROW('CAC EPDs'!$E$2:$E$1500)),ROW(23:23))-1,1),"")</f>
        <v/>
      </c>
      <c r="DO29" s="35" t="str" cm="1">
        <f t="array" ref="DO29">IFERROR(INDEX('CAC EPDs'!$F$2:$F$1500,SMALL(IF('CAC EPDs'!$E$2:$E$1500=Lists!DO$6,ROW('CAC EPDs'!$E$2:$E$1500)),ROW(23:23))-1,1),"")</f>
        <v/>
      </c>
      <c r="DP29" s="35" t="str" cm="1">
        <f t="array" ref="DP29">IFERROR(INDEX('CAC EPDs'!$F$2:$F$1500,SMALL(IF('CAC EPDs'!$E$2:$E$1500=Lists!DP$6,ROW('CAC EPDs'!$E$2:$E$1500)),ROW(23:23))-1,1),"")</f>
        <v/>
      </c>
      <c r="DQ29" s="35" t="str" cm="1">
        <f t="array" ref="DQ29">IFERROR(INDEX('CAC EPDs'!$F$2:$F$1500,SMALL(IF('CAC EPDs'!$E$2:$E$1500=Lists!DQ$6,ROW('CAC EPDs'!$E$2:$E$1500)),ROW(23:23))-1,1),"")</f>
        <v/>
      </c>
      <c r="DR29" s="35" t="str" cm="1">
        <f t="array" ref="DR29">IFERROR(INDEX('CAC EPDs'!$F$2:$F$1500,SMALL(IF('CAC EPDs'!$E$2:$E$1500=Lists!DR$6,ROW('CAC EPDs'!$E$2:$E$1500)),ROW(23:23))-1,1),"")</f>
        <v/>
      </c>
      <c r="DS29" s="35" t="str" cm="1">
        <f t="array" ref="DS29">IFERROR(INDEX('CAC EPDs'!$F$2:$F$1500,SMALL(IF('CAC EPDs'!$E$2:$E$1500=Lists!DS$6,ROW('CAC EPDs'!$E$2:$E$1500)),ROW(23:23))-1,1),"")</f>
        <v/>
      </c>
      <c r="DT29" s="35" t="str" cm="1">
        <f t="array" ref="DT29">IFERROR(INDEX('CAC EPDs'!$F$2:$F$1500,SMALL(IF('CAC EPDs'!$E$2:$E$1500=Lists!DT$6,ROW('CAC EPDs'!$E$2:$E$1500)),ROW(23:23))-1,1),"")</f>
        <v/>
      </c>
      <c r="DU29" s="35" t="str" cm="1">
        <f t="array" ref="DU29">IFERROR(INDEX('CAC EPDs'!$F$2:$F$1500,SMALL(IF('CAC EPDs'!$E$2:$E$1500=Lists!DU$6,ROW('CAC EPDs'!$E$2:$E$1500)),ROW(23:23))-1,1),"")</f>
        <v/>
      </c>
      <c r="DV29" s="35" t="str" cm="1">
        <f t="array" ref="DV29">IFERROR(INDEX('CAC EPDs'!$F$2:$F$1500,SMALL(IF('CAC EPDs'!$E$2:$E$1500=Lists!DV$6,ROW('CAC EPDs'!$E$2:$E$1500)),ROW(23:23))-1,1),"")</f>
        <v/>
      </c>
      <c r="DW29" s="35" t="str" cm="1">
        <f t="array" ref="DW29">IFERROR(INDEX('CAC EPDs'!$F$2:$F$1500,SMALL(IF('CAC EPDs'!$E$2:$E$1500=Lists!DW$6,ROW('CAC EPDs'!$E$2:$E$1500)),ROW(23:23))-1,1),"")</f>
        <v/>
      </c>
      <c r="DX29" s="35" t="str" cm="1">
        <f t="array" ref="DX29">IFERROR(INDEX('CAC EPDs'!$F$2:$F$1500,SMALL(IF('CAC EPDs'!$E$2:$E$1500=Lists!DX$6,ROW('CAC EPDs'!$E$2:$E$1500)),ROW(23:23))-1,1),"")</f>
        <v/>
      </c>
      <c r="DY29" s="35" t="str" cm="1">
        <f t="array" ref="DY29">IFERROR(INDEX('CAC EPDs'!$F$2:$F$1500,SMALL(IF('CAC EPDs'!$E$2:$E$1500=Lists!DY$6,ROW('CAC EPDs'!$E$2:$E$1500)),ROW(23:23))-1,1),"")</f>
        <v/>
      </c>
      <c r="DZ29" s="35" t="str" cm="1">
        <f t="array" ref="DZ29">IFERROR(INDEX('CAC EPDs'!$F$2:$F$1500,SMALL(IF('CAC EPDs'!$E$2:$E$1500=Lists!DZ$6,ROW('CAC EPDs'!$E$2:$E$1500)),ROW(23:23))-1,1),"")</f>
        <v/>
      </c>
      <c r="EA29" s="35" t="str" cm="1">
        <f t="array" ref="EA29">IFERROR(INDEX('CAC EPDs'!$F$2:$F$1500,SMALL(IF('CAC EPDs'!$E$2:$E$1500=Lists!EA$6,ROW('CAC EPDs'!$E$2:$E$1500)),ROW(23:23))-1,1),"")</f>
        <v/>
      </c>
      <c r="EB29" s="35" t="str" cm="1">
        <f t="array" ref="EB29">IFERROR(INDEX('CAC EPDs'!$F$2:$F$1500,SMALL(IF('CAC EPDs'!$E$2:$E$1500=Lists!EB$6,ROW('CAC EPDs'!$E$2:$E$1500)),ROW(23:23))-1,1),"")</f>
        <v/>
      </c>
      <c r="EC29" s="35" t="str" cm="1">
        <f t="array" ref="EC29">IFERROR(INDEX('CAC EPDs'!$F$2:$F$1500,SMALL(IF('CAC EPDs'!$E$2:$E$1500=Lists!EC$6,ROW('CAC EPDs'!$E$2:$E$1500)),ROW(23:23))-1,1),"")</f>
        <v/>
      </c>
      <c r="ED29" s="35" t="str" cm="1">
        <f t="array" ref="ED29">IFERROR(INDEX('CAC EPDs'!$F$2:$F$1500,SMALL(IF('CAC EPDs'!$E$2:$E$1500=Lists!ED$6,ROW('CAC EPDs'!$E$2:$E$1500)),ROW(23:23))-1,1),"")</f>
        <v/>
      </c>
      <c r="EE29" s="35" t="str" cm="1">
        <f t="array" ref="EE29">IFERROR(INDEX('CAC EPDs'!$F$2:$F$1500,SMALL(IF('CAC EPDs'!$E$2:$E$1500=Lists!EE$6,ROW('CAC EPDs'!$E$2:$E$1500)),ROW(23:23))-1,1),"")</f>
        <v/>
      </c>
      <c r="EF29" s="35" t="str" cm="1">
        <f t="array" ref="EF29">IFERROR(INDEX('CAC EPDs'!$F$2:$F$1500,SMALL(IF('CAC EPDs'!$E$2:$E$1500=Lists!EF$6,ROW('CAC EPDs'!$E$2:$E$1500)),ROW(23:23))-1,1),"")</f>
        <v/>
      </c>
      <c r="EG29" s="35" t="str" cm="1">
        <f t="array" ref="EG29">IFERROR(INDEX('CAC EPDs'!$F$2:$F$1500,SMALL(IF('CAC EPDs'!$E$2:$E$1500=Lists!EG$6,ROW('CAC EPDs'!$E$2:$E$1500)),ROW(23:23))-1,1),"")</f>
        <v/>
      </c>
      <c r="EH29" s="35" t="str" cm="1">
        <f t="array" ref="EH29">IFERROR(INDEX('CAC EPDs'!$F$2:$F$1500,SMALL(IF('CAC EPDs'!$E$2:$E$1500=Lists!EH$6,ROW('CAC EPDs'!$E$2:$E$1500)),ROW(23:23))-1,1),"")</f>
        <v/>
      </c>
      <c r="EI29" s="35" t="str" cm="1">
        <f t="array" ref="EI29">IFERROR(INDEX('CAC EPDs'!$F$2:$F$1500,SMALL(IF('CAC EPDs'!$E$2:$E$1500=Lists!EI$6,ROW('CAC EPDs'!$E$2:$E$1500)),ROW(23:23))-1,1),"")</f>
        <v/>
      </c>
      <c r="EJ29" s="35" t="str" cm="1">
        <f t="array" ref="EJ29">IFERROR(INDEX('CAC EPDs'!$F$2:$F$1500,SMALL(IF('CAC EPDs'!$E$2:$E$1500=Lists!EJ$6,ROW('CAC EPDs'!$E$2:$E$1500)),ROW(23:23))-1,1),"")</f>
        <v/>
      </c>
      <c r="EK29" s="35" t="str" cm="1">
        <f t="array" ref="EK29">IFERROR(INDEX('CAC EPDs'!$F$2:$F$1500,SMALL(IF('CAC EPDs'!$E$2:$E$1500=Lists!EK$6,ROW('CAC EPDs'!$E$2:$E$1500)),ROW(23:23))-1,1),"")</f>
        <v/>
      </c>
      <c r="EL29" s="35" t="str" cm="1">
        <f t="array" ref="EL29">IFERROR(INDEX('CAC EPDs'!$F$2:$F$1500,SMALL(IF('CAC EPDs'!$E$2:$E$1500=Lists!EL$6,ROW('CAC EPDs'!$E$2:$E$1500)),ROW(23:23))-1,1),"")</f>
        <v/>
      </c>
      <c r="EM29" s="35" t="str" cm="1">
        <f t="array" ref="EM29">IFERROR(INDEX('CAC EPDs'!$F$2:$F$1500,SMALL(IF('CAC EPDs'!$E$2:$E$1500=Lists!EM$6,ROW('CAC EPDs'!$E$2:$E$1500)),ROW(23:23))-1,1),"")</f>
        <v/>
      </c>
      <c r="EN29" s="35" t="str" cm="1">
        <f t="array" ref="EN29">IFERROR(INDEX('CAC EPDs'!$F$2:$F$1500,SMALL(IF('CAC EPDs'!$E$2:$E$1500=Lists!EN$6,ROW('CAC EPDs'!$E$2:$E$1500)),ROW(23:23))-1,1),"")</f>
        <v/>
      </c>
      <c r="FL29" s="219"/>
    </row>
    <row r="30" spans="8:168">
      <c r="Y30" s="35" t="str">
        <v>Atlantic,30,Yes</v>
      </c>
      <c r="AA30" s="35" t="str" cm="1">
        <f t="array" ref="AA30">IFERROR(INDEX('CAC EPDs'!$F$2:$F$1500,SMALL(IF('CAC EPDs'!$E$2:$E$1500=Lists!AA$6,ROW('CAC EPDs'!$E$2:$E$1500)),ROW(24:24))-1,1),"")</f>
        <v/>
      </c>
      <c r="AB30" s="35" t="str" cm="1">
        <f t="array" ref="AB30">IFERROR(INDEX('CAC EPDs'!$F$2:$F$1500,SMALL(IF('CAC EPDs'!$E$2:$E$1500=Lists!AB$6,ROW('CAC EPDs'!$E$2:$E$1500)),ROW(24:24))-1,1),"")</f>
        <v/>
      </c>
      <c r="AC30" s="35" t="str" cm="1">
        <f t="array" ref="AC30">IFERROR(INDEX('CAC EPDs'!$F$2:$F$1500,SMALL(IF('CAC EPDs'!$E$2:$E$1500=Lists!AC$6,ROW('CAC EPDs'!$E$2:$E$1500)),ROW(24:24))-1,1),"")</f>
        <v/>
      </c>
      <c r="AD30" s="35" t="str" cm="1">
        <f t="array" ref="AD30">IFERROR(INDEX('CAC EPDs'!$F$2:$F$1500,SMALL(IF('CAC EPDs'!$E$2:$E$1500=Lists!AD$6,ROW('CAC EPDs'!$E$2:$E$1500)),ROW(24:24))-1,1),"")</f>
        <v/>
      </c>
      <c r="AE30" s="35" t="str" cm="1">
        <f t="array" ref="AE30">IFERROR(INDEX('CAC EPDs'!$F$2:$F$1500,SMALL(IF('CAC EPDs'!$E$2:$E$1500=Lists!AE$6,ROW('CAC EPDs'!$E$2:$E$1500)),ROW(24:24))-1,1),"")</f>
        <v/>
      </c>
      <c r="AF30" s="35" t="str" cm="1">
        <f t="array" ref="AF30">IFERROR(INDEX('CAC EPDs'!$F$2:$F$1500,SMALL(IF('CAC EPDs'!$E$2:$E$1500=Lists!AF$6,ROW('CAC EPDs'!$E$2:$E$1500)),ROW(24:24))-1,1),"")</f>
        <v/>
      </c>
      <c r="AG30" s="35" t="str" cm="1">
        <f t="array" ref="AG30">IFERROR(INDEX('CAC EPDs'!$F$2:$F$1500,SMALL(IF('CAC EPDs'!$E$2:$E$1500=Lists!AG$6,ROW('CAC EPDs'!$E$2:$E$1500)),ROW(24:24))-1,1),"")</f>
        <v/>
      </c>
      <c r="AH30" s="35" t="str" cm="1">
        <f t="array" ref="AH30">IFERROR(INDEX('CAC EPDs'!$F$2:$F$1500,SMALL(IF('CAC EPDs'!$E$2:$E$1500=Lists!AH$6,ROW('CAC EPDs'!$E$2:$E$1500)),ROW(24:24))-1,1),"")</f>
        <v/>
      </c>
      <c r="AI30" s="35" t="str" cm="1">
        <f t="array" ref="AI30">IFERROR(INDEX('CAC EPDs'!$F$2:$F$1500,SMALL(IF('CAC EPDs'!$E$2:$E$1500=Lists!AI$6,ROW('CAC EPDs'!$E$2:$E$1500)),ROW(24:24))-1,1),"")</f>
        <v/>
      </c>
      <c r="AJ30" s="35" t="str" cm="1">
        <f t="array" ref="AJ30">IFERROR(INDEX('CAC EPDs'!$F$2:$F$1500,SMALL(IF('CAC EPDs'!$E$2:$E$1500=Lists!AJ$6,ROW('CAC EPDs'!$E$2:$E$1500)),ROW(24:24))-1,1),"")</f>
        <v/>
      </c>
      <c r="AK30" s="35" t="str" cm="1">
        <f t="array" ref="AK30">IFERROR(INDEX('CAC EPDs'!$F$2:$F$1500,SMALL(IF('CAC EPDs'!$E$2:$E$1500=Lists!AK$6,ROW('CAC EPDs'!$E$2:$E$1500)),ROW(24:24))-1,1),"")</f>
        <v/>
      </c>
      <c r="AL30" s="35" t="str" cm="1">
        <f t="array" ref="AL30">IFERROR(INDEX('CAC EPDs'!$F$2:$F$1500,SMALL(IF('CAC EPDs'!$E$2:$E$1500=Lists!AL$6,ROW('CAC EPDs'!$E$2:$E$1500)),ROW(24:24))-1,1),"")</f>
        <v/>
      </c>
      <c r="AM30" s="35" t="str" cm="1">
        <f t="array" ref="AM30">IFERROR(INDEX('CAC EPDs'!$F$2:$F$1500,SMALL(IF('CAC EPDs'!$E$2:$E$1500=Lists!AM$6,ROW('CAC EPDs'!$E$2:$E$1500)),ROW(24:24))-1,1),"")</f>
        <v/>
      </c>
      <c r="AN30" s="35" t="str" cm="1">
        <f t="array" ref="AN30">IFERROR(INDEX('CAC EPDs'!$F$2:$F$1500,SMALL(IF('CAC EPDs'!$E$2:$E$1500=Lists!AN$6,ROW('CAC EPDs'!$E$2:$E$1500)),ROW(24:24))-1,1),"")</f>
        <v/>
      </c>
      <c r="AO30" s="35" t="str" cm="1">
        <f t="array" ref="AO30">IFERROR(INDEX('CAC EPDs'!$F$2:$F$1500,SMALL(IF('CAC EPDs'!$E$2:$E$1500=Lists!AO$6,ROW('CAC EPDs'!$E$2:$E$1500)),ROW(24:24))-1,1),"")</f>
        <v>35 MPa concrete with air &amp; 0.40 w/cm (C-1) Shotcrete GU 35 SL</v>
      </c>
      <c r="AP30" s="35" t="str" cm="1">
        <f t="array" ref="AP30">IFERROR(INDEX('CAC EPDs'!$F$2:$F$1500,SMALL(IF('CAC EPDs'!$E$2:$E$1500=Lists!AP$6,ROW('CAC EPDs'!$E$2:$E$1500)),ROW(24:24))-1,1),"")</f>
        <v/>
      </c>
      <c r="AQ30" s="35" t="str" cm="1">
        <f t="array" ref="AQ30">IFERROR(INDEX('CAC EPDs'!$F$2:$F$1500,SMALL(IF('CAC EPDs'!$E$2:$E$1500=Lists!AQ$6,ROW('CAC EPDs'!$E$2:$E$1500)),ROW(24:24))-1,1),"")</f>
        <v/>
      </c>
      <c r="AR30" s="35" t="str" cm="1">
        <f t="array" ref="AR30">IFERROR(INDEX('CAC EPDs'!$F$2:$F$1500,SMALL(IF('CAC EPDs'!$E$2:$E$1500=Lists!AR$6,ROW('CAC EPDs'!$E$2:$E$1500)),ROW(24:24))-1,1),"")</f>
        <v/>
      </c>
      <c r="AS30" s="35" t="str" cm="1">
        <f t="array" ref="AS30">IFERROR(INDEX('CAC EPDs'!$F$2:$F$1500,SMALL(IF('CAC EPDs'!$E$2:$E$1500=Lists!AS$6,ROW('CAC EPDs'!$E$2:$E$1500)),ROW(24:24))-1,1),"")</f>
        <v/>
      </c>
      <c r="AT30" s="35" t="str" cm="1">
        <f t="array" ref="AT30">IFERROR(INDEX('CAC EPDs'!$F$2:$F$1500,SMALL(IF('CAC EPDs'!$E$2:$E$1500=Lists!AT$6,ROW('CAC EPDs'!$E$2:$E$1500)),ROW(24:24))-1,1),"")</f>
        <v/>
      </c>
      <c r="AU30" s="35" t="str" cm="1">
        <f t="array" ref="AU30">IFERROR(INDEX('CAC EPDs'!$F$2:$F$1500,SMALL(IF('CAC EPDs'!$E$2:$E$1500=Lists!AU$6,ROW('CAC EPDs'!$E$2:$E$1500)),ROW(24:24))-1,1),"")</f>
        <v/>
      </c>
      <c r="AV30" s="35" t="str" cm="1">
        <f t="array" ref="AV30">IFERROR(INDEX('CAC EPDs'!$F$2:$F$1500,SMALL(IF('CAC EPDs'!$E$2:$E$1500=Lists!AV$6,ROW('CAC EPDs'!$E$2:$E$1500)),ROW(24:24))-1,1),"")</f>
        <v/>
      </c>
      <c r="AW30" s="35" t="str" cm="1">
        <f t="array" ref="AW30">IFERROR(INDEX('CAC EPDs'!$F$2:$F$1500,SMALL(IF('CAC EPDs'!$E$2:$E$1500=Lists!AW$6,ROW('CAC EPDs'!$E$2:$E$1500)),ROW(24:24))-1,1),"")</f>
        <v/>
      </c>
      <c r="AX30" s="35" t="str" cm="1">
        <f t="array" ref="AX30">IFERROR(INDEX('CAC EPDs'!$F$2:$F$1500,SMALL(IF('CAC EPDs'!$E$2:$E$1500=Lists!AX$6,ROW('CAC EPDs'!$E$2:$E$1500)),ROW(24:24))-1,1),"")</f>
        <v/>
      </c>
      <c r="AY30" s="35" t="str" cm="1">
        <f t="array" ref="AY30">IFERROR(INDEX('CAC EPDs'!$F$2:$F$1500,SMALL(IF('CAC EPDs'!$E$2:$E$1500=Lists!AY$6,ROW('CAC EPDs'!$E$2:$E$1500)),ROW(24:24))-1,1),"")</f>
        <v/>
      </c>
      <c r="AZ30" s="35" t="str" cm="1">
        <f t="array" ref="AZ30">IFERROR(INDEX('CAC EPDs'!$F$2:$F$1500,SMALL(IF('CAC EPDs'!$E$2:$E$1500=Lists!AZ$6,ROW('CAC EPDs'!$E$2:$E$1500)),ROW(24:24))-1,1),"")</f>
        <v/>
      </c>
      <c r="BA30" s="35" t="str" cm="1">
        <f t="array" ref="BA30">IFERROR(INDEX('CAC EPDs'!$F$2:$F$1500,SMALL(IF('CAC EPDs'!$E$2:$E$1500=Lists!BA$6,ROW('CAC EPDs'!$E$2:$E$1500)),ROW(24:24))-1,1),"")</f>
        <v/>
      </c>
      <c r="BB30" s="35" t="str" cm="1">
        <f t="array" ref="BB30">IFERROR(INDEX('CAC EPDs'!$F$2:$F$1500,SMALL(IF('CAC EPDs'!$E$2:$E$1500=Lists!BB$6,ROW('CAC EPDs'!$E$2:$E$1500)),ROW(24:24))-1,1),"")</f>
        <v/>
      </c>
      <c r="BC30" s="35" t="str" cm="1">
        <f t="array" ref="BC30">IFERROR(INDEX('CAC EPDs'!$F$2:$F$1500,SMALL(IF('CAC EPDs'!$E$2:$E$1500=Lists!BC$6,ROW('CAC EPDs'!$E$2:$E$1500)),ROW(24:24))-1,1),"")</f>
        <v/>
      </c>
      <c r="BD30" s="35" t="str" cm="1">
        <f t="array" ref="BD30">IFERROR(INDEX('CAC EPDs'!$F$2:$F$1500,SMALL(IF('CAC EPDs'!$E$2:$E$1500=Lists!BD$6,ROW('CAC EPDs'!$E$2:$E$1500)),ROW(24:24))-1,1),"")</f>
        <v/>
      </c>
      <c r="BE30" s="35" t="str" cm="1">
        <f t="array" ref="BE30">IFERROR(INDEX('CAC EPDs'!$F$2:$F$1500,SMALL(IF('CAC EPDs'!$E$2:$E$1500=Lists!BE$6,ROW('CAC EPDs'!$E$2:$E$1500)),ROW(24:24))-1,1),"")</f>
        <v/>
      </c>
      <c r="BF30" s="35" t="str" cm="1">
        <f t="array" ref="BF30">IFERROR(INDEX('CAC EPDs'!$F$2:$F$1500,SMALL(IF('CAC EPDs'!$E$2:$E$1500=Lists!BF$6,ROW('CAC EPDs'!$E$2:$E$1500)),ROW(24:24))-1,1),"")</f>
        <v/>
      </c>
      <c r="BG30" s="35" t="str" cm="1">
        <f t="array" ref="BG30">IFERROR(INDEX('CAC EPDs'!$F$2:$F$1500,SMALL(IF('CAC EPDs'!$E$2:$E$1500=Lists!BG$6,ROW('CAC EPDs'!$E$2:$E$1500)),ROW(24:24))-1,1),"")</f>
        <v/>
      </c>
      <c r="BH30" s="35" t="str" cm="1">
        <f t="array" ref="BH30">IFERROR(INDEX('CAC EPDs'!$F$2:$F$1500,SMALL(IF('CAC EPDs'!$E$2:$E$1500=Lists!BH$6,ROW('CAC EPDs'!$E$2:$E$1500)),ROW(24:24))-1,1),"")</f>
        <v/>
      </c>
      <c r="BI30" s="35" t="str" cm="1">
        <f t="array" ref="BI30">IFERROR(INDEX('CAC EPDs'!$F$2:$F$1500,SMALL(IF('CAC EPDs'!$E$2:$E$1500=Lists!BI$6,ROW('CAC EPDs'!$E$2:$E$1500)),ROW(24:24))-1,1),"")</f>
        <v/>
      </c>
      <c r="BJ30" s="35" t="str" cm="1">
        <f t="array" ref="BJ30">IFERROR(INDEX('CAC EPDs'!$F$2:$F$1500,SMALL(IF('CAC EPDs'!$E$2:$E$1500=Lists!BJ$6,ROW('CAC EPDs'!$E$2:$E$1500)),ROW(24:24))-1,1),"")</f>
        <v/>
      </c>
      <c r="BK30" s="35" t="str" cm="1">
        <f t="array" ref="BK30">IFERROR(INDEX('CAC EPDs'!$F$2:$F$1500,SMALL(IF('CAC EPDs'!$E$2:$E$1500=Lists!BK$6,ROW('CAC EPDs'!$E$2:$E$1500)),ROW(24:24))-1,1),"")</f>
        <v>25 MPa concrete without air &amp; 0.55 w/cm ratio (N-CF/C-4) GUL</v>
      </c>
      <c r="BL30" s="35" t="str" cm="1">
        <f t="array" ref="BL30">IFERROR(INDEX('CAC EPDs'!$F$2:$F$1500,SMALL(IF('CAC EPDs'!$E$2:$E$1500=Lists!BL$6,ROW('CAC EPDs'!$E$2:$E$1500)),ROW(24:24))-1,1),"")</f>
        <v/>
      </c>
      <c r="BM30" s="35" t="str" cm="1">
        <f t="array" ref="BM30">IFERROR(INDEX('CAC EPDs'!$F$2:$F$1500,SMALL(IF('CAC EPDs'!$E$2:$E$1500=Lists!BM$6,ROW('CAC EPDs'!$E$2:$E$1500)),ROW(24:24))-1,1),"")</f>
        <v/>
      </c>
      <c r="BN30" s="35" t="str" cm="1">
        <f t="array" ref="BN30">IFERROR(INDEX('CAC EPDs'!$F$2:$F$1500,SMALL(IF('CAC EPDs'!$E$2:$E$1500=Lists!BN$6,ROW('CAC EPDs'!$E$2:$E$1500)),ROW(24:24))-1,1),"")</f>
        <v/>
      </c>
      <c r="BO30" s="35" t="str" cm="1">
        <f t="array" ref="BO30">IFERROR(INDEX('CAC EPDs'!$F$2:$F$1500,SMALL(IF('CAC EPDs'!$E$2:$E$1500=Lists!BO$6,ROW('CAC EPDs'!$E$2:$E$1500)),ROW(24:24))-1,1),"")</f>
        <v/>
      </c>
      <c r="BP30" s="35" t="str" cm="1">
        <f t="array" ref="BP30">IFERROR(INDEX('CAC EPDs'!$F$2:$F$1500,SMALL(IF('CAC EPDs'!$E$2:$E$1500=Lists!BP$6,ROW('CAC EPDs'!$E$2:$E$1500)),ROW(24:24))-1,1),"")</f>
        <v>35 MPa concrete with air &amp; 0.40 w/cm ratio (C-1) GU 20 SL</v>
      </c>
      <c r="BQ30" s="35" t="str" cm="1">
        <f t="array" ref="BQ30">IFERROR(INDEX('CAC EPDs'!$F$2:$F$1500,SMALL(IF('CAC EPDs'!$E$2:$E$1500=Lists!BQ$6,ROW('CAC EPDs'!$E$2:$E$1500)),ROW(24:24))-1,1),"")</f>
        <v/>
      </c>
      <c r="BR30" s="35" t="str" cm="1">
        <f t="array" ref="BR30">IFERROR(INDEX('CAC EPDs'!$F$2:$F$1500,SMALL(IF('CAC EPDs'!$E$2:$E$1500=Lists!BR$6,ROW('CAC EPDs'!$E$2:$E$1500)),ROW(24:24))-1,1),"")</f>
        <v/>
      </c>
      <c r="BS30" s="35" t="str" cm="1">
        <f t="array" ref="BS30">IFERROR(INDEX('CAC EPDs'!$F$2:$F$1500,SMALL(IF('CAC EPDs'!$E$2:$E$1500=Lists!BS$6,ROW('CAC EPDs'!$E$2:$E$1500)),ROW(24:24))-1,1),"")</f>
        <v/>
      </c>
      <c r="BT30" s="35" t="str" cm="1">
        <f t="array" ref="BT30">IFERROR(INDEX('CAC EPDs'!$F$2:$F$1500,SMALL(IF('CAC EPDs'!$E$2:$E$1500=Lists!BT$6,ROW('CAC EPDs'!$E$2:$E$1500)),ROW(24:24))-1,1),"")</f>
        <v/>
      </c>
      <c r="BU30" s="35" t="str" cm="1">
        <f t="array" ref="BU30">IFERROR(INDEX('CAC EPDs'!$F$2:$F$1500,SMALL(IF('CAC EPDs'!$E$2:$E$1500=Lists!BU$6,ROW('CAC EPDs'!$E$2:$E$1500)),ROW(24:24))-1,1),"")</f>
        <v/>
      </c>
      <c r="BV30" s="35" t="str" cm="1">
        <f t="array" ref="BV30">IFERROR(INDEX('CAC EPDs'!$F$2:$F$1500,SMALL(IF('CAC EPDs'!$E$2:$E$1500=Lists!BV$6,ROW('CAC EPDs'!$E$2:$E$1500)),ROW(24:24))-1,1),"")</f>
        <v>50 MPa concrete with air (C-XL) GU 10 FA</v>
      </c>
      <c r="BW30" s="35" t="str" cm="1">
        <f t="array" ref="BW30">IFERROR(INDEX('CAC EPDs'!$F$2:$F$1500,SMALL(IF('CAC EPDs'!$E$2:$E$1500=Lists!BW$6,ROW('CAC EPDs'!$E$2:$E$1500)),ROW(24:24))-1,1),"")</f>
        <v/>
      </c>
      <c r="BX30" s="35" t="str" cm="1">
        <f t="array" ref="BX30">IFERROR(INDEX('CAC EPDs'!$F$2:$F$1500,SMALL(IF('CAC EPDs'!$E$2:$E$1500=Lists!BX$6,ROW('CAC EPDs'!$E$2:$E$1500)),ROW(24:24))-1,1),"")</f>
        <v/>
      </c>
      <c r="BY30" s="35" t="str" cm="1">
        <f t="array" ref="BY30">IFERROR(INDEX('CAC EPDs'!$F$2:$F$1500,SMALL(IF('CAC EPDs'!$E$2:$E$1500=Lists!BY$6,ROW('CAC EPDs'!$E$2:$E$1500)),ROW(24:24))-1,1),"")</f>
        <v/>
      </c>
      <c r="BZ30" s="35" t="str" cm="1">
        <f t="array" ref="BZ30">IFERROR(INDEX('CAC EPDs'!$F$2:$F$1500,SMALL(IF('CAC EPDs'!$E$2:$E$1500=Lists!BZ$6,ROW('CAC EPDs'!$E$2:$E$1500)),ROW(24:24))-1,1),"")</f>
        <v/>
      </c>
      <c r="CA30" s="35" t="str" cm="1">
        <f t="array" ref="CA30">IFERROR(INDEX('CAC EPDs'!$F$2:$F$1500,SMALL(IF('CAC EPDs'!$E$2:$E$1500=Lists!CA$6,ROW('CAC EPDs'!$E$2:$E$1500)),ROW(24:24))-1,1),"")</f>
        <v/>
      </c>
      <c r="CB30" s="35" t="str" cm="1">
        <f t="array" ref="CB30">IFERROR(INDEX('CAC EPDs'!$F$2:$F$1500,SMALL(IF('CAC EPDs'!$E$2:$E$1500=Lists!CB$6,ROW('CAC EPDs'!$E$2:$E$1500)),ROW(24:24))-1,1),"")</f>
        <v/>
      </c>
      <c r="CC30" s="35" t="str" cm="1">
        <f t="array" ref="CC30">IFERROR(INDEX('CAC EPDs'!$F$2:$F$1500,SMALL(IF('CAC EPDs'!$E$2:$E$1500=Lists!CC$6,ROW('CAC EPDs'!$E$2:$E$1500)),ROW(24:24))-1,1),"")</f>
        <v/>
      </c>
      <c r="CD30" s="35" t="str" cm="1">
        <f t="array" ref="CD30">IFERROR(INDEX('CAC EPDs'!$F$2:$F$1500,SMALL(IF('CAC EPDs'!$E$2:$E$1500=Lists!CD$6,ROW('CAC EPDs'!$E$2:$E$1500)),ROW(24:24))-1,1),"")</f>
        <v/>
      </c>
      <c r="CE30" s="35" t="str" cm="1">
        <f t="array" ref="CE30">IFERROR(INDEX('CAC EPDs'!$F$2:$F$1500,SMALL(IF('CAC EPDs'!$E$2:$E$1500=Lists!CE$6,ROW('CAC EPDs'!$E$2:$E$1500)),ROW(24:24))-1,1),"")</f>
        <v/>
      </c>
      <c r="CF30" s="35" t="str" cm="1">
        <f t="array" ref="CF30">IFERROR(INDEX('CAC EPDs'!$F$2:$F$1500,SMALL(IF('CAC EPDs'!$E$2:$E$1500=Lists!CF$6,ROW('CAC EPDs'!$E$2:$E$1500)),ROW(24:24))-1,1),"")</f>
        <v/>
      </c>
      <c r="CG30" s="35" t="str" cm="1">
        <f t="array" ref="CG30">IFERROR(INDEX('CAC EPDs'!$F$2:$F$1500,SMALL(IF('CAC EPDs'!$E$2:$E$1500=Lists!CG$6,ROW('CAC EPDs'!$E$2:$E$1500)),ROW(24:24))-1,1),"")</f>
        <v/>
      </c>
      <c r="CH30" s="35" t="str" cm="1">
        <f t="array" ref="CH30">IFERROR(INDEX('CAC EPDs'!$F$2:$F$1500,SMALL(IF('CAC EPDs'!$E$2:$E$1500=Lists!CH$6,ROW('CAC EPDs'!$E$2:$E$1500)),ROW(24:24))-1,1),"")</f>
        <v/>
      </c>
      <c r="CI30" s="35" t="str" cm="1">
        <f t="array" ref="CI30">IFERROR(INDEX('CAC EPDs'!$F$2:$F$1500,SMALL(IF('CAC EPDs'!$E$2:$E$1500=Lists!CI$6,ROW('CAC EPDs'!$E$2:$E$1500)),ROW(24:24))-1,1),"")</f>
        <v/>
      </c>
      <c r="CJ30" s="35" t="str" cm="1">
        <f t="array" ref="CJ30">IFERROR(INDEX('CAC EPDs'!$F$2:$F$1500,SMALL(IF('CAC EPDs'!$E$2:$E$1500=Lists!CJ$6,ROW('CAC EPDs'!$E$2:$E$1500)),ROW(24:24))-1,1),"")</f>
        <v/>
      </c>
      <c r="CK30" s="35" t="str" cm="1">
        <f t="array" ref="CK30">IFERROR(INDEX('CAC EPDs'!$F$2:$F$1500,SMALL(IF('CAC EPDs'!$E$2:$E$1500=Lists!CK$6,ROW('CAC EPDs'!$E$2:$E$1500)),ROW(24:24))-1,1),"")</f>
        <v/>
      </c>
      <c r="CL30" s="35" t="str" cm="1">
        <f t="array" ref="CL30">IFERROR(INDEX('CAC EPDs'!$F$2:$F$1500,SMALL(IF('CAC EPDs'!$E$2:$E$1500=Lists!CL$6,ROW('CAC EPDs'!$E$2:$E$1500)),ROW(24:24))-1,1),"")</f>
        <v/>
      </c>
      <c r="CM30" s="35" t="str" cm="1">
        <f t="array" ref="CM30">IFERROR(INDEX('CAC EPDs'!$F$2:$F$1500,SMALL(IF('CAC EPDs'!$E$2:$E$1500=Lists!CM$6,ROW('CAC EPDs'!$E$2:$E$1500)),ROW(24:24))-1,1),"")</f>
        <v/>
      </c>
      <c r="CN30" s="35" t="str" cm="1">
        <f t="array" ref="CN30">IFERROR(INDEX('CAC EPDs'!$F$2:$F$1500,SMALL(IF('CAC EPDs'!$E$2:$E$1500=Lists!CN$6,ROW('CAC EPDs'!$E$2:$E$1500)),ROW(24:24))-1,1),"")</f>
        <v/>
      </c>
      <c r="CO30" s="35" t="str" cm="1">
        <f t="array" ref="CO30">IFERROR(INDEX('CAC EPDs'!$F$2:$F$1500,SMALL(IF('CAC EPDs'!$E$2:$E$1500=Lists!CO$6,ROW('CAC EPDs'!$E$2:$E$1500)),ROW(24:24))-1,1),"")</f>
        <v/>
      </c>
      <c r="CP30" s="35" t="str" cm="1">
        <f t="array" ref="CP30">IFERROR(INDEX('CAC EPDs'!$F$2:$F$1500,SMALL(IF('CAC EPDs'!$E$2:$E$1500=Lists!CP$6,ROW('CAC EPDs'!$E$2:$E$1500)),ROW(24:24))-1,1),"")</f>
        <v/>
      </c>
      <c r="CQ30" s="35" t="str" cm="1">
        <f t="array" ref="CQ30">IFERROR(INDEX('CAC EPDs'!$F$2:$F$1500,SMALL(IF('CAC EPDs'!$E$2:$E$1500=Lists!CQ$6,ROW('CAC EPDs'!$E$2:$E$1500)),ROW(24:24))-1,1),"")</f>
        <v/>
      </c>
      <c r="CR30" s="35" t="str" cm="1">
        <f t="array" ref="CR30">IFERROR(INDEX('CAC EPDs'!$F$2:$F$1500,SMALL(IF('CAC EPDs'!$E$2:$E$1500=Lists!CR$6,ROW('CAC EPDs'!$E$2:$E$1500)),ROW(24:24))-1,1),"")</f>
        <v/>
      </c>
      <c r="CS30" s="35" t="str" cm="1">
        <f t="array" ref="CS30">IFERROR(INDEX('CAC EPDs'!$F$2:$F$1500,SMALL(IF('CAC EPDs'!$E$2:$E$1500=Lists!CS$6,ROW('CAC EPDs'!$E$2:$E$1500)),ROW(24:24))-1,1),"")</f>
        <v/>
      </c>
      <c r="CT30" s="35" t="str" cm="1">
        <f t="array" ref="CT30">IFERROR(INDEX('CAC EPDs'!$F$2:$F$1500,SMALL(IF('CAC EPDs'!$E$2:$E$1500=Lists!CT$6,ROW('CAC EPDs'!$E$2:$E$1500)),ROW(24:24))-1,1),"")</f>
        <v/>
      </c>
      <c r="CU30" s="35" t="str" cm="1">
        <f t="array" ref="CU30">IFERROR(INDEX('CAC EPDs'!$F$2:$F$1500,SMALL(IF('CAC EPDs'!$E$2:$E$1500=Lists!CU$6,ROW('CAC EPDs'!$E$2:$E$1500)),ROW(24:24))-1,1),"")</f>
        <v/>
      </c>
      <c r="CV30" s="35" t="str" cm="1">
        <f t="array" ref="CV30">IFERROR(INDEX('CAC EPDs'!$F$2:$F$1500,SMALL(IF('CAC EPDs'!$E$2:$E$1500=Lists!CV$6,ROW('CAC EPDs'!$E$2:$E$1500)),ROW(24:24))-1,1),"")</f>
        <v/>
      </c>
      <c r="CW30" s="35" t="str" cm="1">
        <f t="array" ref="CW30">IFERROR(INDEX('CAC EPDs'!$F$2:$F$1500,SMALL(IF('CAC EPDs'!$E$2:$E$1500=Lists!CW$6,ROW('CAC EPDs'!$E$2:$E$1500)),ROW(24:24))-1,1),"")</f>
        <v/>
      </c>
      <c r="CX30" s="35" t="str" cm="1">
        <f t="array" ref="CX30">IFERROR(INDEX('CAC EPDs'!$F$2:$F$1500,SMALL(IF('CAC EPDs'!$E$2:$E$1500=Lists!CX$6,ROW('CAC EPDs'!$E$2:$E$1500)),ROW(24:24))-1,1),"")</f>
        <v/>
      </c>
      <c r="CY30" s="35" t="str" cm="1">
        <f t="array" ref="CY30">IFERROR(INDEX('CAC EPDs'!$F$2:$F$1500,SMALL(IF('CAC EPDs'!$E$2:$E$1500=Lists!CY$6,ROW('CAC EPDs'!$E$2:$E$1500)),ROW(24:24))-1,1),"")</f>
        <v/>
      </c>
      <c r="CZ30" s="35" t="str" cm="1">
        <f t="array" ref="CZ30">IFERROR(INDEX('CAC EPDs'!$F$2:$F$1500,SMALL(IF('CAC EPDs'!$E$2:$E$1500=Lists!CZ$6,ROW('CAC EPDs'!$E$2:$E$1500)),ROW(24:24))-1,1),"")</f>
        <v/>
      </c>
      <c r="DA30" s="35" t="str" cm="1">
        <f t="array" ref="DA30">IFERROR(INDEX('CAC EPDs'!$F$2:$F$1500,SMALL(IF('CAC EPDs'!$E$2:$E$1500=Lists!DA$6,ROW('CAC EPDs'!$E$2:$E$1500)),ROW(24:24))-1,1),"")</f>
        <v/>
      </c>
      <c r="DB30" s="35" t="str" cm="1">
        <f t="array" ref="DB30">IFERROR(INDEX('CAC EPDs'!$F$2:$F$1500,SMALL(IF('CAC EPDs'!$E$2:$E$1500=Lists!DB$6,ROW('CAC EPDs'!$E$2:$E$1500)),ROW(24:24))-1,1),"")</f>
        <v/>
      </c>
      <c r="DC30" s="35" t="str" cm="1">
        <f t="array" ref="DC30">IFERROR(INDEX('CAC EPDs'!$F$2:$F$1500,SMALL(IF('CAC EPDs'!$E$2:$E$1500=Lists!DC$6,ROW('CAC EPDs'!$E$2:$E$1500)),ROW(24:24))-1,1),"")</f>
        <v/>
      </c>
      <c r="DD30" s="35" t="str" cm="1">
        <f t="array" ref="DD30">IFERROR(INDEX('CAC EPDs'!$F$2:$F$1500,SMALL(IF('CAC EPDs'!$E$2:$E$1500=Lists!DD$6,ROW('CAC EPDs'!$E$2:$E$1500)),ROW(24:24))-1,1),"")</f>
        <v/>
      </c>
      <c r="DE30" s="35" t="str" cm="1">
        <f t="array" ref="DE30">IFERROR(INDEX('CAC EPDs'!$F$2:$F$1500,SMALL(IF('CAC EPDs'!$E$2:$E$1500=Lists!DE$6,ROW('CAC EPDs'!$E$2:$E$1500)),ROW(24:24))-1,1),"")</f>
        <v/>
      </c>
      <c r="DF30" s="35" t="str" cm="1">
        <f t="array" ref="DF30">IFERROR(INDEX('CAC EPDs'!$F$2:$F$1500,SMALL(IF('CAC EPDs'!$E$2:$E$1500=Lists!DF$6,ROW('CAC EPDs'!$E$2:$E$1500)),ROW(24:24))-1,1),"")</f>
        <v/>
      </c>
      <c r="DG30" s="35" t="str" cm="1">
        <f t="array" ref="DG30">IFERROR(INDEX('CAC EPDs'!$F$2:$F$1500,SMALL(IF('CAC EPDs'!$E$2:$E$1500=Lists!DG$6,ROW('CAC EPDs'!$E$2:$E$1500)),ROW(24:24))-1,1),"")</f>
        <v/>
      </c>
      <c r="DH30" s="35" t="str" cm="1">
        <f t="array" ref="DH30">IFERROR(INDEX('CAC EPDs'!$F$2:$F$1500,SMALL(IF('CAC EPDs'!$E$2:$E$1500=Lists!DH$6,ROW('CAC EPDs'!$E$2:$E$1500)),ROW(24:24))-1,1),"")</f>
        <v/>
      </c>
      <c r="DI30" s="35" t="str" cm="1">
        <f t="array" ref="DI30">IFERROR(INDEX('CAC EPDs'!$F$2:$F$1500,SMALL(IF('CAC EPDs'!$E$2:$E$1500=Lists!DI$6,ROW('CAC EPDs'!$E$2:$E$1500)),ROW(24:24))-1,1),"")</f>
        <v/>
      </c>
      <c r="DJ30" s="35" t="str" cm="1">
        <f t="array" ref="DJ30">IFERROR(INDEX('CAC EPDs'!$F$2:$F$1500,SMALL(IF('CAC EPDs'!$E$2:$E$1500=Lists!DJ$6,ROW('CAC EPDs'!$E$2:$E$1500)),ROW(24:24))-1,1),"")</f>
        <v/>
      </c>
      <c r="DK30" s="35" t="str" cm="1">
        <f t="array" ref="DK30">IFERROR(INDEX('CAC EPDs'!$F$2:$F$1500,SMALL(IF('CAC EPDs'!$E$2:$E$1500=Lists!DK$6,ROW('CAC EPDs'!$E$2:$E$1500)),ROW(24:24))-1,1),"")</f>
        <v/>
      </c>
      <c r="DL30" s="35" t="str" cm="1">
        <f t="array" ref="DL30">IFERROR(INDEX('CAC EPDs'!$F$2:$F$1500,SMALL(IF('CAC EPDs'!$E$2:$E$1500=Lists!DL$6,ROW('CAC EPDs'!$E$2:$E$1500)),ROW(24:24))-1,1),"")</f>
        <v/>
      </c>
      <c r="DM30" s="35" t="str" cm="1">
        <f t="array" ref="DM30">IFERROR(INDEX('CAC EPDs'!$F$2:$F$1500,SMALL(IF('CAC EPDs'!$E$2:$E$1500=Lists!DM$6,ROW('CAC EPDs'!$E$2:$E$1500)),ROW(24:24))-1,1),"")</f>
        <v/>
      </c>
      <c r="DN30" s="35" t="str" cm="1">
        <f t="array" ref="DN30">IFERROR(INDEX('CAC EPDs'!$F$2:$F$1500,SMALL(IF('CAC EPDs'!$E$2:$E$1500=Lists!DN$6,ROW('CAC EPDs'!$E$2:$E$1500)),ROW(24:24))-1,1),"")</f>
        <v/>
      </c>
      <c r="DO30" s="35" t="str" cm="1">
        <f t="array" ref="DO30">IFERROR(INDEX('CAC EPDs'!$F$2:$F$1500,SMALL(IF('CAC EPDs'!$E$2:$E$1500=Lists!DO$6,ROW('CAC EPDs'!$E$2:$E$1500)),ROW(24:24))-1,1),"")</f>
        <v/>
      </c>
      <c r="DP30" s="35" t="str" cm="1">
        <f t="array" ref="DP30">IFERROR(INDEX('CAC EPDs'!$F$2:$F$1500,SMALL(IF('CAC EPDs'!$E$2:$E$1500=Lists!DP$6,ROW('CAC EPDs'!$E$2:$E$1500)),ROW(24:24))-1,1),"")</f>
        <v/>
      </c>
      <c r="DQ30" s="35" t="str" cm="1">
        <f t="array" ref="DQ30">IFERROR(INDEX('CAC EPDs'!$F$2:$F$1500,SMALL(IF('CAC EPDs'!$E$2:$E$1500=Lists!DQ$6,ROW('CAC EPDs'!$E$2:$E$1500)),ROW(24:24))-1,1),"")</f>
        <v/>
      </c>
      <c r="DR30" s="35" t="str" cm="1">
        <f t="array" ref="DR30">IFERROR(INDEX('CAC EPDs'!$F$2:$F$1500,SMALL(IF('CAC EPDs'!$E$2:$E$1500=Lists!DR$6,ROW('CAC EPDs'!$E$2:$E$1500)),ROW(24:24))-1,1),"")</f>
        <v/>
      </c>
      <c r="DS30" s="35" t="str" cm="1">
        <f t="array" ref="DS30">IFERROR(INDEX('CAC EPDs'!$F$2:$F$1500,SMALL(IF('CAC EPDs'!$E$2:$E$1500=Lists!DS$6,ROW('CAC EPDs'!$E$2:$E$1500)),ROW(24:24))-1,1),"")</f>
        <v/>
      </c>
      <c r="DT30" s="35" t="str" cm="1">
        <f t="array" ref="DT30">IFERROR(INDEX('CAC EPDs'!$F$2:$F$1500,SMALL(IF('CAC EPDs'!$E$2:$E$1500=Lists!DT$6,ROW('CAC EPDs'!$E$2:$E$1500)),ROW(24:24))-1,1),"")</f>
        <v/>
      </c>
      <c r="DU30" s="35" t="str" cm="1">
        <f t="array" ref="DU30">IFERROR(INDEX('CAC EPDs'!$F$2:$F$1500,SMALL(IF('CAC EPDs'!$E$2:$E$1500=Lists!DU$6,ROW('CAC EPDs'!$E$2:$E$1500)),ROW(24:24))-1,1),"")</f>
        <v/>
      </c>
      <c r="DV30" s="35" t="str" cm="1">
        <f t="array" ref="DV30">IFERROR(INDEX('CAC EPDs'!$F$2:$F$1500,SMALL(IF('CAC EPDs'!$E$2:$E$1500=Lists!DV$6,ROW('CAC EPDs'!$E$2:$E$1500)),ROW(24:24))-1,1),"")</f>
        <v/>
      </c>
      <c r="DW30" s="35" t="str" cm="1">
        <f t="array" ref="DW30">IFERROR(INDEX('CAC EPDs'!$F$2:$F$1500,SMALL(IF('CAC EPDs'!$E$2:$E$1500=Lists!DW$6,ROW('CAC EPDs'!$E$2:$E$1500)),ROW(24:24))-1,1),"")</f>
        <v/>
      </c>
      <c r="DX30" s="35" t="str" cm="1">
        <f t="array" ref="DX30">IFERROR(INDEX('CAC EPDs'!$F$2:$F$1500,SMALL(IF('CAC EPDs'!$E$2:$E$1500=Lists!DX$6,ROW('CAC EPDs'!$E$2:$E$1500)),ROW(24:24))-1,1),"")</f>
        <v/>
      </c>
      <c r="DY30" s="35" t="str" cm="1">
        <f t="array" ref="DY30">IFERROR(INDEX('CAC EPDs'!$F$2:$F$1500,SMALL(IF('CAC EPDs'!$E$2:$E$1500=Lists!DY$6,ROW('CAC EPDs'!$E$2:$E$1500)),ROW(24:24))-1,1),"")</f>
        <v/>
      </c>
      <c r="DZ30" s="35" t="str" cm="1">
        <f t="array" ref="DZ30">IFERROR(INDEX('CAC EPDs'!$F$2:$F$1500,SMALL(IF('CAC EPDs'!$E$2:$E$1500=Lists!DZ$6,ROW('CAC EPDs'!$E$2:$E$1500)),ROW(24:24))-1,1),"")</f>
        <v/>
      </c>
      <c r="EA30" s="35" t="str" cm="1">
        <f t="array" ref="EA30">IFERROR(INDEX('CAC EPDs'!$F$2:$F$1500,SMALL(IF('CAC EPDs'!$E$2:$E$1500=Lists!EA$6,ROW('CAC EPDs'!$E$2:$E$1500)),ROW(24:24))-1,1),"")</f>
        <v/>
      </c>
      <c r="EB30" s="35" t="str" cm="1">
        <f t="array" ref="EB30">IFERROR(INDEX('CAC EPDs'!$F$2:$F$1500,SMALL(IF('CAC EPDs'!$E$2:$E$1500=Lists!EB$6,ROW('CAC EPDs'!$E$2:$E$1500)),ROW(24:24))-1,1),"")</f>
        <v/>
      </c>
      <c r="EC30" s="35" t="str" cm="1">
        <f t="array" ref="EC30">IFERROR(INDEX('CAC EPDs'!$F$2:$F$1500,SMALL(IF('CAC EPDs'!$E$2:$E$1500=Lists!EC$6,ROW('CAC EPDs'!$E$2:$E$1500)),ROW(24:24))-1,1),"")</f>
        <v/>
      </c>
      <c r="ED30" s="35" t="str" cm="1">
        <f t="array" ref="ED30">IFERROR(INDEX('CAC EPDs'!$F$2:$F$1500,SMALL(IF('CAC EPDs'!$E$2:$E$1500=Lists!ED$6,ROW('CAC EPDs'!$E$2:$E$1500)),ROW(24:24))-1,1),"")</f>
        <v/>
      </c>
      <c r="EE30" s="35" t="str" cm="1">
        <f t="array" ref="EE30">IFERROR(INDEX('CAC EPDs'!$F$2:$F$1500,SMALL(IF('CAC EPDs'!$E$2:$E$1500=Lists!EE$6,ROW('CAC EPDs'!$E$2:$E$1500)),ROW(24:24))-1,1),"")</f>
        <v/>
      </c>
      <c r="EF30" s="35" t="str" cm="1">
        <f t="array" ref="EF30">IFERROR(INDEX('CAC EPDs'!$F$2:$F$1500,SMALL(IF('CAC EPDs'!$E$2:$E$1500=Lists!EF$6,ROW('CAC EPDs'!$E$2:$E$1500)),ROW(24:24))-1,1),"")</f>
        <v/>
      </c>
      <c r="EG30" s="35" t="str" cm="1">
        <f t="array" ref="EG30">IFERROR(INDEX('CAC EPDs'!$F$2:$F$1500,SMALL(IF('CAC EPDs'!$E$2:$E$1500=Lists!EG$6,ROW('CAC EPDs'!$E$2:$E$1500)),ROW(24:24))-1,1),"")</f>
        <v/>
      </c>
      <c r="EH30" s="35" t="str" cm="1">
        <f t="array" ref="EH30">IFERROR(INDEX('CAC EPDs'!$F$2:$F$1500,SMALL(IF('CAC EPDs'!$E$2:$E$1500=Lists!EH$6,ROW('CAC EPDs'!$E$2:$E$1500)),ROW(24:24))-1,1),"")</f>
        <v/>
      </c>
      <c r="EI30" s="35" t="str" cm="1">
        <f t="array" ref="EI30">IFERROR(INDEX('CAC EPDs'!$F$2:$F$1500,SMALL(IF('CAC EPDs'!$E$2:$E$1500=Lists!EI$6,ROW('CAC EPDs'!$E$2:$E$1500)),ROW(24:24))-1,1),"")</f>
        <v/>
      </c>
      <c r="EJ30" s="35" t="str" cm="1">
        <f t="array" ref="EJ30">IFERROR(INDEX('CAC EPDs'!$F$2:$F$1500,SMALL(IF('CAC EPDs'!$E$2:$E$1500=Lists!EJ$6,ROW('CAC EPDs'!$E$2:$E$1500)),ROW(24:24))-1,1),"")</f>
        <v/>
      </c>
      <c r="EK30" s="35" t="str" cm="1">
        <f t="array" ref="EK30">IFERROR(INDEX('CAC EPDs'!$F$2:$F$1500,SMALL(IF('CAC EPDs'!$E$2:$E$1500=Lists!EK$6,ROW('CAC EPDs'!$E$2:$E$1500)),ROW(24:24))-1,1),"")</f>
        <v/>
      </c>
      <c r="EL30" s="35" t="str" cm="1">
        <f t="array" ref="EL30">IFERROR(INDEX('CAC EPDs'!$F$2:$F$1500,SMALL(IF('CAC EPDs'!$E$2:$E$1500=Lists!EL$6,ROW('CAC EPDs'!$E$2:$E$1500)),ROW(24:24))-1,1),"")</f>
        <v/>
      </c>
      <c r="EM30" s="35" t="str" cm="1">
        <f t="array" ref="EM30">IFERROR(INDEX('CAC EPDs'!$F$2:$F$1500,SMALL(IF('CAC EPDs'!$E$2:$E$1500=Lists!EM$6,ROW('CAC EPDs'!$E$2:$E$1500)),ROW(24:24))-1,1),"")</f>
        <v/>
      </c>
      <c r="EN30" s="35" t="str" cm="1">
        <f t="array" ref="EN30">IFERROR(INDEX('CAC EPDs'!$F$2:$F$1500,SMALL(IF('CAC EPDs'!$E$2:$E$1500=Lists!EN$6,ROW('CAC EPDs'!$E$2:$E$1500)),ROW(24:24))-1,1),"")</f>
        <v/>
      </c>
      <c r="FL30" s="219"/>
    </row>
    <row r="31" spans="8:168">
      <c r="Y31" s="35" t="str">
        <v>Atlantic,32,Yes</v>
      </c>
      <c r="AA31" s="35" t="str" cm="1">
        <f t="array" ref="AA31">IFERROR(INDEX('CAC EPDs'!$F$2:$F$1500,SMALL(IF('CAC EPDs'!$E$2:$E$1500=Lists!AA$6,ROW('CAC EPDs'!$E$2:$E$1500)),ROW(25:25))-1,1),"")</f>
        <v/>
      </c>
      <c r="AB31" s="35" t="str" cm="1">
        <f t="array" ref="AB31">IFERROR(INDEX('CAC EPDs'!$F$2:$F$1500,SMALL(IF('CAC EPDs'!$E$2:$E$1500=Lists!AB$6,ROW('CAC EPDs'!$E$2:$E$1500)),ROW(25:25))-1,1),"")</f>
        <v/>
      </c>
      <c r="AC31" s="35" t="str" cm="1">
        <f t="array" ref="AC31">IFERROR(INDEX('CAC EPDs'!$F$2:$F$1500,SMALL(IF('CAC EPDs'!$E$2:$E$1500=Lists!AC$6,ROW('CAC EPDs'!$E$2:$E$1500)),ROW(25:25))-1,1),"")</f>
        <v/>
      </c>
      <c r="AD31" s="35" t="str" cm="1">
        <f t="array" ref="AD31">IFERROR(INDEX('CAC EPDs'!$F$2:$F$1500,SMALL(IF('CAC EPDs'!$E$2:$E$1500=Lists!AD$6,ROW('CAC EPDs'!$E$2:$E$1500)),ROW(25:25))-1,1),"")</f>
        <v/>
      </c>
      <c r="AE31" s="35" t="str" cm="1">
        <f t="array" ref="AE31">IFERROR(INDEX('CAC EPDs'!$F$2:$F$1500,SMALL(IF('CAC EPDs'!$E$2:$E$1500=Lists!AE$6,ROW('CAC EPDs'!$E$2:$E$1500)),ROW(25:25))-1,1),"")</f>
        <v/>
      </c>
      <c r="AF31" s="35" t="str" cm="1">
        <f t="array" ref="AF31">IFERROR(INDEX('CAC EPDs'!$F$2:$F$1500,SMALL(IF('CAC EPDs'!$E$2:$E$1500=Lists!AF$6,ROW('CAC EPDs'!$E$2:$E$1500)),ROW(25:25))-1,1),"")</f>
        <v/>
      </c>
      <c r="AG31" s="35" t="str" cm="1">
        <f t="array" ref="AG31">IFERROR(INDEX('CAC EPDs'!$F$2:$F$1500,SMALL(IF('CAC EPDs'!$E$2:$E$1500=Lists!AG$6,ROW('CAC EPDs'!$E$2:$E$1500)),ROW(25:25))-1,1),"")</f>
        <v/>
      </c>
      <c r="AH31" s="35" t="str" cm="1">
        <f t="array" ref="AH31">IFERROR(INDEX('CAC EPDs'!$F$2:$F$1500,SMALL(IF('CAC EPDs'!$E$2:$E$1500=Lists!AH$6,ROW('CAC EPDs'!$E$2:$E$1500)),ROW(25:25))-1,1),"")</f>
        <v/>
      </c>
      <c r="AI31" s="35" t="str" cm="1">
        <f t="array" ref="AI31">IFERROR(INDEX('CAC EPDs'!$F$2:$F$1500,SMALL(IF('CAC EPDs'!$E$2:$E$1500=Lists!AI$6,ROW('CAC EPDs'!$E$2:$E$1500)),ROW(25:25))-1,1),"")</f>
        <v/>
      </c>
      <c r="AJ31" s="35" t="str" cm="1">
        <f t="array" ref="AJ31">IFERROR(INDEX('CAC EPDs'!$F$2:$F$1500,SMALL(IF('CAC EPDs'!$E$2:$E$1500=Lists!AJ$6,ROW('CAC EPDs'!$E$2:$E$1500)),ROW(25:25))-1,1),"")</f>
        <v/>
      </c>
      <c r="AK31" s="35" t="str" cm="1">
        <f t="array" ref="AK31">IFERROR(INDEX('CAC EPDs'!$F$2:$F$1500,SMALL(IF('CAC EPDs'!$E$2:$E$1500=Lists!AK$6,ROW('CAC EPDs'!$E$2:$E$1500)),ROW(25:25))-1,1),"")</f>
        <v/>
      </c>
      <c r="AL31" s="35" t="str" cm="1">
        <f t="array" ref="AL31">IFERROR(INDEX('CAC EPDs'!$F$2:$F$1500,SMALL(IF('CAC EPDs'!$E$2:$E$1500=Lists!AL$6,ROW('CAC EPDs'!$E$2:$E$1500)),ROW(25:25))-1,1),"")</f>
        <v/>
      </c>
      <c r="AM31" s="35" t="str" cm="1">
        <f t="array" ref="AM31">IFERROR(INDEX('CAC EPDs'!$F$2:$F$1500,SMALL(IF('CAC EPDs'!$E$2:$E$1500=Lists!AM$6,ROW('CAC EPDs'!$E$2:$E$1500)),ROW(25:25))-1,1),"")</f>
        <v/>
      </c>
      <c r="AN31" s="35" t="str" cm="1">
        <f t="array" ref="AN31">IFERROR(INDEX('CAC EPDs'!$F$2:$F$1500,SMALL(IF('CAC EPDs'!$E$2:$E$1500=Lists!AN$6,ROW('CAC EPDs'!$E$2:$E$1500)),ROW(25:25))-1,1),"")</f>
        <v/>
      </c>
      <c r="AO31" s="35" t="str" cm="1">
        <f t="array" ref="AO31">IFERROR(INDEX('CAC EPDs'!$F$2:$F$1500,SMALL(IF('CAC EPDs'!$E$2:$E$1500=Lists!AO$6,ROW('CAC EPDs'!$E$2:$E$1500)),ROW(25:25))-1,1),"")</f>
        <v>35 MPa concrete with air &amp; 0.40 w/cm (C-1) Shotcrete GU 50 SL</v>
      </c>
      <c r="AP31" s="35" t="str" cm="1">
        <f t="array" ref="AP31">IFERROR(INDEX('CAC EPDs'!$F$2:$F$1500,SMALL(IF('CAC EPDs'!$E$2:$E$1500=Lists!AP$6,ROW('CAC EPDs'!$E$2:$E$1500)),ROW(25:25))-1,1),"")</f>
        <v/>
      </c>
      <c r="AQ31" s="35" t="str" cm="1">
        <f t="array" ref="AQ31">IFERROR(INDEX('CAC EPDs'!$F$2:$F$1500,SMALL(IF('CAC EPDs'!$E$2:$E$1500=Lists!AQ$6,ROW('CAC EPDs'!$E$2:$E$1500)),ROW(25:25))-1,1),"")</f>
        <v/>
      </c>
      <c r="AR31" s="35" t="str" cm="1">
        <f t="array" ref="AR31">IFERROR(INDEX('CAC EPDs'!$F$2:$F$1500,SMALL(IF('CAC EPDs'!$E$2:$E$1500=Lists!AR$6,ROW('CAC EPDs'!$E$2:$E$1500)),ROW(25:25))-1,1),"")</f>
        <v/>
      </c>
      <c r="AS31" s="35" t="str" cm="1">
        <f t="array" ref="AS31">IFERROR(INDEX('CAC EPDs'!$F$2:$F$1500,SMALL(IF('CAC EPDs'!$E$2:$E$1500=Lists!AS$6,ROW('CAC EPDs'!$E$2:$E$1500)),ROW(25:25))-1,1),"")</f>
        <v/>
      </c>
      <c r="AT31" s="35" t="str" cm="1">
        <f t="array" ref="AT31">IFERROR(INDEX('CAC EPDs'!$F$2:$F$1500,SMALL(IF('CAC EPDs'!$E$2:$E$1500=Lists!AT$6,ROW('CAC EPDs'!$E$2:$E$1500)),ROW(25:25))-1,1),"")</f>
        <v/>
      </c>
      <c r="AU31" s="35" t="str" cm="1">
        <f t="array" ref="AU31">IFERROR(INDEX('CAC EPDs'!$F$2:$F$1500,SMALL(IF('CAC EPDs'!$E$2:$E$1500=Lists!AU$6,ROW('CAC EPDs'!$E$2:$E$1500)),ROW(25:25))-1,1),"")</f>
        <v/>
      </c>
      <c r="AV31" s="35" t="str" cm="1">
        <f t="array" ref="AV31">IFERROR(INDEX('CAC EPDs'!$F$2:$F$1500,SMALL(IF('CAC EPDs'!$E$2:$E$1500=Lists!AV$6,ROW('CAC EPDs'!$E$2:$E$1500)),ROW(25:25))-1,1),"")</f>
        <v/>
      </c>
      <c r="AW31" s="35" t="str" cm="1">
        <f t="array" ref="AW31">IFERROR(INDEX('CAC EPDs'!$F$2:$F$1500,SMALL(IF('CAC EPDs'!$E$2:$E$1500=Lists!AW$6,ROW('CAC EPDs'!$E$2:$E$1500)),ROW(25:25))-1,1),"")</f>
        <v/>
      </c>
      <c r="AX31" s="35" t="str" cm="1">
        <f t="array" ref="AX31">IFERROR(INDEX('CAC EPDs'!$F$2:$F$1500,SMALL(IF('CAC EPDs'!$E$2:$E$1500=Lists!AX$6,ROW('CAC EPDs'!$E$2:$E$1500)),ROW(25:25))-1,1),"")</f>
        <v/>
      </c>
      <c r="AY31" s="35" t="str" cm="1">
        <f t="array" ref="AY31">IFERROR(INDEX('CAC EPDs'!$F$2:$F$1500,SMALL(IF('CAC EPDs'!$E$2:$E$1500=Lists!AY$6,ROW('CAC EPDs'!$E$2:$E$1500)),ROW(25:25))-1,1),"")</f>
        <v/>
      </c>
      <c r="AZ31" s="35" t="str" cm="1">
        <f t="array" ref="AZ31">IFERROR(INDEX('CAC EPDs'!$F$2:$F$1500,SMALL(IF('CAC EPDs'!$E$2:$E$1500=Lists!AZ$6,ROW('CAC EPDs'!$E$2:$E$1500)),ROW(25:25))-1,1),"")</f>
        <v/>
      </c>
      <c r="BA31" s="35" t="str" cm="1">
        <f t="array" ref="BA31">IFERROR(INDEX('CAC EPDs'!$F$2:$F$1500,SMALL(IF('CAC EPDs'!$E$2:$E$1500=Lists!BA$6,ROW('CAC EPDs'!$E$2:$E$1500)),ROW(25:25))-1,1),"")</f>
        <v/>
      </c>
      <c r="BB31" s="35" t="str" cm="1">
        <f t="array" ref="BB31">IFERROR(INDEX('CAC EPDs'!$F$2:$F$1500,SMALL(IF('CAC EPDs'!$E$2:$E$1500=Lists!BB$6,ROW('CAC EPDs'!$E$2:$E$1500)),ROW(25:25))-1,1),"")</f>
        <v/>
      </c>
      <c r="BC31" s="35" t="str" cm="1">
        <f t="array" ref="BC31">IFERROR(INDEX('CAC EPDs'!$F$2:$F$1500,SMALL(IF('CAC EPDs'!$E$2:$E$1500=Lists!BC$6,ROW('CAC EPDs'!$E$2:$E$1500)),ROW(25:25))-1,1),"")</f>
        <v/>
      </c>
      <c r="BD31" s="35" t="str" cm="1">
        <f t="array" ref="BD31">IFERROR(INDEX('CAC EPDs'!$F$2:$F$1500,SMALL(IF('CAC EPDs'!$E$2:$E$1500=Lists!BD$6,ROW('CAC EPDs'!$E$2:$E$1500)),ROW(25:25))-1,1),"")</f>
        <v/>
      </c>
      <c r="BE31" s="35" t="str" cm="1">
        <f t="array" ref="BE31">IFERROR(INDEX('CAC EPDs'!$F$2:$F$1500,SMALL(IF('CAC EPDs'!$E$2:$E$1500=Lists!BE$6,ROW('CAC EPDs'!$E$2:$E$1500)),ROW(25:25))-1,1),"")</f>
        <v/>
      </c>
      <c r="BF31" s="35" t="str" cm="1">
        <f t="array" ref="BF31">IFERROR(INDEX('CAC EPDs'!$F$2:$F$1500,SMALL(IF('CAC EPDs'!$E$2:$E$1500=Lists!BF$6,ROW('CAC EPDs'!$E$2:$E$1500)),ROW(25:25))-1,1),"")</f>
        <v/>
      </c>
      <c r="BG31" s="35" t="str" cm="1">
        <f t="array" ref="BG31">IFERROR(INDEX('CAC EPDs'!$F$2:$F$1500,SMALL(IF('CAC EPDs'!$E$2:$E$1500=Lists!BG$6,ROW('CAC EPDs'!$E$2:$E$1500)),ROW(25:25))-1,1),"")</f>
        <v/>
      </c>
      <c r="BH31" s="35" t="str" cm="1">
        <f t="array" ref="BH31">IFERROR(INDEX('CAC EPDs'!$F$2:$F$1500,SMALL(IF('CAC EPDs'!$E$2:$E$1500=Lists!BH$6,ROW('CAC EPDs'!$E$2:$E$1500)),ROW(25:25))-1,1),"")</f>
        <v/>
      </c>
      <c r="BI31" s="35" t="str" cm="1">
        <f t="array" ref="BI31">IFERROR(INDEX('CAC EPDs'!$F$2:$F$1500,SMALL(IF('CAC EPDs'!$E$2:$E$1500=Lists!BI$6,ROW('CAC EPDs'!$E$2:$E$1500)),ROW(25:25))-1,1),"")</f>
        <v/>
      </c>
      <c r="BJ31" s="35" t="str" cm="1">
        <f t="array" ref="BJ31">IFERROR(INDEX('CAC EPDs'!$F$2:$F$1500,SMALL(IF('CAC EPDs'!$E$2:$E$1500=Lists!BJ$6,ROW('CAC EPDs'!$E$2:$E$1500)),ROW(25:25))-1,1),"")</f>
        <v/>
      </c>
      <c r="BK31" s="35" t="str" cm="1">
        <f t="array" ref="BK31">IFERROR(INDEX('CAC EPDs'!$F$2:$F$1500,SMALL(IF('CAC EPDs'!$E$2:$E$1500=Lists!BK$6,ROW('CAC EPDs'!$E$2:$E$1500)),ROW(25:25))-1,1),"")</f>
        <v>25 MPa concrete without air &amp; 0.55 w/cm ratio (N-CF/C-4) GUL 10 SL</v>
      </c>
      <c r="BL31" s="35" t="str" cm="1">
        <f t="array" ref="BL31">IFERROR(INDEX('CAC EPDs'!$F$2:$F$1500,SMALL(IF('CAC EPDs'!$E$2:$E$1500=Lists!BL$6,ROW('CAC EPDs'!$E$2:$E$1500)),ROW(25:25))-1,1),"")</f>
        <v/>
      </c>
      <c r="BM31" s="35" t="str" cm="1">
        <f t="array" ref="BM31">IFERROR(INDEX('CAC EPDs'!$F$2:$F$1500,SMALL(IF('CAC EPDs'!$E$2:$E$1500=Lists!BM$6,ROW('CAC EPDs'!$E$2:$E$1500)),ROW(25:25))-1,1),"")</f>
        <v/>
      </c>
      <c r="BN31" s="35" t="str" cm="1">
        <f t="array" ref="BN31">IFERROR(INDEX('CAC EPDs'!$F$2:$F$1500,SMALL(IF('CAC EPDs'!$E$2:$E$1500=Lists!BN$6,ROW('CAC EPDs'!$E$2:$E$1500)),ROW(25:25))-1,1),"")</f>
        <v/>
      </c>
      <c r="BO31" s="35" t="str" cm="1">
        <f t="array" ref="BO31">IFERROR(INDEX('CAC EPDs'!$F$2:$F$1500,SMALL(IF('CAC EPDs'!$E$2:$E$1500=Lists!BO$6,ROW('CAC EPDs'!$E$2:$E$1500)),ROW(25:25))-1,1),"")</f>
        <v/>
      </c>
      <c r="BP31" s="35" t="str" cm="1">
        <f t="array" ref="BP31">IFERROR(INDEX('CAC EPDs'!$F$2:$F$1500,SMALL(IF('CAC EPDs'!$E$2:$E$1500=Lists!BP$6,ROW('CAC EPDs'!$E$2:$E$1500)),ROW(25:25))-1,1),"")</f>
        <v>35 MPa concrete with air &amp; 0.40 w/cm ratio (C-1) GU 30 SL</v>
      </c>
      <c r="BQ31" s="35" t="str" cm="1">
        <f t="array" ref="BQ31">IFERROR(INDEX('CAC EPDs'!$F$2:$F$1500,SMALL(IF('CAC EPDs'!$E$2:$E$1500=Lists!BQ$6,ROW('CAC EPDs'!$E$2:$E$1500)),ROW(25:25))-1,1),"")</f>
        <v/>
      </c>
      <c r="BR31" s="35" t="str" cm="1">
        <f t="array" ref="BR31">IFERROR(INDEX('CAC EPDs'!$F$2:$F$1500,SMALL(IF('CAC EPDs'!$E$2:$E$1500=Lists!BR$6,ROW('CAC EPDs'!$E$2:$E$1500)),ROW(25:25))-1,1),"")</f>
        <v/>
      </c>
      <c r="BS31" s="35" t="str" cm="1">
        <f t="array" ref="BS31">IFERROR(INDEX('CAC EPDs'!$F$2:$F$1500,SMALL(IF('CAC EPDs'!$E$2:$E$1500=Lists!BS$6,ROW('CAC EPDs'!$E$2:$E$1500)),ROW(25:25))-1,1),"")</f>
        <v/>
      </c>
      <c r="BT31" s="35" t="str" cm="1">
        <f t="array" ref="BT31">IFERROR(INDEX('CAC EPDs'!$F$2:$F$1500,SMALL(IF('CAC EPDs'!$E$2:$E$1500=Lists!BT$6,ROW('CAC EPDs'!$E$2:$E$1500)),ROW(25:25))-1,1),"")</f>
        <v/>
      </c>
      <c r="BU31" s="35" t="str" cm="1">
        <f t="array" ref="BU31">IFERROR(INDEX('CAC EPDs'!$F$2:$F$1500,SMALL(IF('CAC EPDs'!$E$2:$E$1500=Lists!BU$6,ROW('CAC EPDs'!$E$2:$E$1500)),ROW(25:25))-1,1),"")</f>
        <v/>
      </c>
      <c r="BV31" s="35" t="str" cm="1">
        <f t="array" ref="BV31">IFERROR(INDEX('CAC EPDs'!$F$2:$F$1500,SMALL(IF('CAC EPDs'!$E$2:$E$1500=Lists!BV$6,ROW('CAC EPDs'!$E$2:$E$1500)),ROW(25:25))-1,1),"")</f>
        <v>50 MPa concrete with air (C-XL) GU 20 FA</v>
      </c>
      <c r="BW31" s="35" t="str" cm="1">
        <f t="array" ref="BW31">IFERROR(INDEX('CAC EPDs'!$F$2:$F$1500,SMALL(IF('CAC EPDs'!$E$2:$E$1500=Lists!BW$6,ROW('CAC EPDs'!$E$2:$E$1500)),ROW(25:25))-1,1),"")</f>
        <v/>
      </c>
      <c r="BX31" s="35" t="str" cm="1">
        <f t="array" ref="BX31">IFERROR(INDEX('CAC EPDs'!$F$2:$F$1500,SMALL(IF('CAC EPDs'!$E$2:$E$1500=Lists!BX$6,ROW('CAC EPDs'!$E$2:$E$1500)),ROW(25:25))-1,1),"")</f>
        <v/>
      </c>
      <c r="BY31" s="35" t="str" cm="1">
        <f t="array" ref="BY31">IFERROR(INDEX('CAC EPDs'!$F$2:$F$1500,SMALL(IF('CAC EPDs'!$E$2:$E$1500=Lists!BY$6,ROW('CAC EPDs'!$E$2:$E$1500)),ROW(25:25))-1,1),"")</f>
        <v/>
      </c>
      <c r="BZ31" s="35" t="str" cm="1">
        <f t="array" ref="BZ31">IFERROR(INDEX('CAC EPDs'!$F$2:$F$1500,SMALL(IF('CAC EPDs'!$E$2:$E$1500=Lists!BZ$6,ROW('CAC EPDs'!$E$2:$E$1500)),ROW(25:25))-1,1),"")</f>
        <v/>
      </c>
      <c r="CA31" s="35" t="str" cm="1">
        <f t="array" ref="CA31">IFERROR(INDEX('CAC EPDs'!$F$2:$F$1500,SMALL(IF('CAC EPDs'!$E$2:$E$1500=Lists!CA$6,ROW('CAC EPDs'!$E$2:$E$1500)),ROW(25:25))-1,1),"")</f>
        <v/>
      </c>
      <c r="CB31" s="35" t="str" cm="1">
        <f t="array" ref="CB31">IFERROR(INDEX('CAC EPDs'!$F$2:$F$1500,SMALL(IF('CAC EPDs'!$E$2:$E$1500=Lists!CB$6,ROW('CAC EPDs'!$E$2:$E$1500)),ROW(25:25))-1,1),"")</f>
        <v/>
      </c>
      <c r="CC31" s="35" t="str" cm="1">
        <f t="array" ref="CC31">IFERROR(INDEX('CAC EPDs'!$F$2:$F$1500,SMALL(IF('CAC EPDs'!$E$2:$E$1500=Lists!CC$6,ROW('CAC EPDs'!$E$2:$E$1500)),ROW(25:25))-1,1),"")</f>
        <v/>
      </c>
      <c r="CD31" s="35" t="str" cm="1">
        <f t="array" ref="CD31">IFERROR(INDEX('CAC EPDs'!$F$2:$F$1500,SMALL(IF('CAC EPDs'!$E$2:$E$1500=Lists!CD$6,ROW('CAC EPDs'!$E$2:$E$1500)),ROW(25:25))-1,1),"")</f>
        <v/>
      </c>
      <c r="CE31" s="35" t="str" cm="1">
        <f t="array" ref="CE31">IFERROR(INDEX('CAC EPDs'!$F$2:$F$1500,SMALL(IF('CAC EPDs'!$E$2:$E$1500=Lists!CE$6,ROW('CAC EPDs'!$E$2:$E$1500)),ROW(25:25))-1,1),"")</f>
        <v/>
      </c>
      <c r="CF31" s="35" t="str" cm="1">
        <f t="array" ref="CF31">IFERROR(INDEX('CAC EPDs'!$F$2:$F$1500,SMALL(IF('CAC EPDs'!$E$2:$E$1500=Lists!CF$6,ROW('CAC EPDs'!$E$2:$E$1500)),ROW(25:25))-1,1),"")</f>
        <v/>
      </c>
      <c r="CG31" s="35" t="str" cm="1">
        <f t="array" ref="CG31">IFERROR(INDEX('CAC EPDs'!$F$2:$F$1500,SMALL(IF('CAC EPDs'!$E$2:$E$1500=Lists!CG$6,ROW('CAC EPDs'!$E$2:$E$1500)),ROW(25:25))-1,1),"")</f>
        <v/>
      </c>
      <c r="CH31" s="35" t="str" cm="1">
        <f t="array" ref="CH31">IFERROR(INDEX('CAC EPDs'!$F$2:$F$1500,SMALL(IF('CAC EPDs'!$E$2:$E$1500=Lists!CH$6,ROW('CAC EPDs'!$E$2:$E$1500)),ROW(25:25))-1,1),"")</f>
        <v/>
      </c>
      <c r="CI31" s="35" t="str" cm="1">
        <f t="array" ref="CI31">IFERROR(INDEX('CAC EPDs'!$F$2:$F$1500,SMALL(IF('CAC EPDs'!$E$2:$E$1500=Lists!CI$6,ROW('CAC EPDs'!$E$2:$E$1500)),ROW(25:25))-1,1),"")</f>
        <v/>
      </c>
      <c r="CJ31" s="35" t="str" cm="1">
        <f t="array" ref="CJ31">IFERROR(INDEX('CAC EPDs'!$F$2:$F$1500,SMALL(IF('CAC EPDs'!$E$2:$E$1500=Lists!CJ$6,ROW('CAC EPDs'!$E$2:$E$1500)),ROW(25:25))-1,1),"")</f>
        <v/>
      </c>
      <c r="CK31" s="35" t="str" cm="1">
        <f t="array" ref="CK31">IFERROR(INDEX('CAC EPDs'!$F$2:$F$1500,SMALL(IF('CAC EPDs'!$E$2:$E$1500=Lists!CK$6,ROW('CAC EPDs'!$E$2:$E$1500)),ROW(25:25))-1,1),"")</f>
        <v/>
      </c>
      <c r="CL31" s="35" t="str" cm="1">
        <f t="array" ref="CL31">IFERROR(INDEX('CAC EPDs'!$F$2:$F$1500,SMALL(IF('CAC EPDs'!$E$2:$E$1500=Lists!CL$6,ROW('CAC EPDs'!$E$2:$E$1500)),ROW(25:25))-1,1),"")</f>
        <v/>
      </c>
      <c r="CM31" s="35" t="str" cm="1">
        <f t="array" ref="CM31">IFERROR(INDEX('CAC EPDs'!$F$2:$F$1500,SMALL(IF('CAC EPDs'!$E$2:$E$1500=Lists!CM$6,ROW('CAC EPDs'!$E$2:$E$1500)),ROW(25:25))-1,1),"")</f>
        <v/>
      </c>
      <c r="CN31" s="35" t="str" cm="1">
        <f t="array" ref="CN31">IFERROR(INDEX('CAC EPDs'!$F$2:$F$1500,SMALL(IF('CAC EPDs'!$E$2:$E$1500=Lists!CN$6,ROW('CAC EPDs'!$E$2:$E$1500)),ROW(25:25))-1,1),"")</f>
        <v/>
      </c>
      <c r="CO31" s="35" t="str" cm="1">
        <f t="array" ref="CO31">IFERROR(INDEX('CAC EPDs'!$F$2:$F$1500,SMALL(IF('CAC EPDs'!$E$2:$E$1500=Lists!CO$6,ROW('CAC EPDs'!$E$2:$E$1500)),ROW(25:25))-1,1),"")</f>
        <v/>
      </c>
      <c r="CP31" s="35" t="str" cm="1">
        <f t="array" ref="CP31">IFERROR(INDEX('CAC EPDs'!$F$2:$F$1500,SMALL(IF('CAC EPDs'!$E$2:$E$1500=Lists!CP$6,ROW('CAC EPDs'!$E$2:$E$1500)),ROW(25:25))-1,1),"")</f>
        <v/>
      </c>
      <c r="CQ31" s="35" t="str" cm="1">
        <f t="array" ref="CQ31">IFERROR(INDEX('CAC EPDs'!$F$2:$F$1500,SMALL(IF('CAC EPDs'!$E$2:$E$1500=Lists!CQ$6,ROW('CAC EPDs'!$E$2:$E$1500)),ROW(25:25))-1,1),"")</f>
        <v/>
      </c>
      <c r="CR31" s="35" t="str" cm="1">
        <f t="array" ref="CR31">IFERROR(INDEX('CAC EPDs'!$F$2:$F$1500,SMALL(IF('CAC EPDs'!$E$2:$E$1500=Lists!CR$6,ROW('CAC EPDs'!$E$2:$E$1500)),ROW(25:25))-1,1),"")</f>
        <v/>
      </c>
      <c r="CS31" s="35" t="str" cm="1">
        <f t="array" ref="CS31">IFERROR(INDEX('CAC EPDs'!$F$2:$F$1500,SMALL(IF('CAC EPDs'!$E$2:$E$1500=Lists!CS$6,ROW('CAC EPDs'!$E$2:$E$1500)),ROW(25:25))-1,1),"")</f>
        <v/>
      </c>
      <c r="CT31" s="35" t="str" cm="1">
        <f t="array" ref="CT31">IFERROR(INDEX('CAC EPDs'!$F$2:$F$1500,SMALL(IF('CAC EPDs'!$E$2:$E$1500=Lists!CT$6,ROW('CAC EPDs'!$E$2:$E$1500)),ROW(25:25))-1,1),"")</f>
        <v/>
      </c>
      <c r="CU31" s="35" t="str" cm="1">
        <f t="array" ref="CU31">IFERROR(INDEX('CAC EPDs'!$F$2:$F$1500,SMALL(IF('CAC EPDs'!$E$2:$E$1500=Lists!CU$6,ROW('CAC EPDs'!$E$2:$E$1500)),ROW(25:25))-1,1),"")</f>
        <v/>
      </c>
      <c r="CV31" s="35" t="str" cm="1">
        <f t="array" ref="CV31">IFERROR(INDEX('CAC EPDs'!$F$2:$F$1500,SMALL(IF('CAC EPDs'!$E$2:$E$1500=Lists!CV$6,ROW('CAC EPDs'!$E$2:$E$1500)),ROW(25:25))-1,1),"")</f>
        <v/>
      </c>
      <c r="CW31" s="35" t="str" cm="1">
        <f t="array" ref="CW31">IFERROR(INDEX('CAC EPDs'!$F$2:$F$1500,SMALL(IF('CAC EPDs'!$E$2:$E$1500=Lists!CW$6,ROW('CAC EPDs'!$E$2:$E$1500)),ROW(25:25))-1,1),"")</f>
        <v/>
      </c>
      <c r="CX31" s="35" t="str" cm="1">
        <f t="array" ref="CX31">IFERROR(INDEX('CAC EPDs'!$F$2:$F$1500,SMALL(IF('CAC EPDs'!$E$2:$E$1500=Lists!CX$6,ROW('CAC EPDs'!$E$2:$E$1500)),ROW(25:25))-1,1),"")</f>
        <v/>
      </c>
      <c r="CY31" s="35" t="str" cm="1">
        <f t="array" ref="CY31">IFERROR(INDEX('CAC EPDs'!$F$2:$F$1500,SMALL(IF('CAC EPDs'!$E$2:$E$1500=Lists!CY$6,ROW('CAC EPDs'!$E$2:$E$1500)),ROW(25:25))-1,1),"")</f>
        <v/>
      </c>
      <c r="CZ31" s="35" t="str" cm="1">
        <f t="array" ref="CZ31">IFERROR(INDEX('CAC EPDs'!$F$2:$F$1500,SMALL(IF('CAC EPDs'!$E$2:$E$1500=Lists!CZ$6,ROW('CAC EPDs'!$E$2:$E$1500)),ROW(25:25))-1,1),"")</f>
        <v/>
      </c>
      <c r="DA31" s="35" t="str" cm="1">
        <f t="array" ref="DA31">IFERROR(INDEX('CAC EPDs'!$F$2:$F$1500,SMALL(IF('CAC EPDs'!$E$2:$E$1500=Lists!DA$6,ROW('CAC EPDs'!$E$2:$E$1500)),ROW(25:25))-1,1),"")</f>
        <v/>
      </c>
      <c r="DB31" s="35" t="str" cm="1">
        <f t="array" ref="DB31">IFERROR(INDEX('CAC EPDs'!$F$2:$F$1500,SMALL(IF('CAC EPDs'!$E$2:$E$1500=Lists!DB$6,ROW('CAC EPDs'!$E$2:$E$1500)),ROW(25:25))-1,1),"")</f>
        <v/>
      </c>
      <c r="DC31" s="35" t="str" cm="1">
        <f t="array" ref="DC31">IFERROR(INDEX('CAC EPDs'!$F$2:$F$1500,SMALL(IF('CAC EPDs'!$E$2:$E$1500=Lists!DC$6,ROW('CAC EPDs'!$E$2:$E$1500)),ROW(25:25))-1,1),"")</f>
        <v/>
      </c>
      <c r="DD31" s="35" t="str" cm="1">
        <f t="array" ref="DD31">IFERROR(INDEX('CAC EPDs'!$F$2:$F$1500,SMALL(IF('CAC EPDs'!$E$2:$E$1500=Lists!DD$6,ROW('CAC EPDs'!$E$2:$E$1500)),ROW(25:25))-1,1),"")</f>
        <v/>
      </c>
      <c r="DE31" s="35" t="str" cm="1">
        <f t="array" ref="DE31">IFERROR(INDEX('CAC EPDs'!$F$2:$F$1500,SMALL(IF('CAC EPDs'!$E$2:$E$1500=Lists!DE$6,ROW('CAC EPDs'!$E$2:$E$1500)),ROW(25:25))-1,1),"")</f>
        <v/>
      </c>
      <c r="DF31" s="35" t="str" cm="1">
        <f t="array" ref="DF31">IFERROR(INDEX('CAC EPDs'!$F$2:$F$1500,SMALL(IF('CAC EPDs'!$E$2:$E$1500=Lists!DF$6,ROW('CAC EPDs'!$E$2:$E$1500)),ROW(25:25))-1,1),"")</f>
        <v/>
      </c>
      <c r="DG31" s="35" t="str" cm="1">
        <f t="array" ref="DG31">IFERROR(INDEX('CAC EPDs'!$F$2:$F$1500,SMALL(IF('CAC EPDs'!$E$2:$E$1500=Lists!DG$6,ROW('CAC EPDs'!$E$2:$E$1500)),ROW(25:25))-1,1),"")</f>
        <v/>
      </c>
      <c r="DH31" s="35" t="str" cm="1">
        <f t="array" ref="DH31">IFERROR(INDEX('CAC EPDs'!$F$2:$F$1500,SMALL(IF('CAC EPDs'!$E$2:$E$1500=Lists!DH$6,ROW('CAC EPDs'!$E$2:$E$1500)),ROW(25:25))-1,1),"")</f>
        <v/>
      </c>
      <c r="DI31" s="35" t="str" cm="1">
        <f t="array" ref="DI31">IFERROR(INDEX('CAC EPDs'!$F$2:$F$1500,SMALL(IF('CAC EPDs'!$E$2:$E$1500=Lists!DI$6,ROW('CAC EPDs'!$E$2:$E$1500)),ROW(25:25))-1,1),"")</f>
        <v/>
      </c>
      <c r="DJ31" s="35" t="str" cm="1">
        <f t="array" ref="DJ31">IFERROR(INDEX('CAC EPDs'!$F$2:$F$1500,SMALL(IF('CAC EPDs'!$E$2:$E$1500=Lists!DJ$6,ROW('CAC EPDs'!$E$2:$E$1500)),ROW(25:25))-1,1),"")</f>
        <v/>
      </c>
      <c r="DK31" s="35" t="str" cm="1">
        <f t="array" ref="DK31">IFERROR(INDEX('CAC EPDs'!$F$2:$F$1500,SMALL(IF('CAC EPDs'!$E$2:$E$1500=Lists!DK$6,ROW('CAC EPDs'!$E$2:$E$1500)),ROW(25:25))-1,1),"")</f>
        <v/>
      </c>
      <c r="DL31" s="35" t="str" cm="1">
        <f t="array" ref="DL31">IFERROR(INDEX('CAC EPDs'!$F$2:$F$1500,SMALL(IF('CAC EPDs'!$E$2:$E$1500=Lists!DL$6,ROW('CAC EPDs'!$E$2:$E$1500)),ROW(25:25))-1,1),"")</f>
        <v/>
      </c>
      <c r="DM31" s="35" t="str" cm="1">
        <f t="array" ref="DM31">IFERROR(INDEX('CAC EPDs'!$F$2:$F$1500,SMALL(IF('CAC EPDs'!$E$2:$E$1500=Lists!DM$6,ROW('CAC EPDs'!$E$2:$E$1500)),ROW(25:25))-1,1),"")</f>
        <v/>
      </c>
      <c r="DN31" s="35" t="str" cm="1">
        <f t="array" ref="DN31">IFERROR(INDEX('CAC EPDs'!$F$2:$F$1500,SMALL(IF('CAC EPDs'!$E$2:$E$1500=Lists!DN$6,ROW('CAC EPDs'!$E$2:$E$1500)),ROW(25:25))-1,1),"")</f>
        <v/>
      </c>
      <c r="DO31" s="35" t="str" cm="1">
        <f t="array" ref="DO31">IFERROR(INDEX('CAC EPDs'!$F$2:$F$1500,SMALL(IF('CAC EPDs'!$E$2:$E$1500=Lists!DO$6,ROW('CAC EPDs'!$E$2:$E$1500)),ROW(25:25))-1,1),"")</f>
        <v/>
      </c>
      <c r="DP31" s="35" t="str" cm="1">
        <f t="array" ref="DP31">IFERROR(INDEX('CAC EPDs'!$F$2:$F$1500,SMALL(IF('CAC EPDs'!$E$2:$E$1500=Lists!DP$6,ROW('CAC EPDs'!$E$2:$E$1500)),ROW(25:25))-1,1),"")</f>
        <v/>
      </c>
      <c r="DQ31" s="35" t="str" cm="1">
        <f t="array" ref="DQ31">IFERROR(INDEX('CAC EPDs'!$F$2:$F$1500,SMALL(IF('CAC EPDs'!$E$2:$E$1500=Lists!DQ$6,ROW('CAC EPDs'!$E$2:$E$1500)),ROW(25:25))-1,1),"")</f>
        <v/>
      </c>
      <c r="DR31" s="35" t="str" cm="1">
        <f t="array" ref="DR31">IFERROR(INDEX('CAC EPDs'!$F$2:$F$1500,SMALL(IF('CAC EPDs'!$E$2:$E$1500=Lists!DR$6,ROW('CAC EPDs'!$E$2:$E$1500)),ROW(25:25))-1,1),"")</f>
        <v/>
      </c>
      <c r="DS31" s="35" t="str" cm="1">
        <f t="array" ref="DS31">IFERROR(INDEX('CAC EPDs'!$F$2:$F$1500,SMALL(IF('CAC EPDs'!$E$2:$E$1500=Lists!DS$6,ROW('CAC EPDs'!$E$2:$E$1500)),ROW(25:25))-1,1),"")</f>
        <v/>
      </c>
      <c r="DT31" s="35" t="str" cm="1">
        <f t="array" ref="DT31">IFERROR(INDEX('CAC EPDs'!$F$2:$F$1500,SMALL(IF('CAC EPDs'!$E$2:$E$1500=Lists!DT$6,ROW('CAC EPDs'!$E$2:$E$1500)),ROW(25:25))-1,1),"")</f>
        <v/>
      </c>
      <c r="DU31" s="35" t="str" cm="1">
        <f t="array" ref="DU31">IFERROR(INDEX('CAC EPDs'!$F$2:$F$1500,SMALL(IF('CAC EPDs'!$E$2:$E$1500=Lists!DU$6,ROW('CAC EPDs'!$E$2:$E$1500)),ROW(25:25))-1,1),"")</f>
        <v/>
      </c>
      <c r="DV31" s="35" t="str" cm="1">
        <f t="array" ref="DV31">IFERROR(INDEX('CAC EPDs'!$F$2:$F$1500,SMALL(IF('CAC EPDs'!$E$2:$E$1500=Lists!DV$6,ROW('CAC EPDs'!$E$2:$E$1500)),ROW(25:25))-1,1),"")</f>
        <v/>
      </c>
      <c r="DW31" s="35" t="str" cm="1">
        <f t="array" ref="DW31">IFERROR(INDEX('CAC EPDs'!$F$2:$F$1500,SMALL(IF('CAC EPDs'!$E$2:$E$1500=Lists!DW$6,ROW('CAC EPDs'!$E$2:$E$1500)),ROW(25:25))-1,1),"")</f>
        <v/>
      </c>
      <c r="DX31" s="35" t="str" cm="1">
        <f t="array" ref="DX31">IFERROR(INDEX('CAC EPDs'!$F$2:$F$1500,SMALL(IF('CAC EPDs'!$E$2:$E$1500=Lists!DX$6,ROW('CAC EPDs'!$E$2:$E$1500)),ROW(25:25))-1,1),"")</f>
        <v/>
      </c>
      <c r="DY31" s="35" t="str" cm="1">
        <f t="array" ref="DY31">IFERROR(INDEX('CAC EPDs'!$F$2:$F$1500,SMALL(IF('CAC EPDs'!$E$2:$E$1500=Lists!DY$6,ROW('CAC EPDs'!$E$2:$E$1500)),ROW(25:25))-1,1),"")</f>
        <v/>
      </c>
      <c r="DZ31" s="35" t="str" cm="1">
        <f t="array" ref="DZ31">IFERROR(INDEX('CAC EPDs'!$F$2:$F$1500,SMALL(IF('CAC EPDs'!$E$2:$E$1500=Lists!DZ$6,ROW('CAC EPDs'!$E$2:$E$1500)),ROW(25:25))-1,1),"")</f>
        <v/>
      </c>
      <c r="EA31" s="35" t="str" cm="1">
        <f t="array" ref="EA31">IFERROR(INDEX('CAC EPDs'!$F$2:$F$1500,SMALL(IF('CAC EPDs'!$E$2:$E$1500=Lists!EA$6,ROW('CAC EPDs'!$E$2:$E$1500)),ROW(25:25))-1,1),"")</f>
        <v/>
      </c>
      <c r="EB31" s="35" t="str" cm="1">
        <f t="array" ref="EB31">IFERROR(INDEX('CAC EPDs'!$F$2:$F$1500,SMALL(IF('CAC EPDs'!$E$2:$E$1500=Lists!EB$6,ROW('CAC EPDs'!$E$2:$E$1500)),ROW(25:25))-1,1),"")</f>
        <v/>
      </c>
      <c r="EC31" s="35" t="str" cm="1">
        <f t="array" ref="EC31">IFERROR(INDEX('CAC EPDs'!$F$2:$F$1500,SMALL(IF('CAC EPDs'!$E$2:$E$1500=Lists!EC$6,ROW('CAC EPDs'!$E$2:$E$1500)),ROW(25:25))-1,1),"")</f>
        <v/>
      </c>
      <c r="ED31" s="35" t="str" cm="1">
        <f t="array" ref="ED31">IFERROR(INDEX('CAC EPDs'!$F$2:$F$1500,SMALL(IF('CAC EPDs'!$E$2:$E$1500=Lists!ED$6,ROW('CAC EPDs'!$E$2:$E$1500)),ROW(25:25))-1,1),"")</f>
        <v/>
      </c>
      <c r="EE31" s="35" t="str" cm="1">
        <f t="array" ref="EE31">IFERROR(INDEX('CAC EPDs'!$F$2:$F$1500,SMALL(IF('CAC EPDs'!$E$2:$E$1500=Lists!EE$6,ROW('CAC EPDs'!$E$2:$E$1500)),ROW(25:25))-1,1),"")</f>
        <v/>
      </c>
      <c r="EF31" s="35" t="str" cm="1">
        <f t="array" ref="EF31">IFERROR(INDEX('CAC EPDs'!$F$2:$F$1500,SMALL(IF('CAC EPDs'!$E$2:$E$1500=Lists!EF$6,ROW('CAC EPDs'!$E$2:$E$1500)),ROW(25:25))-1,1),"")</f>
        <v/>
      </c>
      <c r="EG31" s="35" t="str" cm="1">
        <f t="array" ref="EG31">IFERROR(INDEX('CAC EPDs'!$F$2:$F$1500,SMALL(IF('CAC EPDs'!$E$2:$E$1500=Lists!EG$6,ROW('CAC EPDs'!$E$2:$E$1500)),ROW(25:25))-1,1),"")</f>
        <v/>
      </c>
      <c r="EH31" s="35" t="str" cm="1">
        <f t="array" ref="EH31">IFERROR(INDEX('CAC EPDs'!$F$2:$F$1500,SMALL(IF('CAC EPDs'!$E$2:$E$1500=Lists!EH$6,ROW('CAC EPDs'!$E$2:$E$1500)),ROW(25:25))-1,1),"")</f>
        <v/>
      </c>
      <c r="EI31" s="35" t="str" cm="1">
        <f t="array" ref="EI31">IFERROR(INDEX('CAC EPDs'!$F$2:$F$1500,SMALL(IF('CAC EPDs'!$E$2:$E$1500=Lists!EI$6,ROW('CAC EPDs'!$E$2:$E$1500)),ROW(25:25))-1,1),"")</f>
        <v/>
      </c>
      <c r="EJ31" s="35" t="str" cm="1">
        <f t="array" ref="EJ31">IFERROR(INDEX('CAC EPDs'!$F$2:$F$1500,SMALL(IF('CAC EPDs'!$E$2:$E$1500=Lists!EJ$6,ROW('CAC EPDs'!$E$2:$E$1500)),ROW(25:25))-1,1),"")</f>
        <v/>
      </c>
      <c r="EK31" s="35" t="str" cm="1">
        <f t="array" ref="EK31">IFERROR(INDEX('CAC EPDs'!$F$2:$F$1500,SMALL(IF('CAC EPDs'!$E$2:$E$1500=Lists!EK$6,ROW('CAC EPDs'!$E$2:$E$1500)),ROW(25:25))-1,1),"")</f>
        <v/>
      </c>
      <c r="EL31" s="35" t="str" cm="1">
        <f t="array" ref="EL31">IFERROR(INDEX('CAC EPDs'!$F$2:$F$1500,SMALL(IF('CAC EPDs'!$E$2:$E$1500=Lists!EL$6,ROW('CAC EPDs'!$E$2:$E$1500)),ROW(25:25))-1,1),"")</f>
        <v/>
      </c>
      <c r="EM31" s="35" t="str" cm="1">
        <f t="array" ref="EM31">IFERROR(INDEX('CAC EPDs'!$F$2:$F$1500,SMALL(IF('CAC EPDs'!$E$2:$E$1500=Lists!EM$6,ROW('CAC EPDs'!$E$2:$E$1500)),ROW(25:25))-1,1),"")</f>
        <v/>
      </c>
      <c r="EN31" s="35" t="str" cm="1">
        <f t="array" ref="EN31">IFERROR(INDEX('CAC EPDs'!$F$2:$F$1500,SMALL(IF('CAC EPDs'!$E$2:$E$1500=Lists!EN$6,ROW('CAC EPDs'!$E$2:$E$1500)),ROW(25:25))-1,1),"")</f>
        <v/>
      </c>
      <c r="FL31" s="219"/>
    </row>
    <row r="32" spans="8:168">
      <c r="Y32" s="35" t="str">
        <v>Atlantic,35,No</v>
      </c>
      <c r="AA32" s="35" t="str" cm="1">
        <f t="array" ref="AA32">IFERROR(INDEX('CAC EPDs'!$F$2:$F$1500,SMALL(IF('CAC EPDs'!$E$2:$E$1500=Lists!AA$6,ROW('CAC EPDs'!$E$2:$E$1500)),ROW(26:26))-1,1),"")</f>
        <v/>
      </c>
      <c r="AB32" s="35" t="str" cm="1">
        <f t="array" ref="AB32">IFERROR(INDEX('CAC EPDs'!$F$2:$F$1500,SMALL(IF('CAC EPDs'!$E$2:$E$1500=Lists!AB$6,ROW('CAC EPDs'!$E$2:$E$1500)),ROW(26:26))-1,1),"")</f>
        <v/>
      </c>
      <c r="AC32" s="35" t="str" cm="1">
        <f t="array" ref="AC32">IFERROR(INDEX('CAC EPDs'!$F$2:$F$1500,SMALL(IF('CAC EPDs'!$E$2:$E$1500=Lists!AC$6,ROW('CAC EPDs'!$E$2:$E$1500)),ROW(26:26))-1,1),"")</f>
        <v/>
      </c>
      <c r="AD32" s="35" t="str" cm="1">
        <f t="array" ref="AD32">IFERROR(INDEX('CAC EPDs'!$F$2:$F$1500,SMALL(IF('CAC EPDs'!$E$2:$E$1500=Lists!AD$6,ROW('CAC EPDs'!$E$2:$E$1500)),ROW(26:26))-1,1),"")</f>
        <v/>
      </c>
      <c r="AE32" s="35" t="str" cm="1">
        <f t="array" ref="AE32">IFERROR(INDEX('CAC EPDs'!$F$2:$F$1500,SMALL(IF('CAC EPDs'!$E$2:$E$1500=Lists!AE$6,ROW('CAC EPDs'!$E$2:$E$1500)),ROW(26:26))-1,1),"")</f>
        <v/>
      </c>
      <c r="AF32" s="35" t="str" cm="1">
        <f t="array" ref="AF32">IFERROR(INDEX('CAC EPDs'!$F$2:$F$1500,SMALL(IF('CAC EPDs'!$E$2:$E$1500=Lists!AF$6,ROW('CAC EPDs'!$E$2:$E$1500)),ROW(26:26))-1,1),"")</f>
        <v/>
      </c>
      <c r="AG32" s="35" t="str" cm="1">
        <f t="array" ref="AG32">IFERROR(INDEX('CAC EPDs'!$F$2:$F$1500,SMALL(IF('CAC EPDs'!$E$2:$E$1500=Lists!AG$6,ROW('CAC EPDs'!$E$2:$E$1500)),ROW(26:26))-1,1),"")</f>
        <v/>
      </c>
      <c r="AH32" s="35" t="str" cm="1">
        <f t="array" ref="AH32">IFERROR(INDEX('CAC EPDs'!$F$2:$F$1500,SMALL(IF('CAC EPDs'!$E$2:$E$1500=Lists!AH$6,ROW('CAC EPDs'!$E$2:$E$1500)),ROW(26:26))-1,1),"")</f>
        <v/>
      </c>
      <c r="AI32" s="35" t="str" cm="1">
        <f t="array" ref="AI32">IFERROR(INDEX('CAC EPDs'!$F$2:$F$1500,SMALL(IF('CAC EPDs'!$E$2:$E$1500=Lists!AI$6,ROW('CAC EPDs'!$E$2:$E$1500)),ROW(26:26))-1,1),"")</f>
        <v/>
      </c>
      <c r="AJ32" s="35" t="str" cm="1">
        <f t="array" ref="AJ32">IFERROR(INDEX('CAC EPDs'!$F$2:$F$1500,SMALL(IF('CAC EPDs'!$E$2:$E$1500=Lists!AJ$6,ROW('CAC EPDs'!$E$2:$E$1500)),ROW(26:26))-1,1),"")</f>
        <v/>
      </c>
      <c r="AK32" s="35" t="str" cm="1">
        <f t="array" ref="AK32">IFERROR(INDEX('CAC EPDs'!$F$2:$F$1500,SMALL(IF('CAC EPDs'!$E$2:$E$1500=Lists!AK$6,ROW('CAC EPDs'!$E$2:$E$1500)),ROW(26:26))-1,1),"")</f>
        <v/>
      </c>
      <c r="AL32" s="35" t="str" cm="1">
        <f t="array" ref="AL32">IFERROR(INDEX('CAC EPDs'!$F$2:$F$1500,SMALL(IF('CAC EPDs'!$E$2:$E$1500=Lists!AL$6,ROW('CAC EPDs'!$E$2:$E$1500)),ROW(26:26))-1,1),"")</f>
        <v/>
      </c>
      <c r="AM32" s="35" t="str" cm="1">
        <f t="array" ref="AM32">IFERROR(INDEX('CAC EPDs'!$F$2:$F$1500,SMALL(IF('CAC EPDs'!$E$2:$E$1500=Lists!AM$6,ROW('CAC EPDs'!$E$2:$E$1500)),ROW(26:26))-1,1),"")</f>
        <v/>
      </c>
      <c r="AN32" s="35" t="str" cm="1">
        <f t="array" ref="AN32">IFERROR(INDEX('CAC EPDs'!$F$2:$F$1500,SMALL(IF('CAC EPDs'!$E$2:$E$1500=Lists!AN$6,ROW('CAC EPDs'!$E$2:$E$1500)),ROW(26:26))-1,1),"")</f>
        <v/>
      </c>
      <c r="AO32" s="35" t="str" cm="1">
        <f t="array" ref="AO32">IFERROR(INDEX('CAC EPDs'!$F$2:$F$1500,SMALL(IF('CAC EPDs'!$E$2:$E$1500=Lists!AO$6,ROW('CAC EPDs'!$E$2:$E$1500)),ROW(26:26))-1,1),"")</f>
        <v>35 MPa concrete with air &amp; 0.40 w/cm (C-1) Shotcrete GUL 25 SL</v>
      </c>
      <c r="AP32" s="35" t="str" cm="1">
        <f t="array" ref="AP32">IFERROR(INDEX('CAC EPDs'!$F$2:$F$1500,SMALL(IF('CAC EPDs'!$E$2:$E$1500=Lists!AP$6,ROW('CAC EPDs'!$E$2:$E$1500)),ROW(26:26))-1,1),"")</f>
        <v/>
      </c>
      <c r="AQ32" s="35" t="str" cm="1">
        <f t="array" ref="AQ32">IFERROR(INDEX('CAC EPDs'!$F$2:$F$1500,SMALL(IF('CAC EPDs'!$E$2:$E$1500=Lists!AQ$6,ROW('CAC EPDs'!$E$2:$E$1500)),ROW(26:26))-1,1),"")</f>
        <v/>
      </c>
      <c r="AR32" s="35" t="str" cm="1">
        <f t="array" ref="AR32">IFERROR(INDEX('CAC EPDs'!$F$2:$F$1500,SMALL(IF('CAC EPDs'!$E$2:$E$1500=Lists!AR$6,ROW('CAC EPDs'!$E$2:$E$1500)),ROW(26:26))-1,1),"")</f>
        <v/>
      </c>
      <c r="AS32" s="35" t="str" cm="1">
        <f t="array" ref="AS32">IFERROR(INDEX('CAC EPDs'!$F$2:$F$1500,SMALL(IF('CAC EPDs'!$E$2:$E$1500=Lists!AS$6,ROW('CAC EPDs'!$E$2:$E$1500)),ROW(26:26))-1,1),"")</f>
        <v/>
      </c>
      <c r="AT32" s="35" t="str" cm="1">
        <f t="array" ref="AT32">IFERROR(INDEX('CAC EPDs'!$F$2:$F$1500,SMALL(IF('CAC EPDs'!$E$2:$E$1500=Lists!AT$6,ROW('CAC EPDs'!$E$2:$E$1500)),ROW(26:26))-1,1),"")</f>
        <v/>
      </c>
      <c r="AU32" s="35" t="str" cm="1">
        <f t="array" ref="AU32">IFERROR(INDEX('CAC EPDs'!$F$2:$F$1500,SMALL(IF('CAC EPDs'!$E$2:$E$1500=Lists!AU$6,ROW('CAC EPDs'!$E$2:$E$1500)),ROW(26:26))-1,1),"")</f>
        <v/>
      </c>
      <c r="AV32" s="35" t="str" cm="1">
        <f t="array" ref="AV32">IFERROR(INDEX('CAC EPDs'!$F$2:$F$1500,SMALL(IF('CAC EPDs'!$E$2:$E$1500=Lists!AV$6,ROW('CAC EPDs'!$E$2:$E$1500)),ROW(26:26))-1,1),"")</f>
        <v/>
      </c>
      <c r="AW32" s="35" t="str" cm="1">
        <f t="array" ref="AW32">IFERROR(INDEX('CAC EPDs'!$F$2:$F$1500,SMALL(IF('CAC EPDs'!$E$2:$E$1500=Lists!AW$6,ROW('CAC EPDs'!$E$2:$E$1500)),ROW(26:26))-1,1),"")</f>
        <v/>
      </c>
      <c r="AX32" s="35" t="str" cm="1">
        <f t="array" ref="AX32">IFERROR(INDEX('CAC EPDs'!$F$2:$F$1500,SMALL(IF('CAC EPDs'!$E$2:$E$1500=Lists!AX$6,ROW('CAC EPDs'!$E$2:$E$1500)),ROW(26:26))-1,1),"")</f>
        <v/>
      </c>
      <c r="AY32" s="35" t="str" cm="1">
        <f t="array" ref="AY32">IFERROR(INDEX('CAC EPDs'!$F$2:$F$1500,SMALL(IF('CAC EPDs'!$E$2:$E$1500=Lists!AY$6,ROW('CAC EPDs'!$E$2:$E$1500)),ROW(26:26))-1,1),"")</f>
        <v/>
      </c>
      <c r="AZ32" s="35" t="str" cm="1">
        <f t="array" ref="AZ32">IFERROR(INDEX('CAC EPDs'!$F$2:$F$1500,SMALL(IF('CAC EPDs'!$E$2:$E$1500=Lists!AZ$6,ROW('CAC EPDs'!$E$2:$E$1500)),ROW(26:26))-1,1),"")</f>
        <v/>
      </c>
      <c r="BA32" s="35" t="str" cm="1">
        <f t="array" ref="BA32">IFERROR(INDEX('CAC EPDs'!$F$2:$F$1500,SMALL(IF('CAC EPDs'!$E$2:$E$1500=Lists!BA$6,ROW('CAC EPDs'!$E$2:$E$1500)),ROW(26:26))-1,1),"")</f>
        <v/>
      </c>
      <c r="BB32" s="35" t="str" cm="1">
        <f t="array" ref="BB32">IFERROR(INDEX('CAC EPDs'!$F$2:$F$1500,SMALL(IF('CAC EPDs'!$E$2:$E$1500=Lists!BB$6,ROW('CAC EPDs'!$E$2:$E$1500)),ROW(26:26))-1,1),"")</f>
        <v/>
      </c>
      <c r="BC32" s="35" t="str" cm="1">
        <f t="array" ref="BC32">IFERROR(INDEX('CAC EPDs'!$F$2:$F$1500,SMALL(IF('CAC EPDs'!$E$2:$E$1500=Lists!BC$6,ROW('CAC EPDs'!$E$2:$E$1500)),ROW(26:26))-1,1),"")</f>
        <v/>
      </c>
      <c r="BD32" s="35" t="str" cm="1">
        <f t="array" ref="BD32">IFERROR(INDEX('CAC EPDs'!$F$2:$F$1500,SMALL(IF('CAC EPDs'!$E$2:$E$1500=Lists!BD$6,ROW('CAC EPDs'!$E$2:$E$1500)),ROW(26:26))-1,1),"")</f>
        <v/>
      </c>
      <c r="BE32" s="35" t="str" cm="1">
        <f t="array" ref="BE32">IFERROR(INDEX('CAC EPDs'!$F$2:$F$1500,SMALL(IF('CAC EPDs'!$E$2:$E$1500=Lists!BE$6,ROW('CAC EPDs'!$E$2:$E$1500)),ROW(26:26))-1,1),"")</f>
        <v/>
      </c>
      <c r="BF32" s="35" t="str" cm="1">
        <f t="array" ref="BF32">IFERROR(INDEX('CAC EPDs'!$F$2:$F$1500,SMALL(IF('CAC EPDs'!$E$2:$E$1500=Lists!BF$6,ROW('CAC EPDs'!$E$2:$E$1500)),ROW(26:26))-1,1),"")</f>
        <v/>
      </c>
      <c r="BG32" s="35" t="str" cm="1">
        <f t="array" ref="BG32">IFERROR(INDEX('CAC EPDs'!$F$2:$F$1500,SMALL(IF('CAC EPDs'!$E$2:$E$1500=Lists!BG$6,ROW('CAC EPDs'!$E$2:$E$1500)),ROW(26:26))-1,1),"")</f>
        <v/>
      </c>
      <c r="BH32" s="35" t="str" cm="1">
        <f t="array" ref="BH32">IFERROR(INDEX('CAC EPDs'!$F$2:$F$1500,SMALL(IF('CAC EPDs'!$E$2:$E$1500=Lists!BH$6,ROW('CAC EPDs'!$E$2:$E$1500)),ROW(26:26))-1,1),"")</f>
        <v/>
      </c>
      <c r="BI32" s="35" t="str" cm="1">
        <f t="array" ref="BI32">IFERROR(INDEX('CAC EPDs'!$F$2:$F$1500,SMALL(IF('CAC EPDs'!$E$2:$E$1500=Lists!BI$6,ROW('CAC EPDs'!$E$2:$E$1500)),ROW(26:26))-1,1),"")</f>
        <v/>
      </c>
      <c r="BJ32" s="35" t="str" cm="1">
        <f t="array" ref="BJ32">IFERROR(INDEX('CAC EPDs'!$F$2:$F$1500,SMALL(IF('CAC EPDs'!$E$2:$E$1500=Lists!BJ$6,ROW('CAC EPDs'!$E$2:$E$1500)),ROW(26:26))-1,1),"")</f>
        <v/>
      </c>
      <c r="BK32" s="35" t="str" cm="1">
        <f t="array" ref="BK32">IFERROR(INDEX('CAC EPDs'!$F$2:$F$1500,SMALL(IF('CAC EPDs'!$E$2:$E$1500=Lists!BK$6,ROW('CAC EPDs'!$E$2:$E$1500)),ROW(26:26))-1,1),"")</f>
        <v>25 MPa concrete without air &amp; 0.55 w/cm ratio (N-CF/C-4) GUL 20 SL</v>
      </c>
      <c r="BL32" s="35" t="str" cm="1">
        <f t="array" ref="BL32">IFERROR(INDEX('CAC EPDs'!$F$2:$F$1500,SMALL(IF('CAC EPDs'!$E$2:$E$1500=Lists!BL$6,ROW('CAC EPDs'!$E$2:$E$1500)),ROW(26:26))-1,1),"")</f>
        <v/>
      </c>
      <c r="BM32" s="35" t="str" cm="1">
        <f t="array" ref="BM32">IFERROR(INDEX('CAC EPDs'!$F$2:$F$1500,SMALL(IF('CAC EPDs'!$E$2:$E$1500=Lists!BM$6,ROW('CAC EPDs'!$E$2:$E$1500)),ROW(26:26))-1,1),"")</f>
        <v/>
      </c>
      <c r="BN32" s="35" t="str" cm="1">
        <f t="array" ref="BN32">IFERROR(INDEX('CAC EPDs'!$F$2:$F$1500,SMALL(IF('CAC EPDs'!$E$2:$E$1500=Lists!BN$6,ROW('CAC EPDs'!$E$2:$E$1500)),ROW(26:26))-1,1),"")</f>
        <v/>
      </c>
      <c r="BO32" s="35" t="str" cm="1">
        <f t="array" ref="BO32">IFERROR(INDEX('CAC EPDs'!$F$2:$F$1500,SMALL(IF('CAC EPDs'!$E$2:$E$1500=Lists!BO$6,ROW('CAC EPDs'!$E$2:$E$1500)),ROW(26:26))-1,1),"")</f>
        <v/>
      </c>
      <c r="BP32" s="35" t="str" cm="1">
        <f t="array" ref="BP32">IFERROR(INDEX('CAC EPDs'!$F$2:$F$1500,SMALL(IF('CAC EPDs'!$E$2:$E$1500=Lists!BP$6,ROW('CAC EPDs'!$E$2:$E$1500)),ROW(26:26))-1,1),"")</f>
        <v>35 MPa concrete with air &amp; 0.40 w/cm ratio (C-1) GU 10 FA</v>
      </c>
      <c r="BQ32" s="35" t="str" cm="1">
        <f t="array" ref="BQ32">IFERROR(INDEX('CAC EPDs'!$F$2:$F$1500,SMALL(IF('CAC EPDs'!$E$2:$E$1500=Lists!BQ$6,ROW('CAC EPDs'!$E$2:$E$1500)),ROW(26:26))-1,1),"")</f>
        <v/>
      </c>
      <c r="BR32" s="35" t="str" cm="1">
        <f t="array" ref="BR32">IFERROR(INDEX('CAC EPDs'!$F$2:$F$1500,SMALL(IF('CAC EPDs'!$E$2:$E$1500=Lists!BR$6,ROW('CAC EPDs'!$E$2:$E$1500)),ROW(26:26))-1,1),"")</f>
        <v/>
      </c>
      <c r="BS32" s="35" t="str" cm="1">
        <f t="array" ref="BS32">IFERROR(INDEX('CAC EPDs'!$F$2:$F$1500,SMALL(IF('CAC EPDs'!$E$2:$E$1500=Lists!BS$6,ROW('CAC EPDs'!$E$2:$E$1500)),ROW(26:26))-1,1),"")</f>
        <v/>
      </c>
      <c r="BT32" s="35" t="str" cm="1">
        <f t="array" ref="BT32">IFERROR(INDEX('CAC EPDs'!$F$2:$F$1500,SMALL(IF('CAC EPDs'!$E$2:$E$1500=Lists!BT$6,ROW('CAC EPDs'!$E$2:$E$1500)),ROW(26:26))-1,1),"")</f>
        <v/>
      </c>
      <c r="BU32" s="35" t="str" cm="1">
        <f t="array" ref="BU32">IFERROR(INDEX('CAC EPDs'!$F$2:$F$1500,SMALL(IF('CAC EPDs'!$E$2:$E$1500=Lists!BU$6,ROW('CAC EPDs'!$E$2:$E$1500)),ROW(26:26))-1,1),"")</f>
        <v/>
      </c>
      <c r="BV32" s="35" t="str" cm="1">
        <f t="array" ref="BV32">IFERROR(INDEX('CAC EPDs'!$F$2:$F$1500,SMALL(IF('CAC EPDs'!$E$2:$E$1500=Lists!BV$6,ROW('CAC EPDs'!$E$2:$E$1500)),ROW(26:26))-1,1),"")</f>
        <v>50 MPa concrete with air (C-XL) GU 30 FA</v>
      </c>
      <c r="BW32" s="35" t="str" cm="1">
        <f t="array" ref="BW32">IFERROR(INDEX('CAC EPDs'!$F$2:$F$1500,SMALL(IF('CAC EPDs'!$E$2:$E$1500=Lists!BW$6,ROW('CAC EPDs'!$E$2:$E$1500)),ROW(26:26))-1,1),"")</f>
        <v/>
      </c>
      <c r="BX32" s="35" t="str" cm="1">
        <f t="array" ref="BX32">IFERROR(INDEX('CAC EPDs'!$F$2:$F$1500,SMALL(IF('CAC EPDs'!$E$2:$E$1500=Lists!BX$6,ROW('CAC EPDs'!$E$2:$E$1500)),ROW(26:26))-1,1),"")</f>
        <v/>
      </c>
      <c r="BY32" s="35" t="str" cm="1">
        <f t="array" ref="BY32">IFERROR(INDEX('CAC EPDs'!$F$2:$F$1500,SMALL(IF('CAC EPDs'!$E$2:$E$1500=Lists!BY$6,ROW('CAC EPDs'!$E$2:$E$1500)),ROW(26:26))-1,1),"")</f>
        <v/>
      </c>
      <c r="BZ32" s="35" t="str" cm="1">
        <f t="array" ref="BZ32">IFERROR(INDEX('CAC EPDs'!$F$2:$F$1500,SMALL(IF('CAC EPDs'!$E$2:$E$1500=Lists!BZ$6,ROW('CAC EPDs'!$E$2:$E$1500)),ROW(26:26))-1,1),"")</f>
        <v/>
      </c>
      <c r="CA32" s="35" t="str" cm="1">
        <f t="array" ref="CA32">IFERROR(INDEX('CAC EPDs'!$F$2:$F$1500,SMALL(IF('CAC EPDs'!$E$2:$E$1500=Lists!CA$6,ROW('CAC EPDs'!$E$2:$E$1500)),ROW(26:26))-1,1),"")</f>
        <v/>
      </c>
      <c r="CB32" s="35" t="str" cm="1">
        <f t="array" ref="CB32">IFERROR(INDEX('CAC EPDs'!$F$2:$F$1500,SMALL(IF('CAC EPDs'!$E$2:$E$1500=Lists!CB$6,ROW('CAC EPDs'!$E$2:$E$1500)),ROW(26:26))-1,1),"")</f>
        <v/>
      </c>
      <c r="CC32" s="35" t="str" cm="1">
        <f t="array" ref="CC32">IFERROR(INDEX('CAC EPDs'!$F$2:$F$1500,SMALL(IF('CAC EPDs'!$E$2:$E$1500=Lists!CC$6,ROW('CAC EPDs'!$E$2:$E$1500)),ROW(26:26))-1,1),"")</f>
        <v/>
      </c>
      <c r="CD32" s="35" t="str" cm="1">
        <f t="array" ref="CD32">IFERROR(INDEX('CAC EPDs'!$F$2:$F$1500,SMALL(IF('CAC EPDs'!$E$2:$E$1500=Lists!CD$6,ROW('CAC EPDs'!$E$2:$E$1500)),ROW(26:26))-1,1),"")</f>
        <v/>
      </c>
      <c r="CE32" s="35" t="str" cm="1">
        <f t="array" ref="CE32">IFERROR(INDEX('CAC EPDs'!$F$2:$F$1500,SMALL(IF('CAC EPDs'!$E$2:$E$1500=Lists!CE$6,ROW('CAC EPDs'!$E$2:$E$1500)),ROW(26:26))-1,1),"")</f>
        <v/>
      </c>
      <c r="CF32" s="35" t="str" cm="1">
        <f t="array" ref="CF32">IFERROR(INDEX('CAC EPDs'!$F$2:$F$1500,SMALL(IF('CAC EPDs'!$E$2:$E$1500=Lists!CF$6,ROW('CAC EPDs'!$E$2:$E$1500)),ROW(26:26))-1,1),"")</f>
        <v/>
      </c>
      <c r="CG32" s="35" t="str" cm="1">
        <f t="array" ref="CG32">IFERROR(INDEX('CAC EPDs'!$F$2:$F$1500,SMALL(IF('CAC EPDs'!$E$2:$E$1500=Lists!CG$6,ROW('CAC EPDs'!$E$2:$E$1500)),ROW(26:26))-1,1),"")</f>
        <v/>
      </c>
      <c r="CH32" s="35" t="str" cm="1">
        <f t="array" ref="CH32">IFERROR(INDEX('CAC EPDs'!$F$2:$F$1500,SMALL(IF('CAC EPDs'!$E$2:$E$1500=Lists!CH$6,ROW('CAC EPDs'!$E$2:$E$1500)),ROW(26:26))-1,1),"")</f>
        <v/>
      </c>
      <c r="CI32" s="35" t="str" cm="1">
        <f t="array" ref="CI32">IFERROR(INDEX('CAC EPDs'!$F$2:$F$1500,SMALL(IF('CAC EPDs'!$E$2:$E$1500=Lists!CI$6,ROW('CAC EPDs'!$E$2:$E$1500)),ROW(26:26))-1,1),"")</f>
        <v/>
      </c>
      <c r="CJ32" s="35" t="str" cm="1">
        <f t="array" ref="CJ32">IFERROR(INDEX('CAC EPDs'!$F$2:$F$1500,SMALL(IF('CAC EPDs'!$E$2:$E$1500=Lists!CJ$6,ROW('CAC EPDs'!$E$2:$E$1500)),ROW(26:26))-1,1),"")</f>
        <v/>
      </c>
      <c r="CK32" s="35" t="str" cm="1">
        <f t="array" ref="CK32">IFERROR(INDEX('CAC EPDs'!$F$2:$F$1500,SMALL(IF('CAC EPDs'!$E$2:$E$1500=Lists!CK$6,ROW('CAC EPDs'!$E$2:$E$1500)),ROW(26:26))-1,1),"")</f>
        <v/>
      </c>
      <c r="CL32" s="35" t="str" cm="1">
        <f t="array" ref="CL32">IFERROR(INDEX('CAC EPDs'!$F$2:$F$1500,SMALL(IF('CAC EPDs'!$E$2:$E$1500=Lists!CL$6,ROW('CAC EPDs'!$E$2:$E$1500)),ROW(26:26))-1,1),"")</f>
        <v/>
      </c>
      <c r="CM32" s="35" t="str" cm="1">
        <f t="array" ref="CM32">IFERROR(INDEX('CAC EPDs'!$F$2:$F$1500,SMALL(IF('CAC EPDs'!$E$2:$E$1500=Lists!CM$6,ROW('CAC EPDs'!$E$2:$E$1500)),ROW(26:26))-1,1),"")</f>
        <v/>
      </c>
      <c r="CN32" s="35" t="str" cm="1">
        <f t="array" ref="CN32">IFERROR(INDEX('CAC EPDs'!$F$2:$F$1500,SMALL(IF('CAC EPDs'!$E$2:$E$1500=Lists!CN$6,ROW('CAC EPDs'!$E$2:$E$1500)),ROW(26:26))-1,1),"")</f>
        <v/>
      </c>
      <c r="CO32" s="35" t="str" cm="1">
        <f t="array" ref="CO32">IFERROR(INDEX('CAC EPDs'!$F$2:$F$1500,SMALL(IF('CAC EPDs'!$E$2:$E$1500=Lists!CO$6,ROW('CAC EPDs'!$E$2:$E$1500)),ROW(26:26))-1,1),"")</f>
        <v/>
      </c>
      <c r="CP32" s="35" t="str" cm="1">
        <f t="array" ref="CP32">IFERROR(INDEX('CAC EPDs'!$F$2:$F$1500,SMALL(IF('CAC EPDs'!$E$2:$E$1500=Lists!CP$6,ROW('CAC EPDs'!$E$2:$E$1500)),ROW(26:26))-1,1),"")</f>
        <v/>
      </c>
      <c r="CQ32" s="35" t="str" cm="1">
        <f t="array" ref="CQ32">IFERROR(INDEX('CAC EPDs'!$F$2:$F$1500,SMALL(IF('CAC EPDs'!$E$2:$E$1500=Lists!CQ$6,ROW('CAC EPDs'!$E$2:$E$1500)),ROW(26:26))-1,1),"")</f>
        <v/>
      </c>
      <c r="CR32" s="35" t="str" cm="1">
        <f t="array" ref="CR32">IFERROR(INDEX('CAC EPDs'!$F$2:$F$1500,SMALL(IF('CAC EPDs'!$E$2:$E$1500=Lists!CR$6,ROW('CAC EPDs'!$E$2:$E$1500)),ROW(26:26))-1,1),"")</f>
        <v/>
      </c>
      <c r="CS32" s="35" t="str" cm="1">
        <f t="array" ref="CS32">IFERROR(INDEX('CAC EPDs'!$F$2:$F$1500,SMALL(IF('CAC EPDs'!$E$2:$E$1500=Lists!CS$6,ROW('CAC EPDs'!$E$2:$E$1500)),ROW(26:26))-1,1),"")</f>
        <v/>
      </c>
      <c r="CT32" s="35" t="str" cm="1">
        <f t="array" ref="CT32">IFERROR(INDEX('CAC EPDs'!$F$2:$F$1500,SMALL(IF('CAC EPDs'!$E$2:$E$1500=Lists!CT$6,ROW('CAC EPDs'!$E$2:$E$1500)),ROW(26:26))-1,1),"")</f>
        <v/>
      </c>
      <c r="CU32" s="35" t="str" cm="1">
        <f t="array" ref="CU32">IFERROR(INDEX('CAC EPDs'!$F$2:$F$1500,SMALL(IF('CAC EPDs'!$E$2:$E$1500=Lists!CU$6,ROW('CAC EPDs'!$E$2:$E$1500)),ROW(26:26))-1,1),"")</f>
        <v/>
      </c>
      <c r="CV32" s="35" t="str" cm="1">
        <f t="array" ref="CV32">IFERROR(INDEX('CAC EPDs'!$F$2:$F$1500,SMALL(IF('CAC EPDs'!$E$2:$E$1500=Lists!CV$6,ROW('CAC EPDs'!$E$2:$E$1500)),ROW(26:26))-1,1),"")</f>
        <v/>
      </c>
      <c r="CW32" s="35" t="str" cm="1">
        <f t="array" ref="CW32">IFERROR(INDEX('CAC EPDs'!$F$2:$F$1500,SMALL(IF('CAC EPDs'!$E$2:$E$1500=Lists!CW$6,ROW('CAC EPDs'!$E$2:$E$1500)),ROW(26:26))-1,1),"")</f>
        <v/>
      </c>
      <c r="CX32" s="35" t="str" cm="1">
        <f t="array" ref="CX32">IFERROR(INDEX('CAC EPDs'!$F$2:$F$1500,SMALL(IF('CAC EPDs'!$E$2:$E$1500=Lists!CX$6,ROW('CAC EPDs'!$E$2:$E$1500)),ROW(26:26))-1,1),"")</f>
        <v/>
      </c>
      <c r="CY32" s="35" t="str" cm="1">
        <f t="array" ref="CY32">IFERROR(INDEX('CAC EPDs'!$F$2:$F$1500,SMALL(IF('CAC EPDs'!$E$2:$E$1500=Lists!CY$6,ROW('CAC EPDs'!$E$2:$E$1500)),ROW(26:26))-1,1),"")</f>
        <v/>
      </c>
      <c r="CZ32" s="35" t="str" cm="1">
        <f t="array" ref="CZ32">IFERROR(INDEX('CAC EPDs'!$F$2:$F$1500,SMALL(IF('CAC EPDs'!$E$2:$E$1500=Lists!CZ$6,ROW('CAC EPDs'!$E$2:$E$1500)),ROW(26:26))-1,1),"")</f>
        <v/>
      </c>
      <c r="DA32" s="35" t="str" cm="1">
        <f t="array" ref="DA32">IFERROR(INDEX('CAC EPDs'!$F$2:$F$1500,SMALL(IF('CAC EPDs'!$E$2:$E$1500=Lists!DA$6,ROW('CAC EPDs'!$E$2:$E$1500)),ROW(26:26))-1,1),"")</f>
        <v/>
      </c>
      <c r="DB32" s="35" t="str" cm="1">
        <f t="array" ref="DB32">IFERROR(INDEX('CAC EPDs'!$F$2:$F$1500,SMALL(IF('CAC EPDs'!$E$2:$E$1500=Lists!DB$6,ROW('CAC EPDs'!$E$2:$E$1500)),ROW(26:26))-1,1),"")</f>
        <v/>
      </c>
      <c r="DC32" s="35" t="str" cm="1">
        <f t="array" ref="DC32">IFERROR(INDEX('CAC EPDs'!$F$2:$F$1500,SMALL(IF('CAC EPDs'!$E$2:$E$1500=Lists!DC$6,ROW('CAC EPDs'!$E$2:$E$1500)),ROW(26:26))-1,1),"")</f>
        <v/>
      </c>
      <c r="DD32" s="35" t="str" cm="1">
        <f t="array" ref="DD32">IFERROR(INDEX('CAC EPDs'!$F$2:$F$1500,SMALL(IF('CAC EPDs'!$E$2:$E$1500=Lists!DD$6,ROW('CAC EPDs'!$E$2:$E$1500)),ROW(26:26))-1,1),"")</f>
        <v/>
      </c>
      <c r="DE32" s="35" t="str" cm="1">
        <f t="array" ref="DE32">IFERROR(INDEX('CAC EPDs'!$F$2:$F$1500,SMALL(IF('CAC EPDs'!$E$2:$E$1500=Lists!DE$6,ROW('CAC EPDs'!$E$2:$E$1500)),ROW(26:26))-1,1),"")</f>
        <v/>
      </c>
      <c r="DF32" s="35" t="str" cm="1">
        <f t="array" ref="DF32">IFERROR(INDEX('CAC EPDs'!$F$2:$F$1500,SMALL(IF('CAC EPDs'!$E$2:$E$1500=Lists!DF$6,ROW('CAC EPDs'!$E$2:$E$1500)),ROW(26:26))-1,1),"")</f>
        <v/>
      </c>
      <c r="DG32" s="35" t="str" cm="1">
        <f t="array" ref="DG32">IFERROR(INDEX('CAC EPDs'!$F$2:$F$1500,SMALL(IF('CAC EPDs'!$E$2:$E$1500=Lists!DG$6,ROW('CAC EPDs'!$E$2:$E$1500)),ROW(26:26))-1,1),"")</f>
        <v/>
      </c>
      <c r="DH32" s="35" t="str" cm="1">
        <f t="array" ref="DH32">IFERROR(INDEX('CAC EPDs'!$F$2:$F$1500,SMALL(IF('CAC EPDs'!$E$2:$E$1500=Lists!DH$6,ROW('CAC EPDs'!$E$2:$E$1500)),ROW(26:26))-1,1),"")</f>
        <v/>
      </c>
      <c r="DI32" s="35" t="str" cm="1">
        <f t="array" ref="DI32">IFERROR(INDEX('CAC EPDs'!$F$2:$F$1500,SMALL(IF('CAC EPDs'!$E$2:$E$1500=Lists!DI$6,ROW('CAC EPDs'!$E$2:$E$1500)),ROW(26:26))-1,1),"")</f>
        <v/>
      </c>
      <c r="DJ32" s="35" t="str" cm="1">
        <f t="array" ref="DJ32">IFERROR(INDEX('CAC EPDs'!$F$2:$F$1500,SMALL(IF('CAC EPDs'!$E$2:$E$1500=Lists!DJ$6,ROW('CAC EPDs'!$E$2:$E$1500)),ROW(26:26))-1,1),"")</f>
        <v/>
      </c>
      <c r="DK32" s="35" t="str" cm="1">
        <f t="array" ref="DK32">IFERROR(INDEX('CAC EPDs'!$F$2:$F$1500,SMALL(IF('CAC EPDs'!$E$2:$E$1500=Lists!DK$6,ROW('CAC EPDs'!$E$2:$E$1500)),ROW(26:26))-1,1),"")</f>
        <v/>
      </c>
      <c r="DL32" s="35" t="str" cm="1">
        <f t="array" ref="DL32">IFERROR(INDEX('CAC EPDs'!$F$2:$F$1500,SMALL(IF('CAC EPDs'!$E$2:$E$1500=Lists!DL$6,ROW('CAC EPDs'!$E$2:$E$1500)),ROW(26:26))-1,1),"")</f>
        <v/>
      </c>
      <c r="DM32" s="35" t="str" cm="1">
        <f t="array" ref="DM32">IFERROR(INDEX('CAC EPDs'!$F$2:$F$1500,SMALL(IF('CAC EPDs'!$E$2:$E$1500=Lists!DM$6,ROW('CAC EPDs'!$E$2:$E$1500)),ROW(26:26))-1,1),"")</f>
        <v/>
      </c>
      <c r="DN32" s="35" t="str" cm="1">
        <f t="array" ref="DN32">IFERROR(INDEX('CAC EPDs'!$F$2:$F$1500,SMALL(IF('CAC EPDs'!$E$2:$E$1500=Lists!DN$6,ROW('CAC EPDs'!$E$2:$E$1500)),ROW(26:26))-1,1),"")</f>
        <v/>
      </c>
      <c r="DO32" s="35" t="str" cm="1">
        <f t="array" ref="DO32">IFERROR(INDEX('CAC EPDs'!$F$2:$F$1500,SMALL(IF('CAC EPDs'!$E$2:$E$1500=Lists!DO$6,ROW('CAC EPDs'!$E$2:$E$1500)),ROW(26:26))-1,1),"")</f>
        <v/>
      </c>
      <c r="DP32" s="35" t="str" cm="1">
        <f t="array" ref="DP32">IFERROR(INDEX('CAC EPDs'!$F$2:$F$1500,SMALL(IF('CAC EPDs'!$E$2:$E$1500=Lists!DP$6,ROW('CAC EPDs'!$E$2:$E$1500)),ROW(26:26))-1,1),"")</f>
        <v/>
      </c>
      <c r="DQ32" s="35" t="str" cm="1">
        <f t="array" ref="DQ32">IFERROR(INDEX('CAC EPDs'!$F$2:$F$1500,SMALL(IF('CAC EPDs'!$E$2:$E$1500=Lists!DQ$6,ROW('CAC EPDs'!$E$2:$E$1500)),ROW(26:26))-1,1),"")</f>
        <v/>
      </c>
      <c r="DR32" s="35" t="str" cm="1">
        <f t="array" ref="DR32">IFERROR(INDEX('CAC EPDs'!$F$2:$F$1500,SMALL(IF('CAC EPDs'!$E$2:$E$1500=Lists!DR$6,ROW('CAC EPDs'!$E$2:$E$1500)),ROW(26:26))-1,1),"")</f>
        <v/>
      </c>
      <c r="DS32" s="35" t="str" cm="1">
        <f t="array" ref="DS32">IFERROR(INDEX('CAC EPDs'!$F$2:$F$1500,SMALL(IF('CAC EPDs'!$E$2:$E$1500=Lists!DS$6,ROW('CAC EPDs'!$E$2:$E$1500)),ROW(26:26))-1,1),"")</f>
        <v/>
      </c>
      <c r="DT32" s="35" t="str" cm="1">
        <f t="array" ref="DT32">IFERROR(INDEX('CAC EPDs'!$F$2:$F$1500,SMALL(IF('CAC EPDs'!$E$2:$E$1500=Lists!DT$6,ROW('CAC EPDs'!$E$2:$E$1500)),ROW(26:26))-1,1),"")</f>
        <v/>
      </c>
      <c r="DU32" s="35" t="str" cm="1">
        <f t="array" ref="DU32">IFERROR(INDEX('CAC EPDs'!$F$2:$F$1500,SMALL(IF('CAC EPDs'!$E$2:$E$1500=Lists!DU$6,ROW('CAC EPDs'!$E$2:$E$1500)),ROW(26:26))-1,1),"")</f>
        <v/>
      </c>
      <c r="DV32" s="35" t="str" cm="1">
        <f t="array" ref="DV32">IFERROR(INDEX('CAC EPDs'!$F$2:$F$1500,SMALL(IF('CAC EPDs'!$E$2:$E$1500=Lists!DV$6,ROW('CAC EPDs'!$E$2:$E$1500)),ROW(26:26))-1,1),"")</f>
        <v/>
      </c>
      <c r="DW32" s="35" t="str" cm="1">
        <f t="array" ref="DW32">IFERROR(INDEX('CAC EPDs'!$F$2:$F$1500,SMALL(IF('CAC EPDs'!$E$2:$E$1500=Lists!DW$6,ROW('CAC EPDs'!$E$2:$E$1500)),ROW(26:26))-1,1),"")</f>
        <v/>
      </c>
      <c r="DX32" s="35" t="str" cm="1">
        <f t="array" ref="DX32">IFERROR(INDEX('CAC EPDs'!$F$2:$F$1500,SMALL(IF('CAC EPDs'!$E$2:$E$1500=Lists!DX$6,ROW('CAC EPDs'!$E$2:$E$1500)),ROW(26:26))-1,1),"")</f>
        <v/>
      </c>
      <c r="DY32" s="35" t="str" cm="1">
        <f t="array" ref="DY32">IFERROR(INDEX('CAC EPDs'!$F$2:$F$1500,SMALL(IF('CAC EPDs'!$E$2:$E$1500=Lists!DY$6,ROW('CAC EPDs'!$E$2:$E$1500)),ROW(26:26))-1,1),"")</f>
        <v/>
      </c>
      <c r="DZ32" s="35" t="str" cm="1">
        <f t="array" ref="DZ32">IFERROR(INDEX('CAC EPDs'!$F$2:$F$1500,SMALL(IF('CAC EPDs'!$E$2:$E$1500=Lists!DZ$6,ROW('CAC EPDs'!$E$2:$E$1500)),ROW(26:26))-1,1),"")</f>
        <v/>
      </c>
      <c r="EA32" s="35" t="str" cm="1">
        <f t="array" ref="EA32">IFERROR(INDEX('CAC EPDs'!$F$2:$F$1500,SMALL(IF('CAC EPDs'!$E$2:$E$1500=Lists!EA$6,ROW('CAC EPDs'!$E$2:$E$1500)),ROW(26:26))-1,1),"")</f>
        <v/>
      </c>
      <c r="EB32" s="35" t="str" cm="1">
        <f t="array" ref="EB32">IFERROR(INDEX('CAC EPDs'!$F$2:$F$1500,SMALL(IF('CAC EPDs'!$E$2:$E$1500=Lists!EB$6,ROW('CAC EPDs'!$E$2:$E$1500)),ROW(26:26))-1,1),"")</f>
        <v/>
      </c>
      <c r="EC32" s="35" t="str" cm="1">
        <f t="array" ref="EC32">IFERROR(INDEX('CAC EPDs'!$F$2:$F$1500,SMALL(IF('CAC EPDs'!$E$2:$E$1500=Lists!EC$6,ROW('CAC EPDs'!$E$2:$E$1500)),ROW(26:26))-1,1),"")</f>
        <v/>
      </c>
      <c r="ED32" s="35" t="str" cm="1">
        <f t="array" ref="ED32">IFERROR(INDEX('CAC EPDs'!$F$2:$F$1500,SMALL(IF('CAC EPDs'!$E$2:$E$1500=Lists!ED$6,ROW('CAC EPDs'!$E$2:$E$1500)),ROW(26:26))-1,1),"")</f>
        <v/>
      </c>
      <c r="EE32" s="35" t="str" cm="1">
        <f t="array" ref="EE32">IFERROR(INDEX('CAC EPDs'!$F$2:$F$1500,SMALL(IF('CAC EPDs'!$E$2:$E$1500=Lists!EE$6,ROW('CAC EPDs'!$E$2:$E$1500)),ROW(26:26))-1,1),"")</f>
        <v/>
      </c>
      <c r="EF32" s="35" t="str" cm="1">
        <f t="array" ref="EF32">IFERROR(INDEX('CAC EPDs'!$F$2:$F$1500,SMALL(IF('CAC EPDs'!$E$2:$E$1500=Lists!EF$6,ROW('CAC EPDs'!$E$2:$E$1500)),ROW(26:26))-1,1),"")</f>
        <v/>
      </c>
      <c r="EG32" s="35" t="str" cm="1">
        <f t="array" ref="EG32">IFERROR(INDEX('CAC EPDs'!$F$2:$F$1500,SMALL(IF('CAC EPDs'!$E$2:$E$1500=Lists!EG$6,ROW('CAC EPDs'!$E$2:$E$1500)),ROW(26:26))-1,1),"")</f>
        <v/>
      </c>
      <c r="EH32" s="35" t="str" cm="1">
        <f t="array" ref="EH32">IFERROR(INDEX('CAC EPDs'!$F$2:$F$1500,SMALL(IF('CAC EPDs'!$E$2:$E$1500=Lists!EH$6,ROW('CAC EPDs'!$E$2:$E$1500)),ROW(26:26))-1,1),"")</f>
        <v/>
      </c>
      <c r="EI32" s="35" t="str" cm="1">
        <f t="array" ref="EI32">IFERROR(INDEX('CAC EPDs'!$F$2:$F$1500,SMALL(IF('CAC EPDs'!$E$2:$E$1500=Lists!EI$6,ROW('CAC EPDs'!$E$2:$E$1500)),ROW(26:26))-1,1),"")</f>
        <v/>
      </c>
      <c r="EJ32" s="35" t="str" cm="1">
        <f t="array" ref="EJ32">IFERROR(INDEX('CAC EPDs'!$F$2:$F$1500,SMALL(IF('CAC EPDs'!$E$2:$E$1500=Lists!EJ$6,ROW('CAC EPDs'!$E$2:$E$1500)),ROW(26:26))-1,1),"")</f>
        <v/>
      </c>
      <c r="EK32" s="35" t="str" cm="1">
        <f t="array" ref="EK32">IFERROR(INDEX('CAC EPDs'!$F$2:$F$1500,SMALL(IF('CAC EPDs'!$E$2:$E$1500=Lists!EK$6,ROW('CAC EPDs'!$E$2:$E$1500)),ROW(26:26))-1,1),"")</f>
        <v/>
      </c>
      <c r="EL32" s="35" t="str" cm="1">
        <f t="array" ref="EL32">IFERROR(INDEX('CAC EPDs'!$F$2:$F$1500,SMALL(IF('CAC EPDs'!$E$2:$E$1500=Lists!EL$6,ROW('CAC EPDs'!$E$2:$E$1500)),ROW(26:26))-1,1),"")</f>
        <v/>
      </c>
      <c r="EM32" s="35" t="str" cm="1">
        <f t="array" ref="EM32">IFERROR(INDEX('CAC EPDs'!$F$2:$F$1500,SMALL(IF('CAC EPDs'!$E$2:$E$1500=Lists!EM$6,ROW('CAC EPDs'!$E$2:$E$1500)),ROW(26:26))-1,1),"")</f>
        <v/>
      </c>
      <c r="EN32" s="35" t="str" cm="1">
        <f t="array" ref="EN32">IFERROR(INDEX('CAC EPDs'!$F$2:$F$1500,SMALL(IF('CAC EPDs'!$E$2:$E$1500=Lists!EN$6,ROW('CAC EPDs'!$E$2:$E$1500)),ROW(26:26))-1,1),"")</f>
        <v/>
      </c>
      <c r="FL32" s="219"/>
    </row>
    <row r="33" spans="25:168">
      <c r="Y33" s="35" t="str">
        <v>Atlantic,35,Yes</v>
      </c>
      <c r="AA33" s="35" t="str" cm="1">
        <f t="array" ref="AA33">IFERROR(INDEX('CAC EPDs'!$F$2:$F$1500,SMALL(IF('CAC EPDs'!$E$2:$E$1500=Lists!AA$6,ROW('CAC EPDs'!$E$2:$E$1500)),ROW(27:27))-1,1),"")</f>
        <v/>
      </c>
      <c r="AB33" s="35" t="str" cm="1">
        <f t="array" ref="AB33">IFERROR(INDEX('CAC EPDs'!$F$2:$F$1500,SMALL(IF('CAC EPDs'!$E$2:$E$1500=Lists!AB$6,ROW('CAC EPDs'!$E$2:$E$1500)),ROW(27:27))-1,1),"")</f>
        <v/>
      </c>
      <c r="AC33" s="35" t="str" cm="1">
        <f t="array" ref="AC33">IFERROR(INDEX('CAC EPDs'!$F$2:$F$1500,SMALL(IF('CAC EPDs'!$E$2:$E$1500=Lists!AC$6,ROW('CAC EPDs'!$E$2:$E$1500)),ROW(27:27))-1,1),"")</f>
        <v/>
      </c>
      <c r="AD33" s="35" t="str" cm="1">
        <f t="array" ref="AD33">IFERROR(INDEX('CAC EPDs'!$F$2:$F$1500,SMALL(IF('CAC EPDs'!$E$2:$E$1500=Lists!AD$6,ROW('CAC EPDs'!$E$2:$E$1500)),ROW(27:27))-1,1),"")</f>
        <v/>
      </c>
      <c r="AE33" s="35" t="str" cm="1">
        <f t="array" ref="AE33">IFERROR(INDEX('CAC EPDs'!$F$2:$F$1500,SMALL(IF('CAC EPDs'!$E$2:$E$1500=Lists!AE$6,ROW('CAC EPDs'!$E$2:$E$1500)),ROW(27:27))-1,1),"")</f>
        <v/>
      </c>
      <c r="AF33" s="35" t="str" cm="1">
        <f t="array" ref="AF33">IFERROR(INDEX('CAC EPDs'!$F$2:$F$1500,SMALL(IF('CAC EPDs'!$E$2:$E$1500=Lists!AF$6,ROW('CAC EPDs'!$E$2:$E$1500)),ROW(27:27))-1,1),"")</f>
        <v/>
      </c>
      <c r="AG33" s="35" t="str" cm="1">
        <f t="array" ref="AG33">IFERROR(INDEX('CAC EPDs'!$F$2:$F$1500,SMALL(IF('CAC EPDs'!$E$2:$E$1500=Lists!AG$6,ROW('CAC EPDs'!$E$2:$E$1500)),ROW(27:27))-1,1),"")</f>
        <v/>
      </c>
      <c r="AH33" s="35" t="str" cm="1">
        <f t="array" ref="AH33">IFERROR(INDEX('CAC EPDs'!$F$2:$F$1500,SMALL(IF('CAC EPDs'!$E$2:$E$1500=Lists!AH$6,ROW('CAC EPDs'!$E$2:$E$1500)),ROW(27:27))-1,1),"")</f>
        <v/>
      </c>
      <c r="AI33" s="35" t="str" cm="1">
        <f t="array" ref="AI33">IFERROR(INDEX('CAC EPDs'!$F$2:$F$1500,SMALL(IF('CAC EPDs'!$E$2:$E$1500=Lists!AI$6,ROW('CAC EPDs'!$E$2:$E$1500)),ROW(27:27))-1,1),"")</f>
        <v/>
      </c>
      <c r="AJ33" s="35" t="str" cm="1">
        <f t="array" ref="AJ33">IFERROR(INDEX('CAC EPDs'!$F$2:$F$1500,SMALL(IF('CAC EPDs'!$E$2:$E$1500=Lists!AJ$6,ROW('CAC EPDs'!$E$2:$E$1500)),ROW(27:27))-1,1),"")</f>
        <v/>
      </c>
      <c r="AK33" s="35" t="str" cm="1">
        <f t="array" ref="AK33">IFERROR(INDEX('CAC EPDs'!$F$2:$F$1500,SMALL(IF('CAC EPDs'!$E$2:$E$1500=Lists!AK$6,ROW('CAC EPDs'!$E$2:$E$1500)),ROW(27:27))-1,1),"")</f>
        <v/>
      </c>
      <c r="AL33" s="35" t="str" cm="1">
        <f t="array" ref="AL33">IFERROR(INDEX('CAC EPDs'!$F$2:$F$1500,SMALL(IF('CAC EPDs'!$E$2:$E$1500=Lists!AL$6,ROW('CAC EPDs'!$E$2:$E$1500)),ROW(27:27))-1,1),"")</f>
        <v/>
      </c>
      <c r="AM33" s="35" t="str" cm="1">
        <f t="array" ref="AM33">IFERROR(INDEX('CAC EPDs'!$F$2:$F$1500,SMALL(IF('CAC EPDs'!$E$2:$E$1500=Lists!AM$6,ROW('CAC EPDs'!$E$2:$E$1500)),ROW(27:27))-1,1),"")</f>
        <v/>
      </c>
      <c r="AN33" s="35" t="str" cm="1">
        <f t="array" ref="AN33">IFERROR(INDEX('CAC EPDs'!$F$2:$F$1500,SMALL(IF('CAC EPDs'!$E$2:$E$1500=Lists!AN$6,ROW('CAC EPDs'!$E$2:$E$1500)),ROW(27:27))-1,1),"")</f>
        <v/>
      </c>
      <c r="AO33" s="35" t="str" cm="1">
        <f t="array" ref="AO33">IFERROR(INDEX('CAC EPDs'!$F$2:$F$1500,SMALL(IF('CAC EPDs'!$E$2:$E$1500=Lists!AO$6,ROW('CAC EPDs'!$E$2:$E$1500)),ROW(27:27))-1,1),"")</f>
        <v>35 MPa concrete with air &amp; 0.40 w/cm (C-1) Shotcrete GUL 35 SL</v>
      </c>
      <c r="AP33" s="35" t="str" cm="1">
        <f t="array" ref="AP33">IFERROR(INDEX('CAC EPDs'!$F$2:$F$1500,SMALL(IF('CAC EPDs'!$E$2:$E$1500=Lists!AP$6,ROW('CAC EPDs'!$E$2:$E$1500)),ROW(27:27))-1,1),"")</f>
        <v/>
      </c>
      <c r="AQ33" s="35" t="str" cm="1">
        <f t="array" ref="AQ33">IFERROR(INDEX('CAC EPDs'!$F$2:$F$1500,SMALL(IF('CAC EPDs'!$E$2:$E$1500=Lists!AQ$6,ROW('CAC EPDs'!$E$2:$E$1500)),ROW(27:27))-1,1),"")</f>
        <v/>
      </c>
      <c r="AR33" s="35" t="str" cm="1">
        <f t="array" ref="AR33">IFERROR(INDEX('CAC EPDs'!$F$2:$F$1500,SMALL(IF('CAC EPDs'!$E$2:$E$1500=Lists!AR$6,ROW('CAC EPDs'!$E$2:$E$1500)),ROW(27:27))-1,1),"")</f>
        <v/>
      </c>
      <c r="AS33" s="35" t="str" cm="1">
        <f t="array" ref="AS33">IFERROR(INDEX('CAC EPDs'!$F$2:$F$1500,SMALL(IF('CAC EPDs'!$E$2:$E$1500=Lists!AS$6,ROW('CAC EPDs'!$E$2:$E$1500)),ROW(27:27))-1,1),"")</f>
        <v/>
      </c>
      <c r="AT33" s="35" t="str" cm="1">
        <f t="array" ref="AT33">IFERROR(INDEX('CAC EPDs'!$F$2:$F$1500,SMALL(IF('CAC EPDs'!$E$2:$E$1500=Lists!AT$6,ROW('CAC EPDs'!$E$2:$E$1500)),ROW(27:27))-1,1),"")</f>
        <v/>
      </c>
      <c r="AU33" s="35" t="str" cm="1">
        <f t="array" ref="AU33">IFERROR(INDEX('CAC EPDs'!$F$2:$F$1500,SMALL(IF('CAC EPDs'!$E$2:$E$1500=Lists!AU$6,ROW('CAC EPDs'!$E$2:$E$1500)),ROW(27:27))-1,1),"")</f>
        <v/>
      </c>
      <c r="AV33" s="35" t="str" cm="1">
        <f t="array" ref="AV33">IFERROR(INDEX('CAC EPDs'!$F$2:$F$1500,SMALL(IF('CAC EPDs'!$E$2:$E$1500=Lists!AV$6,ROW('CAC EPDs'!$E$2:$E$1500)),ROW(27:27))-1,1),"")</f>
        <v/>
      </c>
      <c r="AW33" s="35" t="str" cm="1">
        <f t="array" ref="AW33">IFERROR(INDEX('CAC EPDs'!$F$2:$F$1500,SMALL(IF('CAC EPDs'!$E$2:$E$1500=Lists!AW$6,ROW('CAC EPDs'!$E$2:$E$1500)),ROW(27:27))-1,1),"")</f>
        <v/>
      </c>
      <c r="AX33" s="35" t="str" cm="1">
        <f t="array" ref="AX33">IFERROR(INDEX('CAC EPDs'!$F$2:$F$1500,SMALL(IF('CAC EPDs'!$E$2:$E$1500=Lists!AX$6,ROW('CAC EPDs'!$E$2:$E$1500)),ROW(27:27))-1,1),"")</f>
        <v/>
      </c>
      <c r="AY33" s="35" t="str" cm="1">
        <f t="array" ref="AY33">IFERROR(INDEX('CAC EPDs'!$F$2:$F$1500,SMALL(IF('CAC EPDs'!$E$2:$E$1500=Lists!AY$6,ROW('CAC EPDs'!$E$2:$E$1500)),ROW(27:27))-1,1),"")</f>
        <v/>
      </c>
      <c r="AZ33" s="35" t="str" cm="1">
        <f t="array" ref="AZ33">IFERROR(INDEX('CAC EPDs'!$F$2:$F$1500,SMALL(IF('CAC EPDs'!$E$2:$E$1500=Lists!AZ$6,ROW('CAC EPDs'!$E$2:$E$1500)),ROW(27:27))-1,1),"")</f>
        <v/>
      </c>
      <c r="BA33" s="35" t="str" cm="1">
        <f t="array" ref="BA33">IFERROR(INDEX('CAC EPDs'!$F$2:$F$1500,SMALL(IF('CAC EPDs'!$E$2:$E$1500=Lists!BA$6,ROW('CAC EPDs'!$E$2:$E$1500)),ROW(27:27))-1,1),"")</f>
        <v/>
      </c>
      <c r="BB33" s="35" t="str" cm="1">
        <f t="array" ref="BB33">IFERROR(INDEX('CAC EPDs'!$F$2:$F$1500,SMALL(IF('CAC EPDs'!$E$2:$E$1500=Lists!BB$6,ROW('CAC EPDs'!$E$2:$E$1500)),ROW(27:27))-1,1),"")</f>
        <v/>
      </c>
      <c r="BC33" s="35" t="str" cm="1">
        <f t="array" ref="BC33">IFERROR(INDEX('CAC EPDs'!$F$2:$F$1500,SMALL(IF('CAC EPDs'!$E$2:$E$1500=Lists!BC$6,ROW('CAC EPDs'!$E$2:$E$1500)),ROW(27:27))-1,1),"")</f>
        <v/>
      </c>
      <c r="BD33" s="35" t="str" cm="1">
        <f t="array" ref="BD33">IFERROR(INDEX('CAC EPDs'!$F$2:$F$1500,SMALL(IF('CAC EPDs'!$E$2:$E$1500=Lists!BD$6,ROW('CAC EPDs'!$E$2:$E$1500)),ROW(27:27))-1,1),"")</f>
        <v/>
      </c>
      <c r="BE33" s="35" t="str" cm="1">
        <f t="array" ref="BE33">IFERROR(INDEX('CAC EPDs'!$F$2:$F$1500,SMALL(IF('CAC EPDs'!$E$2:$E$1500=Lists!BE$6,ROW('CAC EPDs'!$E$2:$E$1500)),ROW(27:27))-1,1),"")</f>
        <v/>
      </c>
      <c r="BF33" s="35" t="str" cm="1">
        <f t="array" ref="BF33">IFERROR(INDEX('CAC EPDs'!$F$2:$F$1500,SMALL(IF('CAC EPDs'!$E$2:$E$1500=Lists!BF$6,ROW('CAC EPDs'!$E$2:$E$1500)),ROW(27:27))-1,1),"")</f>
        <v/>
      </c>
      <c r="BG33" s="35" t="str" cm="1">
        <f t="array" ref="BG33">IFERROR(INDEX('CAC EPDs'!$F$2:$F$1500,SMALL(IF('CAC EPDs'!$E$2:$E$1500=Lists!BG$6,ROW('CAC EPDs'!$E$2:$E$1500)),ROW(27:27))-1,1),"")</f>
        <v/>
      </c>
      <c r="BH33" s="35" t="str" cm="1">
        <f t="array" ref="BH33">IFERROR(INDEX('CAC EPDs'!$F$2:$F$1500,SMALL(IF('CAC EPDs'!$E$2:$E$1500=Lists!BH$6,ROW('CAC EPDs'!$E$2:$E$1500)),ROW(27:27))-1,1),"")</f>
        <v/>
      </c>
      <c r="BI33" s="35" t="str" cm="1">
        <f t="array" ref="BI33">IFERROR(INDEX('CAC EPDs'!$F$2:$F$1500,SMALL(IF('CAC EPDs'!$E$2:$E$1500=Lists!BI$6,ROW('CAC EPDs'!$E$2:$E$1500)),ROW(27:27))-1,1),"")</f>
        <v/>
      </c>
      <c r="BJ33" s="35" t="str" cm="1">
        <f t="array" ref="BJ33">IFERROR(INDEX('CAC EPDs'!$F$2:$F$1500,SMALL(IF('CAC EPDs'!$E$2:$E$1500=Lists!BJ$6,ROW('CAC EPDs'!$E$2:$E$1500)),ROW(27:27))-1,1),"")</f>
        <v/>
      </c>
      <c r="BK33" s="35" t="str" cm="1">
        <f t="array" ref="BK33">IFERROR(INDEX('CAC EPDs'!$F$2:$F$1500,SMALL(IF('CAC EPDs'!$E$2:$E$1500=Lists!BK$6,ROW('CAC EPDs'!$E$2:$E$1500)),ROW(27:27))-1,1),"")</f>
        <v>25 MPa concrete without air &amp; 0.55 w/cm ratio (N-CF/C-4) GUL 30 SL</v>
      </c>
      <c r="BL33" s="35" t="str" cm="1">
        <f t="array" ref="BL33">IFERROR(INDEX('CAC EPDs'!$F$2:$F$1500,SMALL(IF('CAC EPDs'!$E$2:$E$1500=Lists!BL$6,ROW('CAC EPDs'!$E$2:$E$1500)),ROW(27:27))-1,1),"")</f>
        <v/>
      </c>
      <c r="BM33" s="35" t="str" cm="1">
        <f t="array" ref="BM33">IFERROR(INDEX('CAC EPDs'!$F$2:$F$1500,SMALL(IF('CAC EPDs'!$E$2:$E$1500=Lists!BM$6,ROW('CAC EPDs'!$E$2:$E$1500)),ROW(27:27))-1,1),"")</f>
        <v/>
      </c>
      <c r="BN33" s="35" t="str" cm="1">
        <f t="array" ref="BN33">IFERROR(INDEX('CAC EPDs'!$F$2:$F$1500,SMALL(IF('CAC EPDs'!$E$2:$E$1500=Lists!BN$6,ROW('CAC EPDs'!$E$2:$E$1500)),ROW(27:27))-1,1),"")</f>
        <v/>
      </c>
      <c r="BO33" s="35" t="str" cm="1">
        <f t="array" ref="BO33">IFERROR(INDEX('CAC EPDs'!$F$2:$F$1500,SMALL(IF('CAC EPDs'!$E$2:$E$1500=Lists!BO$6,ROW('CAC EPDs'!$E$2:$E$1500)),ROW(27:27))-1,1),"")</f>
        <v/>
      </c>
      <c r="BP33" s="35" t="str" cm="1">
        <f t="array" ref="BP33">IFERROR(INDEX('CAC EPDs'!$F$2:$F$1500,SMALL(IF('CAC EPDs'!$E$2:$E$1500=Lists!BP$6,ROW('CAC EPDs'!$E$2:$E$1500)),ROW(27:27))-1,1),"")</f>
        <v>35 MPa concrete with air &amp; 0.40 w/cm ratio (C-1) GU 20 FA</v>
      </c>
      <c r="BQ33" s="35" t="str" cm="1">
        <f t="array" ref="BQ33">IFERROR(INDEX('CAC EPDs'!$F$2:$F$1500,SMALL(IF('CAC EPDs'!$E$2:$E$1500=Lists!BQ$6,ROW('CAC EPDs'!$E$2:$E$1500)),ROW(27:27))-1,1),"")</f>
        <v/>
      </c>
      <c r="BR33" s="35" t="str" cm="1">
        <f t="array" ref="BR33">IFERROR(INDEX('CAC EPDs'!$F$2:$F$1500,SMALL(IF('CAC EPDs'!$E$2:$E$1500=Lists!BR$6,ROW('CAC EPDs'!$E$2:$E$1500)),ROW(27:27))-1,1),"")</f>
        <v/>
      </c>
      <c r="BS33" s="35" t="str" cm="1">
        <f t="array" ref="BS33">IFERROR(INDEX('CAC EPDs'!$F$2:$F$1500,SMALL(IF('CAC EPDs'!$E$2:$E$1500=Lists!BS$6,ROW('CAC EPDs'!$E$2:$E$1500)),ROW(27:27))-1,1),"")</f>
        <v/>
      </c>
      <c r="BT33" s="35" t="str" cm="1">
        <f t="array" ref="BT33">IFERROR(INDEX('CAC EPDs'!$F$2:$F$1500,SMALL(IF('CAC EPDs'!$E$2:$E$1500=Lists!BT$6,ROW('CAC EPDs'!$E$2:$E$1500)),ROW(27:27))-1,1),"")</f>
        <v/>
      </c>
      <c r="BU33" s="35" t="str" cm="1">
        <f t="array" ref="BU33">IFERROR(INDEX('CAC EPDs'!$F$2:$F$1500,SMALL(IF('CAC EPDs'!$E$2:$E$1500=Lists!BU$6,ROW('CAC EPDs'!$E$2:$E$1500)),ROW(27:27))-1,1),"")</f>
        <v/>
      </c>
      <c r="BV33" s="35" t="str" cm="1">
        <f t="array" ref="BV33">IFERROR(INDEX('CAC EPDs'!$F$2:$F$1500,SMALL(IF('CAC EPDs'!$E$2:$E$1500=Lists!BV$6,ROW('CAC EPDs'!$E$2:$E$1500)),ROW(27:27))-1,1),"")</f>
        <v>50 MPa concrete with air (C-XL) GUL 10 SL</v>
      </c>
      <c r="BW33" s="35" t="str" cm="1">
        <f t="array" ref="BW33">IFERROR(INDEX('CAC EPDs'!$F$2:$F$1500,SMALL(IF('CAC EPDs'!$E$2:$E$1500=Lists!BW$6,ROW('CAC EPDs'!$E$2:$E$1500)),ROW(27:27))-1,1),"")</f>
        <v/>
      </c>
      <c r="BX33" s="35" t="str" cm="1">
        <f t="array" ref="BX33">IFERROR(INDEX('CAC EPDs'!$F$2:$F$1500,SMALL(IF('CAC EPDs'!$E$2:$E$1500=Lists!BX$6,ROW('CAC EPDs'!$E$2:$E$1500)),ROW(27:27))-1,1),"")</f>
        <v/>
      </c>
      <c r="BY33" s="35" t="str" cm="1">
        <f t="array" ref="BY33">IFERROR(INDEX('CAC EPDs'!$F$2:$F$1500,SMALL(IF('CAC EPDs'!$E$2:$E$1500=Lists!BY$6,ROW('CAC EPDs'!$E$2:$E$1500)),ROW(27:27))-1,1),"")</f>
        <v/>
      </c>
      <c r="BZ33" s="35" t="str" cm="1">
        <f t="array" ref="BZ33">IFERROR(INDEX('CAC EPDs'!$F$2:$F$1500,SMALL(IF('CAC EPDs'!$E$2:$E$1500=Lists!BZ$6,ROW('CAC EPDs'!$E$2:$E$1500)),ROW(27:27))-1,1),"")</f>
        <v/>
      </c>
      <c r="CA33" s="35" t="str" cm="1">
        <f t="array" ref="CA33">IFERROR(INDEX('CAC EPDs'!$F$2:$F$1500,SMALL(IF('CAC EPDs'!$E$2:$E$1500=Lists!CA$6,ROW('CAC EPDs'!$E$2:$E$1500)),ROW(27:27))-1,1),"")</f>
        <v/>
      </c>
      <c r="CB33" s="35" t="str" cm="1">
        <f t="array" ref="CB33">IFERROR(INDEX('CAC EPDs'!$F$2:$F$1500,SMALL(IF('CAC EPDs'!$E$2:$E$1500=Lists!CB$6,ROW('CAC EPDs'!$E$2:$E$1500)),ROW(27:27))-1,1),"")</f>
        <v/>
      </c>
      <c r="CC33" s="35" t="str" cm="1">
        <f t="array" ref="CC33">IFERROR(INDEX('CAC EPDs'!$F$2:$F$1500,SMALL(IF('CAC EPDs'!$E$2:$E$1500=Lists!CC$6,ROW('CAC EPDs'!$E$2:$E$1500)),ROW(27:27))-1,1),"")</f>
        <v/>
      </c>
      <c r="CD33" s="35" t="str" cm="1">
        <f t="array" ref="CD33">IFERROR(INDEX('CAC EPDs'!$F$2:$F$1500,SMALL(IF('CAC EPDs'!$E$2:$E$1500=Lists!CD$6,ROW('CAC EPDs'!$E$2:$E$1500)),ROW(27:27))-1,1),"")</f>
        <v/>
      </c>
      <c r="CE33" s="35" t="str" cm="1">
        <f t="array" ref="CE33">IFERROR(INDEX('CAC EPDs'!$F$2:$F$1500,SMALL(IF('CAC EPDs'!$E$2:$E$1500=Lists!CE$6,ROW('CAC EPDs'!$E$2:$E$1500)),ROW(27:27))-1,1),"")</f>
        <v/>
      </c>
      <c r="CF33" s="35" t="str" cm="1">
        <f t="array" ref="CF33">IFERROR(INDEX('CAC EPDs'!$F$2:$F$1500,SMALL(IF('CAC EPDs'!$E$2:$E$1500=Lists!CF$6,ROW('CAC EPDs'!$E$2:$E$1500)),ROW(27:27))-1,1),"")</f>
        <v/>
      </c>
      <c r="CG33" s="35" t="str" cm="1">
        <f t="array" ref="CG33">IFERROR(INDEX('CAC EPDs'!$F$2:$F$1500,SMALL(IF('CAC EPDs'!$E$2:$E$1500=Lists!CG$6,ROW('CAC EPDs'!$E$2:$E$1500)),ROW(27:27))-1,1),"")</f>
        <v/>
      </c>
      <c r="CH33" s="35" t="str" cm="1">
        <f t="array" ref="CH33">IFERROR(INDEX('CAC EPDs'!$F$2:$F$1500,SMALL(IF('CAC EPDs'!$E$2:$E$1500=Lists!CH$6,ROW('CAC EPDs'!$E$2:$E$1500)),ROW(27:27))-1,1),"")</f>
        <v/>
      </c>
      <c r="CI33" s="35" t="str" cm="1">
        <f t="array" ref="CI33">IFERROR(INDEX('CAC EPDs'!$F$2:$F$1500,SMALL(IF('CAC EPDs'!$E$2:$E$1500=Lists!CI$6,ROW('CAC EPDs'!$E$2:$E$1500)),ROW(27:27))-1,1),"")</f>
        <v/>
      </c>
      <c r="CJ33" s="35" t="str" cm="1">
        <f t="array" ref="CJ33">IFERROR(INDEX('CAC EPDs'!$F$2:$F$1500,SMALL(IF('CAC EPDs'!$E$2:$E$1500=Lists!CJ$6,ROW('CAC EPDs'!$E$2:$E$1500)),ROW(27:27))-1,1),"")</f>
        <v/>
      </c>
      <c r="CK33" s="35" t="str" cm="1">
        <f t="array" ref="CK33">IFERROR(INDEX('CAC EPDs'!$F$2:$F$1500,SMALL(IF('CAC EPDs'!$E$2:$E$1500=Lists!CK$6,ROW('CAC EPDs'!$E$2:$E$1500)),ROW(27:27))-1,1),"")</f>
        <v/>
      </c>
      <c r="CL33" s="35" t="str" cm="1">
        <f t="array" ref="CL33">IFERROR(INDEX('CAC EPDs'!$F$2:$F$1500,SMALL(IF('CAC EPDs'!$E$2:$E$1500=Lists!CL$6,ROW('CAC EPDs'!$E$2:$E$1500)),ROW(27:27))-1,1),"")</f>
        <v/>
      </c>
      <c r="CM33" s="35" t="str" cm="1">
        <f t="array" ref="CM33">IFERROR(INDEX('CAC EPDs'!$F$2:$F$1500,SMALL(IF('CAC EPDs'!$E$2:$E$1500=Lists!CM$6,ROW('CAC EPDs'!$E$2:$E$1500)),ROW(27:27))-1,1),"")</f>
        <v/>
      </c>
      <c r="CN33" s="35" t="str" cm="1">
        <f t="array" ref="CN33">IFERROR(INDEX('CAC EPDs'!$F$2:$F$1500,SMALL(IF('CAC EPDs'!$E$2:$E$1500=Lists!CN$6,ROW('CAC EPDs'!$E$2:$E$1500)),ROW(27:27))-1,1),"")</f>
        <v/>
      </c>
      <c r="CO33" s="35" t="str" cm="1">
        <f t="array" ref="CO33">IFERROR(INDEX('CAC EPDs'!$F$2:$F$1500,SMALL(IF('CAC EPDs'!$E$2:$E$1500=Lists!CO$6,ROW('CAC EPDs'!$E$2:$E$1500)),ROW(27:27))-1,1),"")</f>
        <v/>
      </c>
      <c r="CP33" s="35" t="str" cm="1">
        <f t="array" ref="CP33">IFERROR(INDEX('CAC EPDs'!$F$2:$F$1500,SMALL(IF('CAC EPDs'!$E$2:$E$1500=Lists!CP$6,ROW('CAC EPDs'!$E$2:$E$1500)),ROW(27:27))-1,1),"")</f>
        <v/>
      </c>
      <c r="CQ33" s="35" t="str" cm="1">
        <f t="array" ref="CQ33">IFERROR(INDEX('CAC EPDs'!$F$2:$F$1500,SMALL(IF('CAC EPDs'!$E$2:$E$1500=Lists!CQ$6,ROW('CAC EPDs'!$E$2:$E$1500)),ROW(27:27))-1,1),"")</f>
        <v/>
      </c>
      <c r="CR33" s="35" t="str" cm="1">
        <f t="array" ref="CR33">IFERROR(INDEX('CAC EPDs'!$F$2:$F$1500,SMALL(IF('CAC EPDs'!$E$2:$E$1500=Lists!CR$6,ROW('CAC EPDs'!$E$2:$E$1500)),ROW(27:27))-1,1),"")</f>
        <v/>
      </c>
      <c r="CS33" s="35" t="str" cm="1">
        <f t="array" ref="CS33">IFERROR(INDEX('CAC EPDs'!$F$2:$F$1500,SMALL(IF('CAC EPDs'!$E$2:$E$1500=Lists!CS$6,ROW('CAC EPDs'!$E$2:$E$1500)),ROW(27:27))-1,1),"")</f>
        <v/>
      </c>
      <c r="CT33" s="35" t="str" cm="1">
        <f t="array" ref="CT33">IFERROR(INDEX('CAC EPDs'!$F$2:$F$1500,SMALL(IF('CAC EPDs'!$E$2:$E$1500=Lists!CT$6,ROW('CAC EPDs'!$E$2:$E$1500)),ROW(27:27))-1,1),"")</f>
        <v/>
      </c>
      <c r="CU33" s="35" t="str" cm="1">
        <f t="array" ref="CU33">IFERROR(INDEX('CAC EPDs'!$F$2:$F$1500,SMALL(IF('CAC EPDs'!$E$2:$E$1500=Lists!CU$6,ROW('CAC EPDs'!$E$2:$E$1500)),ROW(27:27))-1,1),"")</f>
        <v/>
      </c>
      <c r="CV33" s="35" t="str" cm="1">
        <f t="array" ref="CV33">IFERROR(INDEX('CAC EPDs'!$F$2:$F$1500,SMALL(IF('CAC EPDs'!$E$2:$E$1500=Lists!CV$6,ROW('CAC EPDs'!$E$2:$E$1500)),ROW(27:27))-1,1),"")</f>
        <v/>
      </c>
      <c r="CW33" s="35" t="str" cm="1">
        <f t="array" ref="CW33">IFERROR(INDEX('CAC EPDs'!$F$2:$F$1500,SMALL(IF('CAC EPDs'!$E$2:$E$1500=Lists!CW$6,ROW('CAC EPDs'!$E$2:$E$1500)),ROW(27:27))-1,1),"")</f>
        <v/>
      </c>
      <c r="CX33" s="35" t="str" cm="1">
        <f t="array" ref="CX33">IFERROR(INDEX('CAC EPDs'!$F$2:$F$1500,SMALL(IF('CAC EPDs'!$E$2:$E$1500=Lists!CX$6,ROW('CAC EPDs'!$E$2:$E$1500)),ROW(27:27))-1,1),"")</f>
        <v/>
      </c>
      <c r="CY33" s="35" t="str" cm="1">
        <f t="array" ref="CY33">IFERROR(INDEX('CAC EPDs'!$F$2:$F$1500,SMALL(IF('CAC EPDs'!$E$2:$E$1500=Lists!CY$6,ROW('CAC EPDs'!$E$2:$E$1500)),ROW(27:27))-1,1),"")</f>
        <v/>
      </c>
      <c r="CZ33" s="35" t="str" cm="1">
        <f t="array" ref="CZ33">IFERROR(INDEX('CAC EPDs'!$F$2:$F$1500,SMALL(IF('CAC EPDs'!$E$2:$E$1500=Lists!CZ$6,ROW('CAC EPDs'!$E$2:$E$1500)),ROW(27:27))-1,1),"")</f>
        <v/>
      </c>
      <c r="DA33" s="35" t="str" cm="1">
        <f t="array" ref="DA33">IFERROR(INDEX('CAC EPDs'!$F$2:$F$1500,SMALL(IF('CAC EPDs'!$E$2:$E$1500=Lists!DA$6,ROW('CAC EPDs'!$E$2:$E$1500)),ROW(27:27))-1,1),"")</f>
        <v/>
      </c>
      <c r="DB33" s="35" t="str" cm="1">
        <f t="array" ref="DB33">IFERROR(INDEX('CAC EPDs'!$F$2:$F$1500,SMALL(IF('CAC EPDs'!$E$2:$E$1500=Lists!DB$6,ROW('CAC EPDs'!$E$2:$E$1500)),ROW(27:27))-1,1),"")</f>
        <v/>
      </c>
      <c r="DC33" s="35" t="str" cm="1">
        <f t="array" ref="DC33">IFERROR(INDEX('CAC EPDs'!$F$2:$F$1500,SMALL(IF('CAC EPDs'!$E$2:$E$1500=Lists!DC$6,ROW('CAC EPDs'!$E$2:$E$1500)),ROW(27:27))-1,1),"")</f>
        <v/>
      </c>
      <c r="DD33" s="35" t="str" cm="1">
        <f t="array" ref="DD33">IFERROR(INDEX('CAC EPDs'!$F$2:$F$1500,SMALL(IF('CAC EPDs'!$E$2:$E$1500=Lists!DD$6,ROW('CAC EPDs'!$E$2:$E$1500)),ROW(27:27))-1,1),"")</f>
        <v/>
      </c>
      <c r="DE33" s="35" t="str" cm="1">
        <f t="array" ref="DE33">IFERROR(INDEX('CAC EPDs'!$F$2:$F$1500,SMALL(IF('CAC EPDs'!$E$2:$E$1500=Lists!DE$6,ROW('CAC EPDs'!$E$2:$E$1500)),ROW(27:27))-1,1),"")</f>
        <v/>
      </c>
      <c r="DF33" s="35" t="str" cm="1">
        <f t="array" ref="DF33">IFERROR(INDEX('CAC EPDs'!$F$2:$F$1500,SMALL(IF('CAC EPDs'!$E$2:$E$1500=Lists!DF$6,ROW('CAC EPDs'!$E$2:$E$1500)),ROW(27:27))-1,1),"")</f>
        <v/>
      </c>
      <c r="DG33" s="35" t="str" cm="1">
        <f t="array" ref="DG33">IFERROR(INDEX('CAC EPDs'!$F$2:$F$1500,SMALL(IF('CAC EPDs'!$E$2:$E$1500=Lists!DG$6,ROW('CAC EPDs'!$E$2:$E$1500)),ROW(27:27))-1,1),"")</f>
        <v/>
      </c>
      <c r="DH33" s="35" t="str" cm="1">
        <f t="array" ref="DH33">IFERROR(INDEX('CAC EPDs'!$F$2:$F$1500,SMALL(IF('CAC EPDs'!$E$2:$E$1500=Lists!DH$6,ROW('CAC EPDs'!$E$2:$E$1500)),ROW(27:27))-1,1),"")</f>
        <v/>
      </c>
      <c r="DI33" s="35" t="str" cm="1">
        <f t="array" ref="DI33">IFERROR(INDEX('CAC EPDs'!$F$2:$F$1500,SMALL(IF('CAC EPDs'!$E$2:$E$1500=Lists!DI$6,ROW('CAC EPDs'!$E$2:$E$1500)),ROW(27:27))-1,1),"")</f>
        <v/>
      </c>
      <c r="DJ33" s="35" t="str" cm="1">
        <f t="array" ref="DJ33">IFERROR(INDEX('CAC EPDs'!$F$2:$F$1500,SMALL(IF('CAC EPDs'!$E$2:$E$1500=Lists!DJ$6,ROW('CAC EPDs'!$E$2:$E$1500)),ROW(27:27))-1,1),"")</f>
        <v/>
      </c>
      <c r="DK33" s="35" t="str" cm="1">
        <f t="array" ref="DK33">IFERROR(INDEX('CAC EPDs'!$F$2:$F$1500,SMALL(IF('CAC EPDs'!$E$2:$E$1500=Lists!DK$6,ROW('CAC EPDs'!$E$2:$E$1500)),ROW(27:27))-1,1),"")</f>
        <v/>
      </c>
      <c r="DL33" s="35" t="str" cm="1">
        <f t="array" ref="DL33">IFERROR(INDEX('CAC EPDs'!$F$2:$F$1500,SMALL(IF('CAC EPDs'!$E$2:$E$1500=Lists!DL$6,ROW('CAC EPDs'!$E$2:$E$1500)),ROW(27:27))-1,1),"")</f>
        <v/>
      </c>
      <c r="DM33" s="35" t="str" cm="1">
        <f t="array" ref="DM33">IFERROR(INDEX('CAC EPDs'!$F$2:$F$1500,SMALL(IF('CAC EPDs'!$E$2:$E$1500=Lists!DM$6,ROW('CAC EPDs'!$E$2:$E$1500)),ROW(27:27))-1,1),"")</f>
        <v/>
      </c>
      <c r="DN33" s="35" t="str" cm="1">
        <f t="array" ref="DN33">IFERROR(INDEX('CAC EPDs'!$F$2:$F$1500,SMALL(IF('CAC EPDs'!$E$2:$E$1500=Lists!DN$6,ROW('CAC EPDs'!$E$2:$E$1500)),ROW(27:27))-1,1),"")</f>
        <v/>
      </c>
      <c r="DO33" s="35" t="str" cm="1">
        <f t="array" ref="DO33">IFERROR(INDEX('CAC EPDs'!$F$2:$F$1500,SMALL(IF('CAC EPDs'!$E$2:$E$1500=Lists!DO$6,ROW('CAC EPDs'!$E$2:$E$1500)),ROW(27:27))-1,1),"")</f>
        <v/>
      </c>
      <c r="DP33" s="35" t="str" cm="1">
        <f t="array" ref="DP33">IFERROR(INDEX('CAC EPDs'!$F$2:$F$1500,SMALL(IF('CAC EPDs'!$E$2:$E$1500=Lists!DP$6,ROW('CAC EPDs'!$E$2:$E$1500)),ROW(27:27))-1,1),"")</f>
        <v/>
      </c>
      <c r="DQ33" s="35" t="str" cm="1">
        <f t="array" ref="DQ33">IFERROR(INDEX('CAC EPDs'!$F$2:$F$1500,SMALL(IF('CAC EPDs'!$E$2:$E$1500=Lists!DQ$6,ROW('CAC EPDs'!$E$2:$E$1500)),ROW(27:27))-1,1),"")</f>
        <v/>
      </c>
      <c r="DR33" s="35" t="str" cm="1">
        <f t="array" ref="DR33">IFERROR(INDEX('CAC EPDs'!$F$2:$F$1500,SMALL(IF('CAC EPDs'!$E$2:$E$1500=Lists!DR$6,ROW('CAC EPDs'!$E$2:$E$1500)),ROW(27:27))-1,1),"")</f>
        <v/>
      </c>
      <c r="DS33" s="35" t="str" cm="1">
        <f t="array" ref="DS33">IFERROR(INDEX('CAC EPDs'!$F$2:$F$1500,SMALL(IF('CAC EPDs'!$E$2:$E$1500=Lists!DS$6,ROW('CAC EPDs'!$E$2:$E$1500)),ROW(27:27))-1,1),"")</f>
        <v/>
      </c>
      <c r="DT33" s="35" t="str" cm="1">
        <f t="array" ref="DT33">IFERROR(INDEX('CAC EPDs'!$F$2:$F$1500,SMALL(IF('CAC EPDs'!$E$2:$E$1500=Lists!DT$6,ROW('CAC EPDs'!$E$2:$E$1500)),ROW(27:27))-1,1),"")</f>
        <v/>
      </c>
      <c r="DU33" s="35" t="str" cm="1">
        <f t="array" ref="DU33">IFERROR(INDEX('CAC EPDs'!$F$2:$F$1500,SMALL(IF('CAC EPDs'!$E$2:$E$1500=Lists!DU$6,ROW('CAC EPDs'!$E$2:$E$1500)),ROW(27:27))-1,1),"")</f>
        <v/>
      </c>
      <c r="DV33" s="35" t="str" cm="1">
        <f t="array" ref="DV33">IFERROR(INDEX('CAC EPDs'!$F$2:$F$1500,SMALL(IF('CAC EPDs'!$E$2:$E$1500=Lists!DV$6,ROW('CAC EPDs'!$E$2:$E$1500)),ROW(27:27))-1,1),"")</f>
        <v/>
      </c>
      <c r="DW33" s="35" t="str" cm="1">
        <f t="array" ref="DW33">IFERROR(INDEX('CAC EPDs'!$F$2:$F$1500,SMALL(IF('CAC EPDs'!$E$2:$E$1500=Lists!DW$6,ROW('CAC EPDs'!$E$2:$E$1500)),ROW(27:27))-1,1),"")</f>
        <v/>
      </c>
      <c r="DX33" s="35" t="str" cm="1">
        <f t="array" ref="DX33">IFERROR(INDEX('CAC EPDs'!$F$2:$F$1500,SMALL(IF('CAC EPDs'!$E$2:$E$1500=Lists!DX$6,ROW('CAC EPDs'!$E$2:$E$1500)),ROW(27:27))-1,1),"")</f>
        <v/>
      </c>
      <c r="DY33" s="35" t="str" cm="1">
        <f t="array" ref="DY33">IFERROR(INDEX('CAC EPDs'!$F$2:$F$1500,SMALL(IF('CAC EPDs'!$E$2:$E$1500=Lists!DY$6,ROW('CAC EPDs'!$E$2:$E$1500)),ROW(27:27))-1,1),"")</f>
        <v/>
      </c>
      <c r="DZ33" s="35" t="str" cm="1">
        <f t="array" ref="DZ33">IFERROR(INDEX('CAC EPDs'!$F$2:$F$1500,SMALL(IF('CAC EPDs'!$E$2:$E$1500=Lists!DZ$6,ROW('CAC EPDs'!$E$2:$E$1500)),ROW(27:27))-1,1),"")</f>
        <v/>
      </c>
      <c r="EA33" s="35" t="str" cm="1">
        <f t="array" ref="EA33">IFERROR(INDEX('CAC EPDs'!$F$2:$F$1500,SMALL(IF('CAC EPDs'!$E$2:$E$1500=Lists!EA$6,ROW('CAC EPDs'!$E$2:$E$1500)),ROW(27:27))-1,1),"")</f>
        <v/>
      </c>
      <c r="EB33" s="35" t="str" cm="1">
        <f t="array" ref="EB33">IFERROR(INDEX('CAC EPDs'!$F$2:$F$1500,SMALL(IF('CAC EPDs'!$E$2:$E$1500=Lists!EB$6,ROW('CAC EPDs'!$E$2:$E$1500)),ROW(27:27))-1,1),"")</f>
        <v/>
      </c>
      <c r="EC33" s="35" t="str" cm="1">
        <f t="array" ref="EC33">IFERROR(INDEX('CAC EPDs'!$F$2:$F$1500,SMALL(IF('CAC EPDs'!$E$2:$E$1500=Lists!EC$6,ROW('CAC EPDs'!$E$2:$E$1500)),ROW(27:27))-1,1),"")</f>
        <v/>
      </c>
      <c r="ED33" s="35" t="str" cm="1">
        <f t="array" ref="ED33">IFERROR(INDEX('CAC EPDs'!$F$2:$F$1500,SMALL(IF('CAC EPDs'!$E$2:$E$1500=Lists!ED$6,ROW('CAC EPDs'!$E$2:$E$1500)),ROW(27:27))-1,1),"")</f>
        <v/>
      </c>
      <c r="EE33" s="35" t="str" cm="1">
        <f t="array" ref="EE33">IFERROR(INDEX('CAC EPDs'!$F$2:$F$1500,SMALL(IF('CAC EPDs'!$E$2:$E$1500=Lists!EE$6,ROW('CAC EPDs'!$E$2:$E$1500)),ROW(27:27))-1,1),"")</f>
        <v/>
      </c>
      <c r="EF33" s="35" t="str" cm="1">
        <f t="array" ref="EF33">IFERROR(INDEX('CAC EPDs'!$F$2:$F$1500,SMALL(IF('CAC EPDs'!$E$2:$E$1500=Lists!EF$6,ROW('CAC EPDs'!$E$2:$E$1500)),ROW(27:27))-1,1),"")</f>
        <v/>
      </c>
      <c r="EG33" s="35" t="str" cm="1">
        <f t="array" ref="EG33">IFERROR(INDEX('CAC EPDs'!$F$2:$F$1500,SMALL(IF('CAC EPDs'!$E$2:$E$1500=Lists!EG$6,ROW('CAC EPDs'!$E$2:$E$1500)),ROW(27:27))-1,1),"")</f>
        <v/>
      </c>
      <c r="EH33" s="35" t="str" cm="1">
        <f t="array" ref="EH33">IFERROR(INDEX('CAC EPDs'!$F$2:$F$1500,SMALL(IF('CAC EPDs'!$E$2:$E$1500=Lists!EH$6,ROW('CAC EPDs'!$E$2:$E$1500)),ROW(27:27))-1,1),"")</f>
        <v/>
      </c>
      <c r="EI33" s="35" t="str" cm="1">
        <f t="array" ref="EI33">IFERROR(INDEX('CAC EPDs'!$F$2:$F$1500,SMALL(IF('CAC EPDs'!$E$2:$E$1500=Lists!EI$6,ROW('CAC EPDs'!$E$2:$E$1500)),ROW(27:27))-1,1),"")</f>
        <v/>
      </c>
      <c r="EJ33" s="35" t="str" cm="1">
        <f t="array" ref="EJ33">IFERROR(INDEX('CAC EPDs'!$F$2:$F$1500,SMALL(IF('CAC EPDs'!$E$2:$E$1500=Lists!EJ$6,ROW('CAC EPDs'!$E$2:$E$1500)),ROW(27:27))-1,1),"")</f>
        <v/>
      </c>
      <c r="EK33" s="35" t="str" cm="1">
        <f t="array" ref="EK33">IFERROR(INDEX('CAC EPDs'!$F$2:$F$1500,SMALL(IF('CAC EPDs'!$E$2:$E$1500=Lists!EK$6,ROW('CAC EPDs'!$E$2:$E$1500)),ROW(27:27))-1,1),"")</f>
        <v/>
      </c>
      <c r="EL33" s="35" t="str" cm="1">
        <f t="array" ref="EL33">IFERROR(INDEX('CAC EPDs'!$F$2:$F$1500,SMALL(IF('CAC EPDs'!$E$2:$E$1500=Lists!EL$6,ROW('CAC EPDs'!$E$2:$E$1500)),ROW(27:27))-1,1),"")</f>
        <v/>
      </c>
      <c r="EM33" s="35" t="str" cm="1">
        <f t="array" ref="EM33">IFERROR(INDEX('CAC EPDs'!$F$2:$F$1500,SMALL(IF('CAC EPDs'!$E$2:$E$1500=Lists!EM$6,ROW('CAC EPDs'!$E$2:$E$1500)),ROW(27:27))-1,1),"")</f>
        <v/>
      </c>
      <c r="EN33" s="35" t="str" cm="1">
        <f t="array" ref="EN33">IFERROR(INDEX('CAC EPDs'!$F$2:$F$1500,SMALL(IF('CAC EPDs'!$E$2:$E$1500=Lists!EN$6,ROW('CAC EPDs'!$E$2:$E$1500)),ROW(27:27))-1,1),"")</f>
        <v/>
      </c>
      <c r="FL33" s="219"/>
    </row>
    <row r="34" spans="25:168">
      <c r="Y34" s="35" t="str">
        <v>Atlantic,40,No</v>
      </c>
      <c r="AA34" s="35" t="str" cm="1">
        <f t="array" ref="AA34">IFERROR(INDEX('CAC EPDs'!$F$2:$F$1500,SMALL(IF('CAC EPDs'!$E$2:$E$1500=Lists!AA$6,ROW('CAC EPDs'!$E$2:$E$1500)),ROW(28:28))-1,1),"")</f>
        <v/>
      </c>
      <c r="AB34" s="35" t="str" cm="1">
        <f t="array" ref="AB34">IFERROR(INDEX('CAC EPDs'!$F$2:$F$1500,SMALL(IF('CAC EPDs'!$E$2:$E$1500=Lists!AB$6,ROW('CAC EPDs'!$E$2:$E$1500)),ROW(28:28))-1,1),"")</f>
        <v/>
      </c>
      <c r="AC34" s="35" t="str" cm="1">
        <f t="array" ref="AC34">IFERROR(INDEX('CAC EPDs'!$F$2:$F$1500,SMALL(IF('CAC EPDs'!$E$2:$E$1500=Lists!AC$6,ROW('CAC EPDs'!$E$2:$E$1500)),ROW(28:28))-1,1),"")</f>
        <v/>
      </c>
      <c r="AD34" s="35" t="str" cm="1">
        <f t="array" ref="AD34">IFERROR(INDEX('CAC EPDs'!$F$2:$F$1500,SMALL(IF('CAC EPDs'!$E$2:$E$1500=Lists!AD$6,ROW('CAC EPDs'!$E$2:$E$1500)),ROW(28:28))-1,1),"")</f>
        <v/>
      </c>
      <c r="AE34" s="35" t="str" cm="1">
        <f t="array" ref="AE34">IFERROR(INDEX('CAC EPDs'!$F$2:$F$1500,SMALL(IF('CAC EPDs'!$E$2:$E$1500=Lists!AE$6,ROW('CAC EPDs'!$E$2:$E$1500)),ROW(28:28))-1,1),"")</f>
        <v/>
      </c>
      <c r="AF34" s="35" t="str" cm="1">
        <f t="array" ref="AF34">IFERROR(INDEX('CAC EPDs'!$F$2:$F$1500,SMALL(IF('CAC EPDs'!$E$2:$E$1500=Lists!AF$6,ROW('CAC EPDs'!$E$2:$E$1500)),ROW(28:28))-1,1),"")</f>
        <v/>
      </c>
      <c r="AG34" s="35" t="str" cm="1">
        <f t="array" ref="AG34">IFERROR(INDEX('CAC EPDs'!$F$2:$F$1500,SMALL(IF('CAC EPDs'!$E$2:$E$1500=Lists!AG$6,ROW('CAC EPDs'!$E$2:$E$1500)),ROW(28:28))-1,1),"")</f>
        <v/>
      </c>
      <c r="AH34" s="35" t="str" cm="1">
        <f t="array" ref="AH34">IFERROR(INDEX('CAC EPDs'!$F$2:$F$1500,SMALL(IF('CAC EPDs'!$E$2:$E$1500=Lists!AH$6,ROW('CAC EPDs'!$E$2:$E$1500)),ROW(28:28))-1,1),"")</f>
        <v/>
      </c>
      <c r="AI34" s="35" t="str" cm="1">
        <f t="array" ref="AI34">IFERROR(INDEX('CAC EPDs'!$F$2:$F$1500,SMALL(IF('CAC EPDs'!$E$2:$E$1500=Lists!AI$6,ROW('CAC EPDs'!$E$2:$E$1500)),ROW(28:28))-1,1),"")</f>
        <v/>
      </c>
      <c r="AJ34" s="35" t="str" cm="1">
        <f t="array" ref="AJ34">IFERROR(INDEX('CAC EPDs'!$F$2:$F$1500,SMALL(IF('CAC EPDs'!$E$2:$E$1500=Lists!AJ$6,ROW('CAC EPDs'!$E$2:$E$1500)),ROW(28:28))-1,1),"")</f>
        <v/>
      </c>
      <c r="AK34" s="35" t="str" cm="1">
        <f t="array" ref="AK34">IFERROR(INDEX('CAC EPDs'!$F$2:$F$1500,SMALL(IF('CAC EPDs'!$E$2:$E$1500=Lists!AK$6,ROW('CAC EPDs'!$E$2:$E$1500)),ROW(28:28))-1,1),"")</f>
        <v/>
      </c>
      <c r="AL34" s="35" t="str" cm="1">
        <f t="array" ref="AL34">IFERROR(INDEX('CAC EPDs'!$F$2:$F$1500,SMALL(IF('CAC EPDs'!$E$2:$E$1500=Lists!AL$6,ROW('CAC EPDs'!$E$2:$E$1500)),ROW(28:28))-1,1),"")</f>
        <v/>
      </c>
      <c r="AM34" s="35" t="str" cm="1">
        <f t="array" ref="AM34">IFERROR(INDEX('CAC EPDs'!$F$2:$F$1500,SMALL(IF('CAC EPDs'!$E$2:$E$1500=Lists!AM$6,ROW('CAC EPDs'!$E$2:$E$1500)),ROW(28:28))-1,1),"")</f>
        <v/>
      </c>
      <c r="AN34" s="35" t="str" cm="1">
        <f t="array" ref="AN34">IFERROR(INDEX('CAC EPDs'!$F$2:$F$1500,SMALL(IF('CAC EPDs'!$E$2:$E$1500=Lists!AN$6,ROW('CAC EPDs'!$E$2:$E$1500)),ROW(28:28))-1,1),"")</f>
        <v/>
      </c>
      <c r="AO34" s="35" t="str" cm="1">
        <f t="array" ref="AO34">IFERROR(INDEX('CAC EPDs'!$F$2:$F$1500,SMALL(IF('CAC EPDs'!$E$2:$E$1500=Lists!AO$6,ROW('CAC EPDs'!$E$2:$E$1500)),ROW(28:28))-1,1),"")</f>
        <v>35 MPa concrete with air &amp; 0.40 w/cm (C-1) Shotcrete GUL 50 SL</v>
      </c>
      <c r="AP34" s="35" t="str" cm="1">
        <f t="array" ref="AP34">IFERROR(INDEX('CAC EPDs'!$F$2:$F$1500,SMALL(IF('CAC EPDs'!$E$2:$E$1500=Lists!AP$6,ROW('CAC EPDs'!$E$2:$E$1500)),ROW(28:28))-1,1),"")</f>
        <v/>
      </c>
      <c r="AQ34" s="35" t="str" cm="1">
        <f t="array" ref="AQ34">IFERROR(INDEX('CAC EPDs'!$F$2:$F$1500,SMALL(IF('CAC EPDs'!$E$2:$E$1500=Lists!AQ$6,ROW('CAC EPDs'!$E$2:$E$1500)),ROW(28:28))-1,1),"")</f>
        <v/>
      </c>
      <c r="AR34" s="35" t="str" cm="1">
        <f t="array" ref="AR34">IFERROR(INDEX('CAC EPDs'!$F$2:$F$1500,SMALL(IF('CAC EPDs'!$E$2:$E$1500=Lists!AR$6,ROW('CAC EPDs'!$E$2:$E$1500)),ROW(28:28))-1,1),"")</f>
        <v/>
      </c>
      <c r="AS34" s="35" t="str" cm="1">
        <f t="array" ref="AS34">IFERROR(INDEX('CAC EPDs'!$F$2:$F$1500,SMALL(IF('CAC EPDs'!$E$2:$E$1500=Lists!AS$6,ROW('CAC EPDs'!$E$2:$E$1500)),ROW(28:28))-1,1),"")</f>
        <v/>
      </c>
      <c r="AT34" s="35" t="str" cm="1">
        <f t="array" ref="AT34">IFERROR(INDEX('CAC EPDs'!$F$2:$F$1500,SMALL(IF('CAC EPDs'!$E$2:$E$1500=Lists!AT$6,ROW('CAC EPDs'!$E$2:$E$1500)),ROW(28:28))-1,1),"")</f>
        <v/>
      </c>
      <c r="AU34" s="35" t="str" cm="1">
        <f t="array" ref="AU34">IFERROR(INDEX('CAC EPDs'!$F$2:$F$1500,SMALL(IF('CAC EPDs'!$E$2:$E$1500=Lists!AU$6,ROW('CAC EPDs'!$E$2:$E$1500)),ROW(28:28))-1,1),"")</f>
        <v/>
      </c>
      <c r="AV34" s="35" t="str" cm="1">
        <f t="array" ref="AV34">IFERROR(INDEX('CAC EPDs'!$F$2:$F$1500,SMALL(IF('CAC EPDs'!$E$2:$E$1500=Lists!AV$6,ROW('CAC EPDs'!$E$2:$E$1500)),ROW(28:28))-1,1),"")</f>
        <v/>
      </c>
      <c r="AW34" s="35" t="str" cm="1">
        <f t="array" ref="AW34">IFERROR(INDEX('CAC EPDs'!$F$2:$F$1500,SMALL(IF('CAC EPDs'!$E$2:$E$1500=Lists!AW$6,ROW('CAC EPDs'!$E$2:$E$1500)),ROW(28:28))-1,1),"")</f>
        <v/>
      </c>
      <c r="AX34" s="35" t="str" cm="1">
        <f t="array" ref="AX34">IFERROR(INDEX('CAC EPDs'!$F$2:$F$1500,SMALL(IF('CAC EPDs'!$E$2:$E$1500=Lists!AX$6,ROW('CAC EPDs'!$E$2:$E$1500)),ROW(28:28))-1,1),"")</f>
        <v/>
      </c>
      <c r="AY34" s="35" t="str" cm="1">
        <f t="array" ref="AY34">IFERROR(INDEX('CAC EPDs'!$F$2:$F$1500,SMALL(IF('CAC EPDs'!$E$2:$E$1500=Lists!AY$6,ROW('CAC EPDs'!$E$2:$E$1500)),ROW(28:28))-1,1),"")</f>
        <v/>
      </c>
      <c r="AZ34" s="35" t="str" cm="1">
        <f t="array" ref="AZ34">IFERROR(INDEX('CAC EPDs'!$F$2:$F$1500,SMALL(IF('CAC EPDs'!$E$2:$E$1500=Lists!AZ$6,ROW('CAC EPDs'!$E$2:$E$1500)),ROW(28:28))-1,1),"")</f>
        <v/>
      </c>
      <c r="BA34" s="35" t="str" cm="1">
        <f t="array" ref="BA34">IFERROR(INDEX('CAC EPDs'!$F$2:$F$1500,SMALL(IF('CAC EPDs'!$E$2:$E$1500=Lists!BA$6,ROW('CAC EPDs'!$E$2:$E$1500)),ROW(28:28))-1,1),"")</f>
        <v/>
      </c>
      <c r="BB34" s="35" t="str" cm="1">
        <f t="array" ref="BB34">IFERROR(INDEX('CAC EPDs'!$F$2:$F$1500,SMALL(IF('CAC EPDs'!$E$2:$E$1500=Lists!BB$6,ROW('CAC EPDs'!$E$2:$E$1500)),ROW(28:28))-1,1),"")</f>
        <v/>
      </c>
      <c r="BC34" s="35" t="str" cm="1">
        <f t="array" ref="BC34">IFERROR(INDEX('CAC EPDs'!$F$2:$F$1500,SMALL(IF('CAC EPDs'!$E$2:$E$1500=Lists!BC$6,ROW('CAC EPDs'!$E$2:$E$1500)),ROW(28:28))-1,1),"")</f>
        <v/>
      </c>
      <c r="BD34" s="35" t="str" cm="1">
        <f t="array" ref="BD34">IFERROR(INDEX('CAC EPDs'!$F$2:$F$1500,SMALL(IF('CAC EPDs'!$E$2:$E$1500=Lists!BD$6,ROW('CAC EPDs'!$E$2:$E$1500)),ROW(28:28))-1,1),"")</f>
        <v/>
      </c>
      <c r="BE34" s="35" t="str" cm="1">
        <f t="array" ref="BE34">IFERROR(INDEX('CAC EPDs'!$F$2:$F$1500,SMALL(IF('CAC EPDs'!$E$2:$E$1500=Lists!BE$6,ROW('CAC EPDs'!$E$2:$E$1500)),ROW(28:28))-1,1),"")</f>
        <v/>
      </c>
      <c r="BF34" s="35" t="str" cm="1">
        <f t="array" ref="BF34">IFERROR(INDEX('CAC EPDs'!$F$2:$F$1500,SMALL(IF('CAC EPDs'!$E$2:$E$1500=Lists!BF$6,ROW('CAC EPDs'!$E$2:$E$1500)),ROW(28:28))-1,1),"")</f>
        <v/>
      </c>
      <c r="BG34" s="35" t="str" cm="1">
        <f t="array" ref="BG34">IFERROR(INDEX('CAC EPDs'!$F$2:$F$1500,SMALL(IF('CAC EPDs'!$E$2:$E$1500=Lists!BG$6,ROW('CAC EPDs'!$E$2:$E$1500)),ROW(28:28))-1,1),"")</f>
        <v/>
      </c>
      <c r="BH34" s="35" t="str" cm="1">
        <f t="array" ref="BH34">IFERROR(INDEX('CAC EPDs'!$F$2:$F$1500,SMALL(IF('CAC EPDs'!$E$2:$E$1500=Lists!BH$6,ROW('CAC EPDs'!$E$2:$E$1500)),ROW(28:28))-1,1),"")</f>
        <v/>
      </c>
      <c r="BI34" s="35" t="str" cm="1">
        <f t="array" ref="BI34">IFERROR(INDEX('CAC EPDs'!$F$2:$F$1500,SMALL(IF('CAC EPDs'!$E$2:$E$1500=Lists!BI$6,ROW('CAC EPDs'!$E$2:$E$1500)),ROW(28:28))-1,1),"")</f>
        <v/>
      </c>
      <c r="BJ34" s="35" t="str" cm="1">
        <f t="array" ref="BJ34">IFERROR(INDEX('CAC EPDs'!$F$2:$F$1500,SMALL(IF('CAC EPDs'!$E$2:$E$1500=Lists!BJ$6,ROW('CAC EPDs'!$E$2:$E$1500)),ROW(28:28))-1,1),"")</f>
        <v/>
      </c>
      <c r="BK34" s="35" t="str" cm="1">
        <f t="array" ref="BK34">IFERROR(INDEX('CAC EPDs'!$F$2:$F$1500,SMALL(IF('CAC EPDs'!$E$2:$E$1500=Lists!BK$6,ROW('CAC EPDs'!$E$2:$E$1500)),ROW(28:28))-1,1),"")</f>
        <v>25 MPa concrete without air &amp; 0.55 w/cm ratio (N-CF/C-4) GUL 10 FA</v>
      </c>
      <c r="BL34" s="35" t="str" cm="1">
        <f t="array" ref="BL34">IFERROR(INDEX('CAC EPDs'!$F$2:$F$1500,SMALL(IF('CAC EPDs'!$E$2:$E$1500=Lists!BL$6,ROW('CAC EPDs'!$E$2:$E$1500)),ROW(28:28))-1,1),"")</f>
        <v/>
      </c>
      <c r="BM34" s="35" t="str" cm="1">
        <f t="array" ref="BM34">IFERROR(INDEX('CAC EPDs'!$F$2:$F$1500,SMALL(IF('CAC EPDs'!$E$2:$E$1500=Lists!BM$6,ROW('CAC EPDs'!$E$2:$E$1500)),ROW(28:28))-1,1),"")</f>
        <v/>
      </c>
      <c r="BN34" s="35" t="str" cm="1">
        <f t="array" ref="BN34">IFERROR(INDEX('CAC EPDs'!$F$2:$F$1500,SMALL(IF('CAC EPDs'!$E$2:$E$1500=Lists!BN$6,ROW('CAC EPDs'!$E$2:$E$1500)),ROW(28:28))-1,1),"")</f>
        <v/>
      </c>
      <c r="BO34" s="35" t="str" cm="1">
        <f t="array" ref="BO34">IFERROR(INDEX('CAC EPDs'!$F$2:$F$1500,SMALL(IF('CAC EPDs'!$E$2:$E$1500=Lists!BO$6,ROW('CAC EPDs'!$E$2:$E$1500)),ROW(28:28))-1,1),"")</f>
        <v/>
      </c>
      <c r="BP34" s="35" t="str" cm="1">
        <f t="array" ref="BP34">IFERROR(INDEX('CAC EPDs'!$F$2:$F$1500,SMALL(IF('CAC EPDs'!$E$2:$E$1500=Lists!BP$6,ROW('CAC EPDs'!$E$2:$E$1500)),ROW(28:28))-1,1),"")</f>
        <v>35 MPa concrete with air &amp; 0.40 w/cm ratio (C-1) GU 30 FA</v>
      </c>
      <c r="BQ34" s="35" t="str" cm="1">
        <f t="array" ref="BQ34">IFERROR(INDEX('CAC EPDs'!$F$2:$F$1500,SMALL(IF('CAC EPDs'!$E$2:$E$1500=Lists!BQ$6,ROW('CAC EPDs'!$E$2:$E$1500)),ROW(28:28))-1,1),"")</f>
        <v/>
      </c>
      <c r="BR34" s="35" t="str" cm="1">
        <f t="array" ref="BR34">IFERROR(INDEX('CAC EPDs'!$F$2:$F$1500,SMALL(IF('CAC EPDs'!$E$2:$E$1500=Lists!BR$6,ROW('CAC EPDs'!$E$2:$E$1500)),ROW(28:28))-1,1),"")</f>
        <v/>
      </c>
      <c r="BS34" s="35" t="str" cm="1">
        <f t="array" ref="BS34">IFERROR(INDEX('CAC EPDs'!$F$2:$F$1500,SMALL(IF('CAC EPDs'!$E$2:$E$1500=Lists!BS$6,ROW('CAC EPDs'!$E$2:$E$1500)),ROW(28:28))-1,1),"")</f>
        <v/>
      </c>
      <c r="BT34" s="35" t="str" cm="1">
        <f t="array" ref="BT34">IFERROR(INDEX('CAC EPDs'!$F$2:$F$1500,SMALL(IF('CAC EPDs'!$E$2:$E$1500=Lists!BT$6,ROW('CAC EPDs'!$E$2:$E$1500)),ROW(28:28))-1,1),"")</f>
        <v/>
      </c>
      <c r="BU34" s="35" t="str" cm="1">
        <f t="array" ref="BU34">IFERROR(INDEX('CAC EPDs'!$F$2:$F$1500,SMALL(IF('CAC EPDs'!$E$2:$E$1500=Lists!BU$6,ROW('CAC EPDs'!$E$2:$E$1500)),ROW(28:28))-1,1),"")</f>
        <v/>
      </c>
      <c r="BV34" s="35" t="str" cm="1">
        <f t="array" ref="BV34">IFERROR(INDEX('CAC EPDs'!$F$2:$F$1500,SMALL(IF('CAC EPDs'!$E$2:$E$1500=Lists!BV$6,ROW('CAC EPDs'!$E$2:$E$1500)),ROW(28:28))-1,1),"")</f>
        <v>50 MPa concrete with air (C-XL) GUL 20 SL</v>
      </c>
      <c r="BW34" s="35" t="str" cm="1">
        <f t="array" ref="BW34">IFERROR(INDEX('CAC EPDs'!$F$2:$F$1500,SMALL(IF('CAC EPDs'!$E$2:$E$1500=Lists!BW$6,ROW('CAC EPDs'!$E$2:$E$1500)),ROW(28:28))-1,1),"")</f>
        <v/>
      </c>
      <c r="BX34" s="35" t="str" cm="1">
        <f t="array" ref="BX34">IFERROR(INDEX('CAC EPDs'!$F$2:$F$1500,SMALL(IF('CAC EPDs'!$E$2:$E$1500=Lists!BX$6,ROW('CAC EPDs'!$E$2:$E$1500)),ROW(28:28))-1,1),"")</f>
        <v/>
      </c>
      <c r="BY34" s="35" t="str" cm="1">
        <f t="array" ref="BY34">IFERROR(INDEX('CAC EPDs'!$F$2:$F$1500,SMALL(IF('CAC EPDs'!$E$2:$E$1500=Lists!BY$6,ROW('CAC EPDs'!$E$2:$E$1500)),ROW(28:28))-1,1),"")</f>
        <v/>
      </c>
      <c r="BZ34" s="35" t="str" cm="1">
        <f t="array" ref="BZ34">IFERROR(INDEX('CAC EPDs'!$F$2:$F$1500,SMALL(IF('CAC EPDs'!$E$2:$E$1500=Lists!BZ$6,ROW('CAC EPDs'!$E$2:$E$1500)),ROW(28:28))-1,1),"")</f>
        <v/>
      </c>
      <c r="CA34" s="35" t="str" cm="1">
        <f t="array" ref="CA34">IFERROR(INDEX('CAC EPDs'!$F$2:$F$1500,SMALL(IF('CAC EPDs'!$E$2:$E$1500=Lists!CA$6,ROW('CAC EPDs'!$E$2:$E$1500)),ROW(28:28))-1,1),"")</f>
        <v/>
      </c>
      <c r="CB34" s="35" t="str" cm="1">
        <f t="array" ref="CB34">IFERROR(INDEX('CAC EPDs'!$F$2:$F$1500,SMALL(IF('CAC EPDs'!$E$2:$E$1500=Lists!CB$6,ROW('CAC EPDs'!$E$2:$E$1500)),ROW(28:28))-1,1),"")</f>
        <v/>
      </c>
      <c r="CC34" s="35" t="str" cm="1">
        <f t="array" ref="CC34">IFERROR(INDEX('CAC EPDs'!$F$2:$F$1500,SMALL(IF('CAC EPDs'!$E$2:$E$1500=Lists!CC$6,ROW('CAC EPDs'!$E$2:$E$1500)),ROW(28:28))-1,1),"")</f>
        <v/>
      </c>
      <c r="CD34" s="35" t="str" cm="1">
        <f t="array" ref="CD34">IFERROR(INDEX('CAC EPDs'!$F$2:$F$1500,SMALL(IF('CAC EPDs'!$E$2:$E$1500=Lists!CD$6,ROW('CAC EPDs'!$E$2:$E$1500)),ROW(28:28))-1,1),"")</f>
        <v/>
      </c>
      <c r="CE34" s="35" t="str" cm="1">
        <f t="array" ref="CE34">IFERROR(INDEX('CAC EPDs'!$F$2:$F$1500,SMALL(IF('CAC EPDs'!$E$2:$E$1500=Lists!CE$6,ROW('CAC EPDs'!$E$2:$E$1500)),ROW(28:28))-1,1),"")</f>
        <v/>
      </c>
      <c r="CF34" s="35" t="str" cm="1">
        <f t="array" ref="CF34">IFERROR(INDEX('CAC EPDs'!$F$2:$F$1500,SMALL(IF('CAC EPDs'!$E$2:$E$1500=Lists!CF$6,ROW('CAC EPDs'!$E$2:$E$1500)),ROW(28:28))-1,1),"")</f>
        <v/>
      </c>
      <c r="CG34" s="35" t="str" cm="1">
        <f t="array" ref="CG34">IFERROR(INDEX('CAC EPDs'!$F$2:$F$1500,SMALL(IF('CAC EPDs'!$E$2:$E$1500=Lists!CG$6,ROW('CAC EPDs'!$E$2:$E$1500)),ROW(28:28))-1,1),"")</f>
        <v/>
      </c>
      <c r="CH34" s="35" t="str" cm="1">
        <f t="array" ref="CH34">IFERROR(INDEX('CAC EPDs'!$F$2:$F$1500,SMALL(IF('CAC EPDs'!$E$2:$E$1500=Lists!CH$6,ROW('CAC EPDs'!$E$2:$E$1500)),ROW(28:28))-1,1),"")</f>
        <v/>
      </c>
      <c r="CI34" s="35" t="str" cm="1">
        <f t="array" ref="CI34">IFERROR(INDEX('CAC EPDs'!$F$2:$F$1500,SMALL(IF('CAC EPDs'!$E$2:$E$1500=Lists!CI$6,ROW('CAC EPDs'!$E$2:$E$1500)),ROW(28:28))-1,1),"")</f>
        <v/>
      </c>
      <c r="CJ34" s="35" t="str" cm="1">
        <f t="array" ref="CJ34">IFERROR(INDEX('CAC EPDs'!$F$2:$F$1500,SMALL(IF('CAC EPDs'!$E$2:$E$1500=Lists!CJ$6,ROW('CAC EPDs'!$E$2:$E$1500)),ROW(28:28))-1,1),"")</f>
        <v/>
      </c>
      <c r="CK34" s="35" t="str" cm="1">
        <f t="array" ref="CK34">IFERROR(INDEX('CAC EPDs'!$F$2:$F$1500,SMALL(IF('CAC EPDs'!$E$2:$E$1500=Lists!CK$6,ROW('CAC EPDs'!$E$2:$E$1500)),ROW(28:28))-1,1),"")</f>
        <v/>
      </c>
      <c r="CL34" s="35" t="str" cm="1">
        <f t="array" ref="CL34">IFERROR(INDEX('CAC EPDs'!$F$2:$F$1500,SMALL(IF('CAC EPDs'!$E$2:$E$1500=Lists!CL$6,ROW('CAC EPDs'!$E$2:$E$1500)),ROW(28:28))-1,1),"")</f>
        <v/>
      </c>
      <c r="CM34" s="35" t="str" cm="1">
        <f t="array" ref="CM34">IFERROR(INDEX('CAC EPDs'!$F$2:$F$1500,SMALL(IF('CAC EPDs'!$E$2:$E$1500=Lists!CM$6,ROW('CAC EPDs'!$E$2:$E$1500)),ROW(28:28))-1,1),"")</f>
        <v/>
      </c>
      <c r="CN34" s="35" t="str" cm="1">
        <f t="array" ref="CN34">IFERROR(INDEX('CAC EPDs'!$F$2:$F$1500,SMALL(IF('CAC EPDs'!$E$2:$E$1500=Lists!CN$6,ROW('CAC EPDs'!$E$2:$E$1500)),ROW(28:28))-1,1),"")</f>
        <v/>
      </c>
      <c r="CO34" s="35" t="str" cm="1">
        <f t="array" ref="CO34">IFERROR(INDEX('CAC EPDs'!$F$2:$F$1500,SMALL(IF('CAC EPDs'!$E$2:$E$1500=Lists!CO$6,ROW('CAC EPDs'!$E$2:$E$1500)),ROW(28:28))-1,1),"")</f>
        <v/>
      </c>
      <c r="CP34" s="35" t="str" cm="1">
        <f t="array" ref="CP34">IFERROR(INDEX('CAC EPDs'!$F$2:$F$1500,SMALL(IF('CAC EPDs'!$E$2:$E$1500=Lists!CP$6,ROW('CAC EPDs'!$E$2:$E$1500)),ROW(28:28))-1,1),"")</f>
        <v/>
      </c>
      <c r="CQ34" s="35" t="str" cm="1">
        <f t="array" ref="CQ34">IFERROR(INDEX('CAC EPDs'!$F$2:$F$1500,SMALL(IF('CAC EPDs'!$E$2:$E$1500=Lists!CQ$6,ROW('CAC EPDs'!$E$2:$E$1500)),ROW(28:28))-1,1),"")</f>
        <v/>
      </c>
      <c r="CR34" s="35" t="str" cm="1">
        <f t="array" ref="CR34">IFERROR(INDEX('CAC EPDs'!$F$2:$F$1500,SMALL(IF('CAC EPDs'!$E$2:$E$1500=Lists!CR$6,ROW('CAC EPDs'!$E$2:$E$1500)),ROW(28:28))-1,1),"")</f>
        <v/>
      </c>
      <c r="CS34" s="35" t="str" cm="1">
        <f t="array" ref="CS34">IFERROR(INDEX('CAC EPDs'!$F$2:$F$1500,SMALL(IF('CAC EPDs'!$E$2:$E$1500=Lists!CS$6,ROW('CAC EPDs'!$E$2:$E$1500)),ROW(28:28))-1,1),"")</f>
        <v/>
      </c>
      <c r="CT34" s="35" t="str" cm="1">
        <f t="array" ref="CT34">IFERROR(INDEX('CAC EPDs'!$F$2:$F$1500,SMALL(IF('CAC EPDs'!$E$2:$E$1500=Lists!CT$6,ROW('CAC EPDs'!$E$2:$E$1500)),ROW(28:28))-1,1),"")</f>
        <v/>
      </c>
      <c r="CU34" s="35" t="str" cm="1">
        <f t="array" ref="CU34">IFERROR(INDEX('CAC EPDs'!$F$2:$F$1500,SMALL(IF('CAC EPDs'!$E$2:$E$1500=Lists!CU$6,ROW('CAC EPDs'!$E$2:$E$1500)),ROW(28:28))-1,1),"")</f>
        <v/>
      </c>
      <c r="CV34" s="35" t="str" cm="1">
        <f t="array" ref="CV34">IFERROR(INDEX('CAC EPDs'!$F$2:$F$1500,SMALL(IF('CAC EPDs'!$E$2:$E$1500=Lists!CV$6,ROW('CAC EPDs'!$E$2:$E$1500)),ROW(28:28))-1,1),"")</f>
        <v/>
      </c>
      <c r="CW34" s="35" t="str" cm="1">
        <f t="array" ref="CW34">IFERROR(INDEX('CAC EPDs'!$F$2:$F$1500,SMALL(IF('CAC EPDs'!$E$2:$E$1500=Lists!CW$6,ROW('CAC EPDs'!$E$2:$E$1500)),ROW(28:28))-1,1),"")</f>
        <v/>
      </c>
      <c r="CX34" s="35" t="str" cm="1">
        <f t="array" ref="CX34">IFERROR(INDEX('CAC EPDs'!$F$2:$F$1500,SMALL(IF('CAC EPDs'!$E$2:$E$1500=Lists!CX$6,ROW('CAC EPDs'!$E$2:$E$1500)),ROW(28:28))-1,1),"")</f>
        <v/>
      </c>
      <c r="CY34" s="35" t="str" cm="1">
        <f t="array" ref="CY34">IFERROR(INDEX('CAC EPDs'!$F$2:$F$1500,SMALL(IF('CAC EPDs'!$E$2:$E$1500=Lists!CY$6,ROW('CAC EPDs'!$E$2:$E$1500)),ROW(28:28))-1,1),"")</f>
        <v/>
      </c>
      <c r="CZ34" s="35" t="str" cm="1">
        <f t="array" ref="CZ34">IFERROR(INDEX('CAC EPDs'!$F$2:$F$1500,SMALL(IF('CAC EPDs'!$E$2:$E$1500=Lists!CZ$6,ROW('CAC EPDs'!$E$2:$E$1500)),ROW(28:28))-1,1),"")</f>
        <v/>
      </c>
      <c r="DA34" s="35" t="str" cm="1">
        <f t="array" ref="DA34">IFERROR(INDEX('CAC EPDs'!$F$2:$F$1500,SMALL(IF('CAC EPDs'!$E$2:$E$1500=Lists!DA$6,ROW('CAC EPDs'!$E$2:$E$1500)),ROW(28:28))-1,1),"")</f>
        <v/>
      </c>
      <c r="DB34" s="35" t="str" cm="1">
        <f t="array" ref="DB34">IFERROR(INDEX('CAC EPDs'!$F$2:$F$1500,SMALL(IF('CAC EPDs'!$E$2:$E$1500=Lists!DB$6,ROW('CAC EPDs'!$E$2:$E$1500)),ROW(28:28))-1,1),"")</f>
        <v/>
      </c>
      <c r="DC34" s="35" t="str" cm="1">
        <f t="array" ref="DC34">IFERROR(INDEX('CAC EPDs'!$F$2:$F$1500,SMALL(IF('CAC EPDs'!$E$2:$E$1500=Lists!DC$6,ROW('CAC EPDs'!$E$2:$E$1500)),ROW(28:28))-1,1),"")</f>
        <v/>
      </c>
      <c r="DD34" s="35" t="str" cm="1">
        <f t="array" ref="DD34">IFERROR(INDEX('CAC EPDs'!$F$2:$F$1500,SMALL(IF('CAC EPDs'!$E$2:$E$1500=Lists!DD$6,ROW('CAC EPDs'!$E$2:$E$1500)),ROW(28:28))-1,1),"")</f>
        <v/>
      </c>
      <c r="DE34" s="35" t="str" cm="1">
        <f t="array" ref="DE34">IFERROR(INDEX('CAC EPDs'!$F$2:$F$1500,SMALL(IF('CAC EPDs'!$E$2:$E$1500=Lists!DE$6,ROW('CAC EPDs'!$E$2:$E$1500)),ROW(28:28))-1,1),"")</f>
        <v/>
      </c>
      <c r="DF34" s="35" t="str" cm="1">
        <f t="array" ref="DF34">IFERROR(INDEX('CAC EPDs'!$F$2:$F$1500,SMALL(IF('CAC EPDs'!$E$2:$E$1500=Lists!DF$6,ROW('CAC EPDs'!$E$2:$E$1500)),ROW(28:28))-1,1),"")</f>
        <v/>
      </c>
      <c r="DG34" s="35" t="str" cm="1">
        <f t="array" ref="DG34">IFERROR(INDEX('CAC EPDs'!$F$2:$F$1500,SMALL(IF('CAC EPDs'!$E$2:$E$1500=Lists!DG$6,ROW('CAC EPDs'!$E$2:$E$1500)),ROW(28:28))-1,1),"")</f>
        <v/>
      </c>
      <c r="DH34" s="35" t="str" cm="1">
        <f t="array" ref="DH34">IFERROR(INDEX('CAC EPDs'!$F$2:$F$1500,SMALL(IF('CAC EPDs'!$E$2:$E$1500=Lists!DH$6,ROW('CAC EPDs'!$E$2:$E$1500)),ROW(28:28))-1,1),"")</f>
        <v/>
      </c>
      <c r="DI34" s="35" t="str" cm="1">
        <f t="array" ref="DI34">IFERROR(INDEX('CAC EPDs'!$F$2:$F$1500,SMALL(IF('CAC EPDs'!$E$2:$E$1500=Lists!DI$6,ROW('CAC EPDs'!$E$2:$E$1500)),ROW(28:28))-1,1),"")</f>
        <v/>
      </c>
      <c r="DJ34" s="35" t="str" cm="1">
        <f t="array" ref="DJ34">IFERROR(INDEX('CAC EPDs'!$F$2:$F$1500,SMALL(IF('CAC EPDs'!$E$2:$E$1500=Lists!DJ$6,ROW('CAC EPDs'!$E$2:$E$1500)),ROW(28:28))-1,1),"")</f>
        <v/>
      </c>
      <c r="DK34" s="35" t="str" cm="1">
        <f t="array" ref="DK34">IFERROR(INDEX('CAC EPDs'!$F$2:$F$1500,SMALL(IF('CAC EPDs'!$E$2:$E$1500=Lists!DK$6,ROW('CAC EPDs'!$E$2:$E$1500)),ROW(28:28))-1,1),"")</f>
        <v/>
      </c>
      <c r="DL34" s="35" t="str" cm="1">
        <f t="array" ref="DL34">IFERROR(INDEX('CAC EPDs'!$F$2:$F$1500,SMALL(IF('CAC EPDs'!$E$2:$E$1500=Lists!DL$6,ROW('CAC EPDs'!$E$2:$E$1500)),ROW(28:28))-1,1),"")</f>
        <v/>
      </c>
      <c r="DM34" s="35" t="str" cm="1">
        <f t="array" ref="DM34">IFERROR(INDEX('CAC EPDs'!$F$2:$F$1500,SMALL(IF('CAC EPDs'!$E$2:$E$1500=Lists!DM$6,ROW('CAC EPDs'!$E$2:$E$1500)),ROW(28:28))-1,1),"")</f>
        <v/>
      </c>
      <c r="DN34" s="35" t="str" cm="1">
        <f t="array" ref="DN34">IFERROR(INDEX('CAC EPDs'!$F$2:$F$1500,SMALL(IF('CAC EPDs'!$E$2:$E$1500=Lists!DN$6,ROW('CAC EPDs'!$E$2:$E$1500)),ROW(28:28))-1,1),"")</f>
        <v/>
      </c>
      <c r="DO34" s="35" t="str" cm="1">
        <f t="array" ref="DO34">IFERROR(INDEX('CAC EPDs'!$F$2:$F$1500,SMALL(IF('CAC EPDs'!$E$2:$E$1500=Lists!DO$6,ROW('CAC EPDs'!$E$2:$E$1500)),ROW(28:28))-1,1),"")</f>
        <v/>
      </c>
      <c r="DP34" s="35" t="str" cm="1">
        <f t="array" ref="DP34">IFERROR(INDEX('CAC EPDs'!$F$2:$F$1500,SMALL(IF('CAC EPDs'!$E$2:$E$1500=Lists!DP$6,ROW('CAC EPDs'!$E$2:$E$1500)),ROW(28:28))-1,1),"")</f>
        <v/>
      </c>
      <c r="DQ34" s="35" t="str" cm="1">
        <f t="array" ref="DQ34">IFERROR(INDEX('CAC EPDs'!$F$2:$F$1500,SMALL(IF('CAC EPDs'!$E$2:$E$1500=Lists!DQ$6,ROW('CAC EPDs'!$E$2:$E$1500)),ROW(28:28))-1,1),"")</f>
        <v/>
      </c>
      <c r="DR34" s="35" t="str" cm="1">
        <f t="array" ref="DR34">IFERROR(INDEX('CAC EPDs'!$F$2:$F$1500,SMALL(IF('CAC EPDs'!$E$2:$E$1500=Lists!DR$6,ROW('CAC EPDs'!$E$2:$E$1500)),ROW(28:28))-1,1),"")</f>
        <v/>
      </c>
      <c r="DS34" s="35" t="str" cm="1">
        <f t="array" ref="DS34">IFERROR(INDEX('CAC EPDs'!$F$2:$F$1500,SMALL(IF('CAC EPDs'!$E$2:$E$1500=Lists!DS$6,ROW('CAC EPDs'!$E$2:$E$1500)),ROW(28:28))-1,1),"")</f>
        <v/>
      </c>
      <c r="DT34" s="35" t="str" cm="1">
        <f t="array" ref="DT34">IFERROR(INDEX('CAC EPDs'!$F$2:$F$1500,SMALL(IF('CAC EPDs'!$E$2:$E$1500=Lists!DT$6,ROW('CAC EPDs'!$E$2:$E$1500)),ROW(28:28))-1,1),"")</f>
        <v/>
      </c>
      <c r="DU34" s="35" t="str" cm="1">
        <f t="array" ref="DU34">IFERROR(INDEX('CAC EPDs'!$F$2:$F$1500,SMALL(IF('CAC EPDs'!$E$2:$E$1500=Lists!DU$6,ROW('CAC EPDs'!$E$2:$E$1500)),ROW(28:28))-1,1),"")</f>
        <v/>
      </c>
      <c r="DV34" s="35" t="str" cm="1">
        <f t="array" ref="DV34">IFERROR(INDEX('CAC EPDs'!$F$2:$F$1500,SMALL(IF('CAC EPDs'!$E$2:$E$1500=Lists!DV$6,ROW('CAC EPDs'!$E$2:$E$1500)),ROW(28:28))-1,1),"")</f>
        <v/>
      </c>
      <c r="DW34" s="35" t="str" cm="1">
        <f t="array" ref="DW34">IFERROR(INDEX('CAC EPDs'!$F$2:$F$1500,SMALL(IF('CAC EPDs'!$E$2:$E$1500=Lists!DW$6,ROW('CAC EPDs'!$E$2:$E$1500)),ROW(28:28))-1,1),"")</f>
        <v/>
      </c>
      <c r="DX34" s="35" t="str" cm="1">
        <f t="array" ref="DX34">IFERROR(INDEX('CAC EPDs'!$F$2:$F$1500,SMALL(IF('CAC EPDs'!$E$2:$E$1500=Lists!DX$6,ROW('CAC EPDs'!$E$2:$E$1500)),ROW(28:28))-1,1),"")</f>
        <v/>
      </c>
      <c r="DY34" s="35" t="str" cm="1">
        <f t="array" ref="DY34">IFERROR(INDEX('CAC EPDs'!$F$2:$F$1500,SMALL(IF('CAC EPDs'!$E$2:$E$1500=Lists!DY$6,ROW('CAC EPDs'!$E$2:$E$1500)),ROW(28:28))-1,1),"")</f>
        <v/>
      </c>
      <c r="DZ34" s="35" t="str" cm="1">
        <f t="array" ref="DZ34">IFERROR(INDEX('CAC EPDs'!$F$2:$F$1500,SMALL(IF('CAC EPDs'!$E$2:$E$1500=Lists!DZ$6,ROW('CAC EPDs'!$E$2:$E$1500)),ROW(28:28))-1,1),"")</f>
        <v/>
      </c>
      <c r="EA34" s="35" t="str" cm="1">
        <f t="array" ref="EA34">IFERROR(INDEX('CAC EPDs'!$F$2:$F$1500,SMALL(IF('CAC EPDs'!$E$2:$E$1500=Lists!EA$6,ROW('CAC EPDs'!$E$2:$E$1500)),ROW(28:28))-1,1),"")</f>
        <v/>
      </c>
      <c r="EB34" s="35" t="str" cm="1">
        <f t="array" ref="EB34">IFERROR(INDEX('CAC EPDs'!$F$2:$F$1500,SMALL(IF('CAC EPDs'!$E$2:$E$1500=Lists!EB$6,ROW('CAC EPDs'!$E$2:$E$1500)),ROW(28:28))-1,1),"")</f>
        <v/>
      </c>
      <c r="EC34" s="35" t="str" cm="1">
        <f t="array" ref="EC34">IFERROR(INDEX('CAC EPDs'!$F$2:$F$1500,SMALL(IF('CAC EPDs'!$E$2:$E$1500=Lists!EC$6,ROW('CAC EPDs'!$E$2:$E$1500)),ROW(28:28))-1,1),"")</f>
        <v/>
      </c>
      <c r="ED34" s="35" t="str" cm="1">
        <f t="array" ref="ED34">IFERROR(INDEX('CAC EPDs'!$F$2:$F$1500,SMALL(IF('CAC EPDs'!$E$2:$E$1500=Lists!ED$6,ROW('CAC EPDs'!$E$2:$E$1500)),ROW(28:28))-1,1),"")</f>
        <v/>
      </c>
      <c r="EE34" s="35" t="str" cm="1">
        <f t="array" ref="EE34">IFERROR(INDEX('CAC EPDs'!$F$2:$F$1500,SMALL(IF('CAC EPDs'!$E$2:$E$1500=Lists!EE$6,ROW('CAC EPDs'!$E$2:$E$1500)),ROW(28:28))-1,1),"")</f>
        <v/>
      </c>
      <c r="EF34" s="35" t="str" cm="1">
        <f t="array" ref="EF34">IFERROR(INDEX('CAC EPDs'!$F$2:$F$1500,SMALL(IF('CAC EPDs'!$E$2:$E$1500=Lists!EF$6,ROW('CAC EPDs'!$E$2:$E$1500)),ROW(28:28))-1,1),"")</f>
        <v/>
      </c>
      <c r="EG34" s="35" t="str" cm="1">
        <f t="array" ref="EG34">IFERROR(INDEX('CAC EPDs'!$F$2:$F$1500,SMALL(IF('CAC EPDs'!$E$2:$E$1500=Lists!EG$6,ROW('CAC EPDs'!$E$2:$E$1500)),ROW(28:28))-1,1),"")</f>
        <v/>
      </c>
      <c r="EH34" s="35" t="str" cm="1">
        <f t="array" ref="EH34">IFERROR(INDEX('CAC EPDs'!$F$2:$F$1500,SMALL(IF('CAC EPDs'!$E$2:$E$1500=Lists!EH$6,ROW('CAC EPDs'!$E$2:$E$1500)),ROW(28:28))-1,1),"")</f>
        <v/>
      </c>
      <c r="EI34" s="35" t="str" cm="1">
        <f t="array" ref="EI34">IFERROR(INDEX('CAC EPDs'!$F$2:$F$1500,SMALL(IF('CAC EPDs'!$E$2:$E$1500=Lists!EI$6,ROW('CAC EPDs'!$E$2:$E$1500)),ROW(28:28))-1,1),"")</f>
        <v/>
      </c>
      <c r="EJ34" s="35" t="str" cm="1">
        <f t="array" ref="EJ34">IFERROR(INDEX('CAC EPDs'!$F$2:$F$1500,SMALL(IF('CAC EPDs'!$E$2:$E$1500=Lists!EJ$6,ROW('CAC EPDs'!$E$2:$E$1500)),ROW(28:28))-1,1),"")</f>
        <v/>
      </c>
      <c r="EK34" s="35" t="str" cm="1">
        <f t="array" ref="EK34">IFERROR(INDEX('CAC EPDs'!$F$2:$F$1500,SMALL(IF('CAC EPDs'!$E$2:$E$1500=Lists!EK$6,ROW('CAC EPDs'!$E$2:$E$1500)),ROW(28:28))-1,1),"")</f>
        <v/>
      </c>
      <c r="EL34" s="35" t="str" cm="1">
        <f t="array" ref="EL34">IFERROR(INDEX('CAC EPDs'!$F$2:$F$1500,SMALL(IF('CAC EPDs'!$E$2:$E$1500=Lists!EL$6,ROW('CAC EPDs'!$E$2:$E$1500)),ROW(28:28))-1,1),"")</f>
        <v/>
      </c>
      <c r="EM34" s="35" t="str" cm="1">
        <f t="array" ref="EM34">IFERROR(INDEX('CAC EPDs'!$F$2:$F$1500,SMALL(IF('CAC EPDs'!$E$2:$E$1500=Lists!EM$6,ROW('CAC EPDs'!$E$2:$E$1500)),ROW(28:28))-1,1),"")</f>
        <v/>
      </c>
      <c r="EN34" s="35" t="str" cm="1">
        <f t="array" ref="EN34">IFERROR(INDEX('CAC EPDs'!$F$2:$F$1500,SMALL(IF('CAC EPDs'!$E$2:$E$1500=Lists!EN$6,ROW('CAC EPDs'!$E$2:$E$1500)),ROW(28:28))-1,1),"")</f>
        <v/>
      </c>
      <c r="FL34" s="219"/>
    </row>
    <row r="35" spans="25:168">
      <c r="Y35" s="35" t="str">
        <v>Atlantic,40,Yes</v>
      </c>
      <c r="AA35" s="35" t="str" cm="1">
        <f t="array" ref="AA35">IFERROR(INDEX('CAC EPDs'!$F$2:$F$1500,SMALL(IF('CAC EPDs'!$E$2:$E$1500=Lists!AA$6,ROW('CAC EPDs'!$E$2:$E$1500)),ROW(29:29))-1,1),"")</f>
        <v/>
      </c>
      <c r="AB35" s="35" t="str" cm="1">
        <f t="array" ref="AB35">IFERROR(INDEX('CAC EPDs'!$F$2:$F$1500,SMALL(IF('CAC EPDs'!$E$2:$E$1500=Lists!AB$6,ROW('CAC EPDs'!$E$2:$E$1500)),ROW(29:29))-1,1),"")</f>
        <v/>
      </c>
      <c r="AC35" s="35" t="str" cm="1">
        <f t="array" ref="AC35">IFERROR(INDEX('CAC EPDs'!$F$2:$F$1500,SMALL(IF('CAC EPDs'!$E$2:$E$1500=Lists!AC$6,ROW('CAC EPDs'!$E$2:$E$1500)),ROW(29:29))-1,1),"")</f>
        <v/>
      </c>
      <c r="AD35" s="35" t="str" cm="1">
        <f t="array" ref="AD35">IFERROR(INDEX('CAC EPDs'!$F$2:$F$1500,SMALL(IF('CAC EPDs'!$E$2:$E$1500=Lists!AD$6,ROW('CAC EPDs'!$E$2:$E$1500)),ROW(29:29))-1,1),"")</f>
        <v/>
      </c>
      <c r="AE35" s="35" t="str" cm="1">
        <f t="array" ref="AE35">IFERROR(INDEX('CAC EPDs'!$F$2:$F$1500,SMALL(IF('CAC EPDs'!$E$2:$E$1500=Lists!AE$6,ROW('CAC EPDs'!$E$2:$E$1500)),ROW(29:29))-1,1),"")</f>
        <v/>
      </c>
      <c r="AF35" s="35" t="str" cm="1">
        <f t="array" ref="AF35">IFERROR(INDEX('CAC EPDs'!$F$2:$F$1500,SMALL(IF('CAC EPDs'!$E$2:$E$1500=Lists!AF$6,ROW('CAC EPDs'!$E$2:$E$1500)),ROW(29:29))-1,1),"")</f>
        <v/>
      </c>
      <c r="AG35" s="35" t="str" cm="1">
        <f t="array" ref="AG35">IFERROR(INDEX('CAC EPDs'!$F$2:$F$1500,SMALL(IF('CAC EPDs'!$E$2:$E$1500=Lists!AG$6,ROW('CAC EPDs'!$E$2:$E$1500)),ROW(29:29))-1,1),"")</f>
        <v/>
      </c>
      <c r="AH35" s="35" t="str" cm="1">
        <f t="array" ref="AH35">IFERROR(INDEX('CAC EPDs'!$F$2:$F$1500,SMALL(IF('CAC EPDs'!$E$2:$E$1500=Lists!AH$6,ROW('CAC EPDs'!$E$2:$E$1500)),ROW(29:29))-1,1),"")</f>
        <v/>
      </c>
      <c r="AI35" s="35" t="str" cm="1">
        <f t="array" ref="AI35">IFERROR(INDEX('CAC EPDs'!$F$2:$F$1500,SMALL(IF('CAC EPDs'!$E$2:$E$1500=Lists!AI$6,ROW('CAC EPDs'!$E$2:$E$1500)),ROW(29:29))-1,1),"")</f>
        <v/>
      </c>
      <c r="AJ35" s="35" t="str" cm="1">
        <f t="array" ref="AJ35">IFERROR(INDEX('CAC EPDs'!$F$2:$F$1500,SMALL(IF('CAC EPDs'!$E$2:$E$1500=Lists!AJ$6,ROW('CAC EPDs'!$E$2:$E$1500)),ROW(29:29))-1,1),"")</f>
        <v/>
      </c>
      <c r="AK35" s="35" t="str" cm="1">
        <f t="array" ref="AK35">IFERROR(INDEX('CAC EPDs'!$F$2:$F$1500,SMALL(IF('CAC EPDs'!$E$2:$E$1500=Lists!AK$6,ROW('CAC EPDs'!$E$2:$E$1500)),ROW(29:29))-1,1),"")</f>
        <v/>
      </c>
      <c r="AL35" s="35" t="str" cm="1">
        <f t="array" ref="AL35">IFERROR(INDEX('CAC EPDs'!$F$2:$F$1500,SMALL(IF('CAC EPDs'!$E$2:$E$1500=Lists!AL$6,ROW('CAC EPDs'!$E$2:$E$1500)),ROW(29:29))-1,1),"")</f>
        <v/>
      </c>
      <c r="AM35" s="35" t="str" cm="1">
        <f t="array" ref="AM35">IFERROR(INDEX('CAC EPDs'!$F$2:$F$1500,SMALL(IF('CAC EPDs'!$E$2:$E$1500=Lists!AM$6,ROW('CAC EPDs'!$E$2:$E$1500)),ROW(29:29))-1,1),"")</f>
        <v/>
      </c>
      <c r="AN35" s="35" t="str" cm="1">
        <f t="array" ref="AN35">IFERROR(INDEX('CAC EPDs'!$F$2:$F$1500,SMALL(IF('CAC EPDs'!$E$2:$E$1500=Lists!AN$6,ROW('CAC EPDs'!$E$2:$E$1500)),ROW(29:29))-1,1),"")</f>
        <v/>
      </c>
      <c r="AO35" s="35" t="str" cm="1">
        <f t="array" ref="AO35">IFERROR(INDEX('CAC EPDs'!$F$2:$F$1500,SMALL(IF('CAC EPDs'!$E$2:$E$1500=Lists!AO$6,ROW('CAC EPDs'!$E$2:$E$1500)),ROW(29:29))-1,1),"")</f>
        <v>Baseline 35 MPa concrete with air &amp; 0.40 w/cm (C-1) Shotcrete GuBSF 10 SL</v>
      </c>
      <c r="AP35" s="35" t="str" cm="1">
        <f t="array" ref="AP35">IFERROR(INDEX('CAC EPDs'!$F$2:$F$1500,SMALL(IF('CAC EPDs'!$E$2:$E$1500=Lists!AP$6,ROW('CAC EPDs'!$E$2:$E$1500)),ROW(29:29))-1,1),"")</f>
        <v/>
      </c>
      <c r="AQ35" s="35" t="str" cm="1">
        <f t="array" ref="AQ35">IFERROR(INDEX('CAC EPDs'!$F$2:$F$1500,SMALL(IF('CAC EPDs'!$E$2:$E$1500=Lists!AQ$6,ROW('CAC EPDs'!$E$2:$E$1500)),ROW(29:29))-1,1),"")</f>
        <v/>
      </c>
      <c r="AR35" s="35" t="str" cm="1">
        <f t="array" ref="AR35">IFERROR(INDEX('CAC EPDs'!$F$2:$F$1500,SMALL(IF('CAC EPDs'!$E$2:$E$1500=Lists!AR$6,ROW('CAC EPDs'!$E$2:$E$1500)),ROW(29:29))-1,1),"")</f>
        <v/>
      </c>
      <c r="AS35" s="35" t="str" cm="1">
        <f t="array" ref="AS35">IFERROR(INDEX('CAC EPDs'!$F$2:$F$1500,SMALL(IF('CAC EPDs'!$E$2:$E$1500=Lists!AS$6,ROW('CAC EPDs'!$E$2:$E$1500)),ROW(29:29))-1,1),"")</f>
        <v/>
      </c>
      <c r="AT35" s="35" t="str" cm="1">
        <f t="array" ref="AT35">IFERROR(INDEX('CAC EPDs'!$F$2:$F$1500,SMALL(IF('CAC EPDs'!$E$2:$E$1500=Lists!AT$6,ROW('CAC EPDs'!$E$2:$E$1500)),ROW(29:29))-1,1),"")</f>
        <v/>
      </c>
      <c r="AU35" s="35" t="str" cm="1">
        <f t="array" ref="AU35">IFERROR(INDEX('CAC EPDs'!$F$2:$F$1500,SMALL(IF('CAC EPDs'!$E$2:$E$1500=Lists!AU$6,ROW('CAC EPDs'!$E$2:$E$1500)),ROW(29:29))-1,1),"")</f>
        <v/>
      </c>
      <c r="AV35" s="35" t="str" cm="1">
        <f t="array" ref="AV35">IFERROR(INDEX('CAC EPDs'!$F$2:$F$1500,SMALL(IF('CAC EPDs'!$E$2:$E$1500=Lists!AV$6,ROW('CAC EPDs'!$E$2:$E$1500)),ROW(29:29))-1,1),"")</f>
        <v/>
      </c>
      <c r="AW35" s="35" t="str" cm="1">
        <f t="array" ref="AW35">IFERROR(INDEX('CAC EPDs'!$F$2:$F$1500,SMALL(IF('CAC EPDs'!$E$2:$E$1500=Lists!AW$6,ROW('CAC EPDs'!$E$2:$E$1500)),ROW(29:29))-1,1),"")</f>
        <v/>
      </c>
      <c r="AX35" s="35" t="str" cm="1">
        <f t="array" ref="AX35">IFERROR(INDEX('CAC EPDs'!$F$2:$F$1500,SMALL(IF('CAC EPDs'!$E$2:$E$1500=Lists!AX$6,ROW('CAC EPDs'!$E$2:$E$1500)),ROW(29:29))-1,1),"")</f>
        <v/>
      </c>
      <c r="AY35" s="35" t="str" cm="1">
        <f t="array" ref="AY35">IFERROR(INDEX('CAC EPDs'!$F$2:$F$1500,SMALL(IF('CAC EPDs'!$E$2:$E$1500=Lists!AY$6,ROW('CAC EPDs'!$E$2:$E$1500)),ROW(29:29))-1,1),"")</f>
        <v/>
      </c>
      <c r="AZ35" s="35" t="str" cm="1">
        <f t="array" ref="AZ35">IFERROR(INDEX('CAC EPDs'!$F$2:$F$1500,SMALL(IF('CAC EPDs'!$E$2:$E$1500=Lists!AZ$6,ROW('CAC EPDs'!$E$2:$E$1500)),ROW(29:29))-1,1),"")</f>
        <v/>
      </c>
      <c r="BA35" s="35" t="str" cm="1">
        <f t="array" ref="BA35">IFERROR(INDEX('CAC EPDs'!$F$2:$F$1500,SMALL(IF('CAC EPDs'!$E$2:$E$1500=Lists!BA$6,ROW('CAC EPDs'!$E$2:$E$1500)),ROW(29:29))-1,1),"")</f>
        <v/>
      </c>
      <c r="BB35" s="35" t="str" cm="1">
        <f t="array" ref="BB35">IFERROR(INDEX('CAC EPDs'!$F$2:$F$1500,SMALL(IF('CAC EPDs'!$E$2:$E$1500=Lists!BB$6,ROW('CAC EPDs'!$E$2:$E$1500)),ROW(29:29))-1,1),"")</f>
        <v/>
      </c>
      <c r="BC35" s="35" t="str" cm="1">
        <f t="array" ref="BC35">IFERROR(INDEX('CAC EPDs'!$F$2:$F$1500,SMALL(IF('CAC EPDs'!$E$2:$E$1500=Lists!BC$6,ROW('CAC EPDs'!$E$2:$E$1500)),ROW(29:29))-1,1),"")</f>
        <v/>
      </c>
      <c r="BD35" s="35" t="str" cm="1">
        <f t="array" ref="BD35">IFERROR(INDEX('CAC EPDs'!$F$2:$F$1500,SMALL(IF('CAC EPDs'!$E$2:$E$1500=Lists!BD$6,ROW('CAC EPDs'!$E$2:$E$1500)),ROW(29:29))-1,1),"")</f>
        <v/>
      </c>
      <c r="BE35" s="35" t="str" cm="1">
        <f t="array" ref="BE35">IFERROR(INDEX('CAC EPDs'!$F$2:$F$1500,SMALL(IF('CAC EPDs'!$E$2:$E$1500=Lists!BE$6,ROW('CAC EPDs'!$E$2:$E$1500)),ROW(29:29))-1,1),"")</f>
        <v/>
      </c>
      <c r="BF35" s="35" t="str" cm="1">
        <f t="array" ref="BF35">IFERROR(INDEX('CAC EPDs'!$F$2:$F$1500,SMALL(IF('CAC EPDs'!$E$2:$E$1500=Lists!BF$6,ROW('CAC EPDs'!$E$2:$E$1500)),ROW(29:29))-1,1),"")</f>
        <v/>
      </c>
      <c r="BG35" s="35" t="str" cm="1">
        <f t="array" ref="BG35">IFERROR(INDEX('CAC EPDs'!$F$2:$F$1500,SMALL(IF('CAC EPDs'!$E$2:$E$1500=Lists!BG$6,ROW('CAC EPDs'!$E$2:$E$1500)),ROW(29:29))-1,1),"")</f>
        <v/>
      </c>
      <c r="BH35" s="35" t="str" cm="1">
        <f t="array" ref="BH35">IFERROR(INDEX('CAC EPDs'!$F$2:$F$1500,SMALL(IF('CAC EPDs'!$E$2:$E$1500=Lists!BH$6,ROW('CAC EPDs'!$E$2:$E$1500)),ROW(29:29))-1,1),"")</f>
        <v/>
      </c>
      <c r="BI35" s="35" t="str" cm="1">
        <f t="array" ref="BI35">IFERROR(INDEX('CAC EPDs'!$F$2:$F$1500,SMALL(IF('CAC EPDs'!$E$2:$E$1500=Lists!BI$6,ROW('CAC EPDs'!$E$2:$E$1500)),ROW(29:29))-1,1),"")</f>
        <v/>
      </c>
      <c r="BJ35" s="35" t="str" cm="1">
        <f t="array" ref="BJ35">IFERROR(INDEX('CAC EPDs'!$F$2:$F$1500,SMALL(IF('CAC EPDs'!$E$2:$E$1500=Lists!BJ$6,ROW('CAC EPDs'!$E$2:$E$1500)),ROW(29:29))-1,1),"")</f>
        <v/>
      </c>
      <c r="BK35" s="35" t="str" cm="1">
        <f t="array" ref="BK35">IFERROR(INDEX('CAC EPDs'!$F$2:$F$1500,SMALL(IF('CAC EPDs'!$E$2:$E$1500=Lists!BK$6,ROW('CAC EPDs'!$E$2:$E$1500)),ROW(29:29))-1,1),"")</f>
        <v>25 MPa concrete without air &amp; 0.55 w/cm ratio (N-CF/C-4) GUL 20 FA</v>
      </c>
      <c r="BL35" s="35" t="str" cm="1">
        <f t="array" ref="BL35">IFERROR(INDEX('CAC EPDs'!$F$2:$F$1500,SMALL(IF('CAC EPDs'!$E$2:$E$1500=Lists!BL$6,ROW('CAC EPDs'!$E$2:$E$1500)),ROW(29:29))-1,1),"")</f>
        <v/>
      </c>
      <c r="BM35" s="35" t="str" cm="1">
        <f t="array" ref="BM35">IFERROR(INDEX('CAC EPDs'!$F$2:$F$1500,SMALL(IF('CAC EPDs'!$E$2:$E$1500=Lists!BM$6,ROW('CAC EPDs'!$E$2:$E$1500)),ROW(29:29))-1,1),"")</f>
        <v/>
      </c>
      <c r="BN35" s="35" t="str" cm="1">
        <f t="array" ref="BN35">IFERROR(INDEX('CAC EPDs'!$F$2:$F$1500,SMALL(IF('CAC EPDs'!$E$2:$E$1500=Lists!BN$6,ROW('CAC EPDs'!$E$2:$E$1500)),ROW(29:29))-1,1),"")</f>
        <v/>
      </c>
      <c r="BO35" s="35" t="str" cm="1">
        <f t="array" ref="BO35">IFERROR(INDEX('CAC EPDs'!$F$2:$F$1500,SMALL(IF('CAC EPDs'!$E$2:$E$1500=Lists!BO$6,ROW('CAC EPDs'!$E$2:$E$1500)),ROW(29:29))-1,1),"")</f>
        <v/>
      </c>
      <c r="BP35" s="35" t="str" cm="1">
        <f t="array" ref="BP35">IFERROR(INDEX('CAC EPDs'!$F$2:$F$1500,SMALL(IF('CAC EPDs'!$E$2:$E$1500=Lists!BP$6,ROW('CAC EPDs'!$E$2:$E$1500)),ROW(29:29))-1,1),"")</f>
        <v>35 MPa concrete with air &amp; 0.40 w/cm ratio (C-1) GUL 10 SL</v>
      </c>
      <c r="BQ35" s="35" t="str" cm="1">
        <f t="array" ref="BQ35">IFERROR(INDEX('CAC EPDs'!$F$2:$F$1500,SMALL(IF('CAC EPDs'!$E$2:$E$1500=Lists!BQ$6,ROW('CAC EPDs'!$E$2:$E$1500)),ROW(29:29))-1,1),"")</f>
        <v/>
      </c>
      <c r="BR35" s="35" t="str" cm="1">
        <f t="array" ref="BR35">IFERROR(INDEX('CAC EPDs'!$F$2:$F$1500,SMALL(IF('CAC EPDs'!$E$2:$E$1500=Lists!BR$6,ROW('CAC EPDs'!$E$2:$E$1500)),ROW(29:29))-1,1),"")</f>
        <v/>
      </c>
      <c r="BS35" s="35" t="str" cm="1">
        <f t="array" ref="BS35">IFERROR(INDEX('CAC EPDs'!$F$2:$F$1500,SMALL(IF('CAC EPDs'!$E$2:$E$1500=Lists!BS$6,ROW('CAC EPDs'!$E$2:$E$1500)),ROW(29:29))-1,1),"")</f>
        <v/>
      </c>
      <c r="BT35" s="35" t="str" cm="1">
        <f t="array" ref="BT35">IFERROR(INDEX('CAC EPDs'!$F$2:$F$1500,SMALL(IF('CAC EPDs'!$E$2:$E$1500=Lists!BT$6,ROW('CAC EPDs'!$E$2:$E$1500)),ROW(29:29))-1,1),"")</f>
        <v/>
      </c>
      <c r="BU35" s="35" t="str" cm="1">
        <f t="array" ref="BU35">IFERROR(INDEX('CAC EPDs'!$F$2:$F$1500,SMALL(IF('CAC EPDs'!$E$2:$E$1500=Lists!BU$6,ROW('CAC EPDs'!$E$2:$E$1500)),ROW(29:29))-1,1),"")</f>
        <v/>
      </c>
      <c r="BV35" s="35" t="str" cm="1">
        <f t="array" ref="BV35">IFERROR(INDEX('CAC EPDs'!$F$2:$F$1500,SMALL(IF('CAC EPDs'!$E$2:$E$1500=Lists!BV$6,ROW('CAC EPDs'!$E$2:$E$1500)),ROW(29:29))-1,1),"")</f>
        <v>50 MPa concrete with air (C-XL) GUL 30 SL</v>
      </c>
      <c r="BW35" s="35" t="str" cm="1">
        <f t="array" ref="BW35">IFERROR(INDEX('CAC EPDs'!$F$2:$F$1500,SMALL(IF('CAC EPDs'!$E$2:$E$1500=Lists!BW$6,ROW('CAC EPDs'!$E$2:$E$1500)),ROW(29:29))-1,1),"")</f>
        <v/>
      </c>
      <c r="BX35" s="35" t="str" cm="1">
        <f t="array" ref="BX35">IFERROR(INDEX('CAC EPDs'!$F$2:$F$1500,SMALL(IF('CAC EPDs'!$E$2:$E$1500=Lists!BX$6,ROW('CAC EPDs'!$E$2:$E$1500)),ROW(29:29))-1,1),"")</f>
        <v/>
      </c>
      <c r="BY35" s="35" t="str" cm="1">
        <f t="array" ref="BY35">IFERROR(INDEX('CAC EPDs'!$F$2:$F$1500,SMALL(IF('CAC EPDs'!$E$2:$E$1500=Lists!BY$6,ROW('CAC EPDs'!$E$2:$E$1500)),ROW(29:29))-1,1),"")</f>
        <v/>
      </c>
      <c r="BZ35" s="35" t="str" cm="1">
        <f t="array" ref="BZ35">IFERROR(INDEX('CAC EPDs'!$F$2:$F$1500,SMALL(IF('CAC EPDs'!$E$2:$E$1500=Lists!BZ$6,ROW('CAC EPDs'!$E$2:$E$1500)),ROW(29:29))-1,1),"")</f>
        <v/>
      </c>
      <c r="CA35" s="35" t="str" cm="1">
        <f t="array" ref="CA35">IFERROR(INDEX('CAC EPDs'!$F$2:$F$1500,SMALL(IF('CAC EPDs'!$E$2:$E$1500=Lists!CA$6,ROW('CAC EPDs'!$E$2:$E$1500)),ROW(29:29))-1,1),"")</f>
        <v/>
      </c>
      <c r="CB35" s="35" t="str" cm="1">
        <f t="array" ref="CB35">IFERROR(INDEX('CAC EPDs'!$F$2:$F$1500,SMALL(IF('CAC EPDs'!$E$2:$E$1500=Lists!CB$6,ROW('CAC EPDs'!$E$2:$E$1500)),ROW(29:29))-1,1),"")</f>
        <v/>
      </c>
      <c r="CC35" s="35" t="str" cm="1">
        <f t="array" ref="CC35">IFERROR(INDEX('CAC EPDs'!$F$2:$F$1500,SMALL(IF('CAC EPDs'!$E$2:$E$1500=Lists!CC$6,ROW('CAC EPDs'!$E$2:$E$1500)),ROW(29:29))-1,1),"")</f>
        <v/>
      </c>
      <c r="CD35" s="35" t="str" cm="1">
        <f t="array" ref="CD35">IFERROR(INDEX('CAC EPDs'!$F$2:$F$1500,SMALL(IF('CAC EPDs'!$E$2:$E$1500=Lists!CD$6,ROW('CAC EPDs'!$E$2:$E$1500)),ROW(29:29))-1,1),"")</f>
        <v/>
      </c>
      <c r="CE35" s="35" t="str" cm="1">
        <f t="array" ref="CE35">IFERROR(INDEX('CAC EPDs'!$F$2:$F$1500,SMALL(IF('CAC EPDs'!$E$2:$E$1500=Lists!CE$6,ROW('CAC EPDs'!$E$2:$E$1500)),ROW(29:29))-1,1),"")</f>
        <v/>
      </c>
      <c r="CF35" s="35" t="str" cm="1">
        <f t="array" ref="CF35">IFERROR(INDEX('CAC EPDs'!$F$2:$F$1500,SMALL(IF('CAC EPDs'!$E$2:$E$1500=Lists!CF$6,ROW('CAC EPDs'!$E$2:$E$1500)),ROW(29:29))-1,1),"")</f>
        <v/>
      </c>
      <c r="CG35" s="35" t="str" cm="1">
        <f t="array" ref="CG35">IFERROR(INDEX('CAC EPDs'!$F$2:$F$1500,SMALL(IF('CAC EPDs'!$E$2:$E$1500=Lists!CG$6,ROW('CAC EPDs'!$E$2:$E$1500)),ROW(29:29))-1,1),"")</f>
        <v/>
      </c>
      <c r="CH35" s="35" t="str" cm="1">
        <f t="array" ref="CH35">IFERROR(INDEX('CAC EPDs'!$F$2:$F$1500,SMALL(IF('CAC EPDs'!$E$2:$E$1500=Lists!CH$6,ROW('CAC EPDs'!$E$2:$E$1500)),ROW(29:29))-1,1),"")</f>
        <v/>
      </c>
      <c r="CI35" s="35" t="str" cm="1">
        <f t="array" ref="CI35">IFERROR(INDEX('CAC EPDs'!$F$2:$F$1500,SMALL(IF('CAC EPDs'!$E$2:$E$1500=Lists!CI$6,ROW('CAC EPDs'!$E$2:$E$1500)),ROW(29:29))-1,1),"")</f>
        <v/>
      </c>
      <c r="CJ35" s="35" t="str" cm="1">
        <f t="array" ref="CJ35">IFERROR(INDEX('CAC EPDs'!$F$2:$F$1500,SMALL(IF('CAC EPDs'!$E$2:$E$1500=Lists!CJ$6,ROW('CAC EPDs'!$E$2:$E$1500)),ROW(29:29))-1,1),"")</f>
        <v/>
      </c>
      <c r="CK35" s="35" t="str" cm="1">
        <f t="array" ref="CK35">IFERROR(INDEX('CAC EPDs'!$F$2:$F$1500,SMALL(IF('CAC EPDs'!$E$2:$E$1500=Lists!CK$6,ROW('CAC EPDs'!$E$2:$E$1500)),ROW(29:29))-1,1),"")</f>
        <v/>
      </c>
      <c r="CL35" s="35" t="str" cm="1">
        <f t="array" ref="CL35">IFERROR(INDEX('CAC EPDs'!$F$2:$F$1500,SMALL(IF('CAC EPDs'!$E$2:$E$1500=Lists!CL$6,ROW('CAC EPDs'!$E$2:$E$1500)),ROW(29:29))-1,1),"")</f>
        <v/>
      </c>
      <c r="CM35" s="35" t="str" cm="1">
        <f t="array" ref="CM35">IFERROR(INDEX('CAC EPDs'!$F$2:$F$1500,SMALL(IF('CAC EPDs'!$E$2:$E$1500=Lists!CM$6,ROW('CAC EPDs'!$E$2:$E$1500)),ROW(29:29))-1,1),"")</f>
        <v/>
      </c>
      <c r="CN35" s="35" t="str" cm="1">
        <f t="array" ref="CN35">IFERROR(INDEX('CAC EPDs'!$F$2:$F$1500,SMALL(IF('CAC EPDs'!$E$2:$E$1500=Lists!CN$6,ROW('CAC EPDs'!$E$2:$E$1500)),ROW(29:29))-1,1),"")</f>
        <v/>
      </c>
      <c r="CO35" s="35" t="str" cm="1">
        <f t="array" ref="CO35">IFERROR(INDEX('CAC EPDs'!$F$2:$F$1500,SMALL(IF('CAC EPDs'!$E$2:$E$1500=Lists!CO$6,ROW('CAC EPDs'!$E$2:$E$1500)),ROW(29:29))-1,1),"")</f>
        <v/>
      </c>
      <c r="CP35" s="35" t="str" cm="1">
        <f t="array" ref="CP35">IFERROR(INDEX('CAC EPDs'!$F$2:$F$1500,SMALL(IF('CAC EPDs'!$E$2:$E$1500=Lists!CP$6,ROW('CAC EPDs'!$E$2:$E$1500)),ROW(29:29))-1,1),"")</f>
        <v/>
      </c>
      <c r="CQ35" s="35" t="str" cm="1">
        <f t="array" ref="CQ35">IFERROR(INDEX('CAC EPDs'!$F$2:$F$1500,SMALL(IF('CAC EPDs'!$E$2:$E$1500=Lists!CQ$6,ROW('CAC EPDs'!$E$2:$E$1500)),ROW(29:29))-1,1),"")</f>
        <v/>
      </c>
      <c r="CR35" s="35" t="str" cm="1">
        <f t="array" ref="CR35">IFERROR(INDEX('CAC EPDs'!$F$2:$F$1500,SMALL(IF('CAC EPDs'!$E$2:$E$1500=Lists!CR$6,ROW('CAC EPDs'!$E$2:$E$1500)),ROW(29:29))-1,1),"")</f>
        <v/>
      </c>
      <c r="CS35" s="35" t="str" cm="1">
        <f t="array" ref="CS35">IFERROR(INDEX('CAC EPDs'!$F$2:$F$1500,SMALL(IF('CAC EPDs'!$E$2:$E$1500=Lists!CS$6,ROW('CAC EPDs'!$E$2:$E$1500)),ROW(29:29))-1,1),"")</f>
        <v/>
      </c>
      <c r="CT35" s="35" t="str" cm="1">
        <f t="array" ref="CT35">IFERROR(INDEX('CAC EPDs'!$F$2:$F$1500,SMALL(IF('CAC EPDs'!$E$2:$E$1500=Lists!CT$6,ROW('CAC EPDs'!$E$2:$E$1500)),ROW(29:29))-1,1),"")</f>
        <v/>
      </c>
      <c r="CU35" s="35" t="str" cm="1">
        <f t="array" ref="CU35">IFERROR(INDEX('CAC EPDs'!$F$2:$F$1500,SMALL(IF('CAC EPDs'!$E$2:$E$1500=Lists!CU$6,ROW('CAC EPDs'!$E$2:$E$1500)),ROW(29:29))-1,1),"")</f>
        <v/>
      </c>
      <c r="CV35" s="35" t="str" cm="1">
        <f t="array" ref="CV35">IFERROR(INDEX('CAC EPDs'!$F$2:$F$1500,SMALL(IF('CAC EPDs'!$E$2:$E$1500=Lists!CV$6,ROW('CAC EPDs'!$E$2:$E$1500)),ROW(29:29))-1,1),"")</f>
        <v/>
      </c>
      <c r="CW35" s="35" t="str" cm="1">
        <f t="array" ref="CW35">IFERROR(INDEX('CAC EPDs'!$F$2:$F$1500,SMALL(IF('CAC EPDs'!$E$2:$E$1500=Lists!CW$6,ROW('CAC EPDs'!$E$2:$E$1500)),ROW(29:29))-1,1),"")</f>
        <v/>
      </c>
      <c r="CX35" s="35" t="str" cm="1">
        <f t="array" ref="CX35">IFERROR(INDEX('CAC EPDs'!$F$2:$F$1500,SMALL(IF('CAC EPDs'!$E$2:$E$1500=Lists!CX$6,ROW('CAC EPDs'!$E$2:$E$1500)),ROW(29:29))-1,1),"")</f>
        <v/>
      </c>
      <c r="CY35" s="35" t="str" cm="1">
        <f t="array" ref="CY35">IFERROR(INDEX('CAC EPDs'!$F$2:$F$1500,SMALL(IF('CAC EPDs'!$E$2:$E$1500=Lists!CY$6,ROW('CAC EPDs'!$E$2:$E$1500)),ROW(29:29))-1,1),"")</f>
        <v/>
      </c>
      <c r="CZ35" s="35" t="str" cm="1">
        <f t="array" ref="CZ35">IFERROR(INDEX('CAC EPDs'!$F$2:$F$1500,SMALL(IF('CAC EPDs'!$E$2:$E$1500=Lists!CZ$6,ROW('CAC EPDs'!$E$2:$E$1500)),ROW(29:29))-1,1),"")</f>
        <v/>
      </c>
      <c r="DA35" s="35" t="str" cm="1">
        <f t="array" ref="DA35">IFERROR(INDEX('CAC EPDs'!$F$2:$F$1500,SMALL(IF('CAC EPDs'!$E$2:$E$1500=Lists!DA$6,ROW('CAC EPDs'!$E$2:$E$1500)),ROW(29:29))-1,1),"")</f>
        <v/>
      </c>
      <c r="DB35" s="35" t="str" cm="1">
        <f t="array" ref="DB35">IFERROR(INDEX('CAC EPDs'!$F$2:$F$1500,SMALL(IF('CAC EPDs'!$E$2:$E$1500=Lists!DB$6,ROW('CAC EPDs'!$E$2:$E$1500)),ROW(29:29))-1,1),"")</f>
        <v/>
      </c>
      <c r="DC35" s="35" t="str" cm="1">
        <f t="array" ref="DC35">IFERROR(INDEX('CAC EPDs'!$F$2:$F$1500,SMALL(IF('CAC EPDs'!$E$2:$E$1500=Lists!DC$6,ROW('CAC EPDs'!$E$2:$E$1500)),ROW(29:29))-1,1),"")</f>
        <v/>
      </c>
      <c r="DD35" s="35" t="str" cm="1">
        <f t="array" ref="DD35">IFERROR(INDEX('CAC EPDs'!$F$2:$F$1500,SMALL(IF('CAC EPDs'!$E$2:$E$1500=Lists!DD$6,ROW('CAC EPDs'!$E$2:$E$1500)),ROW(29:29))-1,1),"")</f>
        <v/>
      </c>
      <c r="DE35" s="35" t="str" cm="1">
        <f t="array" ref="DE35">IFERROR(INDEX('CAC EPDs'!$F$2:$F$1500,SMALL(IF('CAC EPDs'!$E$2:$E$1500=Lists!DE$6,ROW('CAC EPDs'!$E$2:$E$1500)),ROW(29:29))-1,1),"")</f>
        <v/>
      </c>
      <c r="DF35" s="35" t="str" cm="1">
        <f t="array" ref="DF35">IFERROR(INDEX('CAC EPDs'!$F$2:$F$1500,SMALL(IF('CAC EPDs'!$E$2:$E$1500=Lists!DF$6,ROW('CAC EPDs'!$E$2:$E$1500)),ROW(29:29))-1,1),"")</f>
        <v/>
      </c>
      <c r="DG35" s="35" t="str" cm="1">
        <f t="array" ref="DG35">IFERROR(INDEX('CAC EPDs'!$F$2:$F$1500,SMALL(IF('CAC EPDs'!$E$2:$E$1500=Lists!DG$6,ROW('CAC EPDs'!$E$2:$E$1500)),ROW(29:29))-1,1),"")</f>
        <v/>
      </c>
      <c r="DH35" s="35" t="str" cm="1">
        <f t="array" ref="DH35">IFERROR(INDEX('CAC EPDs'!$F$2:$F$1500,SMALL(IF('CAC EPDs'!$E$2:$E$1500=Lists!DH$6,ROW('CAC EPDs'!$E$2:$E$1500)),ROW(29:29))-1,1),"")</f>
        <v/>
      </c>
      <c r="DI35" s="35" t="str" cm="1">
        <f t="array" ref="DI35">IFERROR(INDEX('CAC EPDs'!$F$2:$F$1500,SMALL(IF('CAC EPDs'!$E$2:$E$1500=Lists!DI$6,ROW('CAC EPDs'!$E$2:$E$1500)),ROW(29:29))-1,1),"")</f>
        <v/>
      </c>
      <c r="DJ35" s="35" t="str" cm="1">
        <f t="array" ref="DJ35">IFERROR(INDEX('CAC EPDs'!$F$2:$F$1500,SMALL(IF('CAC EPDs'!$E$2:$E$1500=Lists!DJ$6,ROW('CAC EPDs'!$E$2:$E$1500)),ROW(29:29))-1,1),"")</f>
        <v/>
      </c>
      <c r="DK35" s="35" t="str" cm="1">
        <f t="array" ref="DK35">IFERROR(INDEX('CAC EPDs'!$F$2:$F$1500,SMALL(IF('CAC EPDs'!$E$2:$E$1500=Lists!DK$6,ROW('CAC EPDs'!$E$2:$E$1500)),ROW(29:29))-1,1),"")</f>
        <v/>
      </c>
      <c r="DL35" s="35" t="str" cm="1">
        <f t="array" ref="DL35">IFERROR(INDEX('CAC EPDs'!$F$2:$F$1500,SMALL(IF('CAC EPDs'!$E$2:$E$1500=Lists!DL$6,ROW('CAC EPDs'!$E$2:$E$1500)),ROW(29:29))-1,1),"")</f>
        <v/>
      </c>
      <c r="DM35" s="35" t="str" cm="1">
        <f t="array" ref="DM35">IFERROR(INDEX('CAC EPDs'!$F$2:$F$1500,SMALL(IF('CAC EPDs'!$E$2:$E$1500=Lists!DM$6,ROW('CAC EPDs'!$E$2:$E$1500)),ROW(29:29))-1,1),"")</f>
        <v/>
      </c>
      <c r="DN35" s="35" t="str" cm="1">
        <f t="array" ref="DN35">IFERROR(INDEX('CAC EPDs'!$F$2:$F$1500,SMALL(IF('CAC EPDs'!$E$2:$E$1500=Lists!DN$6,ROW('CAC EPDs'!$E$2:$E$1500)),ROW(29:29))-1,1),"")</f>
        <v/>
      </c>
      <c r="DO35" s="35" t="str" cm="1">
        <f t="array" ref="DO35">IFERROR(INDEX('CAC EPDs'!$F$2:$F$1500,SMALL(IF('CAC EPDs'!$E$2:$E$1500=Lists!DO$6,ROW('CAC EPDs'!$E$2:$E$1500)),ROW(29:29))-1,1),"")</f>
        <v/>
      </c>
      <c r="DP35" s="35" t="str" cm="1">
        <f t="array" ref="DP35">IFERROR(INDEX('CAC EPDs'!$F$2:$F$1500,SMALL(IF('CAC EPDs'!$E$2:$E$1500=Lists!DP$6,ROW('CAC EPDs'!$E$2:$E$1500)),ROW(29:29))-1,1),"")</f>
        <v/>
      </c>
      <c r="DQ35" s="35" t="str" cm="1">
        <f t="array" ref="DQ35">IFERROR(INDEX('CAC EPDs'!$F$2:$F$1500,SMALL(IF('CAC EPDs'!$E$2:$E$1500=Lists!DQ$6,ROW('CAC EPDs'!$E$2:$E$1500)),ROW(29:29))-1,1),"")</f>
        <v/>
      </c>
      <c r="DR35" s="35" t="str" cm="1">
        <f t="array" ref="DR35">IFERROR(INDEX('CAC EPDs'!$F$2:$F$1500,SMALL(IF('CAC EPDs'!$E$2:$E$1500=Lists!DR$6,ROW('CAC EPDs'!$E$2:$E$1500)),ROW(29:29))-1,1),"")</f>
        <v/>
      </c>
      <c r="DS35" s="35" t="str" cm="1">
        <f t="array" ref="DS35">IFERROR(INDEX('CAC EPDs'!$F$2:$F$1500,SMALL(IF('CAC EPDs'!$E$2:$E$1500=Lists!DS$6,ROW('CAC EPDs'!$E$2:$E$1500)),ROW(29:29))-1,1),"")</f>
        <v/>
      </c>
      <c r="DT35" s="35" t="str" cm="1">
        <f t="array" ref="DT35">IFERROR(INDEX('CAC EPDs'!$F$2:$F$1500,SMALL(IF('CAC EPDs'!$E$2:$E$1500=Lists!DT$6,ROW('CAC EPDs'!$E$2:$E$1500)),ROW(29:29))-1,1),"")</f>
        <v/>
      </c>
      <c r="DU35" s="35" t="str" cm="1">
        <f t="array" ref="DU35">IFERROR(INDEX('CAC EPDs'!$F$2:$F$1500,SMALL(IF('CAC EPDs'!$E$2:$E$1500=Lists!DU$6,ROW('CAC EPDs'!$E$2:$E$1500)),ROW(29:29))-1,1),"")</f>
        <v/>
      </c>
      <c r="DV35" s="35" t="str" cm="1">
        <f t="array" ref="DV35">IFERROR(INDEX('CAC EPDs'!$F$2:$F$1500,SMALL(IF('CAC EPDs'!$E$2:$E$1500=Lists!DV$6,ROW('CAC EPDs'!$E$2:$E$1500)),ROW(29:29))-1,1),"")</f>
        <v/>
      </c>
      <c r="DW35" s="35" t="str" cm="1">
        <f t="array" ref="DW35">IFERROR(INDEX('CAC EPDs'!$F$2:$F$1500,SMALL(IF('CAC EPDs'!$E$2:$E$1500=Lists!DW$6,ROW('CAC EPDs'!$E$2:$E$1500)),ROW(29:29))-1,1),"")</f>
        <v/>
      </c>
      <c r="DX35" s="35" t="str" cm="1">
        <f t="array" ref="DX35">IFERROR(INDEX('CAC EPDs'!$F$2:$F$1500,SMALL(IF('CAC EPDs'!$E$2:$E$1500=Lists!DX$6,ROW('CAC EPDs'!$E$2:$E$1500)),ROW(29:29))-1,1),"")</f>
        <v/>
      </c>
      <c r="DY35" s="35" t="str" cm="1">
        <f t="array" ref="DY35">IFERROR(INDEX('CAC EPDs'!$F$2:$F$1500,SMALL(IF('CAC EPDs'!$E$2:$E$1500=Lists!DY$6,ROW('CAC EPDs'!$E$2:$E$1500)),ROW(29:29))-1,1),"")</f>
        <v/>
      </c>
      <c r="DZ35" s="35" t="str" cm="1">
        <f t="array" ref="DZ35">IFERROR(INDEX('CAC EPDs'!$F$2:$F$1500,SMALL(IF('CAC EPDs'!$E$2:$E$1500=Lists!DZ$6,ROW('CAC EPDs'!$E$2:$E$1500)),ROW(29:29))-1,1),"")</f>
        <v/>
      </c>
      <c r="EA35" s="35" t="str" cm="1">
        <f t="array" ref="EA35">IFERROR(INDEX('CAC EPDs'!$F$2:$F$1500,SMALL(IF('CAC EPDs'!$E$2:$E$1500=Lists!EA$6,ROW('CAC EPDs'!$E$2:$E$1500)),ROW(29:29))-1,1),"")</f>
        <v/>
      </c>
      <c r="EB35" s="35" t="str" cm="1">
        <f t="array" ref="EB35">IFERROR(INDEX('CAC EPDs'!$F$2:$F$1500,SMALL(IF('CAC EPDs'!$E$2:$E$1500=Lists!EB$6,ROW('CAC EPDs'!$E$2:$E$1500)),ROW(29:29))-1,1),"")</f>
        <v/>
      </c>
      <c r="EC35" s="35" t="str" cm="1">
        <f t="array" ref="EC35">IFERROR(INDEX('CAC EPDs'!$F$2:$F$1500,SMALL(IF('CAC EPDs'!$E$2:$E$1500=Lists!EC$6,ROW('CAC EPDs'!$E$2:$E$1500)),ROW(29:29))-1,1),"")</f>
        <v/>
      </c>
      <c r="ED35" s="35" t="str" cm="1">
        <f t="array" ref="ED35">IFERROR(INDEX('CAC EPDs'!$F$2:$F$1500,SMALL(IF('CAC EPDs'!$E$2:$E$1500=Lists!ED$6,ROW('CAC EPDs'!$E$2:$E$1500)),ROW(29:29))-1,1),"")</f>
        <v/>
      </c>
      <c r="EE35" s="35" t="str" cm="1">
        <f t="array" ref="EE35">IFERROR(INDEX('CAC EPDs'!$F$2:$F$1500,SMALL(IF('CAC EPDs'!$E$2:$E$1500=Lists!EE$6,ROW('CAC EPDs'!$E$2:$E$1500)),ROW(29:29))-1,1),"")</f>
        <v/>
      </c>
      <c r="EF35" s="35" t="str" cm="1">
        <f t="array" ref="EF35">IFERROR(INDEX('CAC EPDs'!$F$2:$F$1500,SMALL(IF('CAC EPDs'!$E$2:$E$1500=Lists!EF$6,ROW('CAC EPDs'!$E$2:$E$1500)),ROW(29:29))-1,1),"")</f>
        <v/>
      </c>
      <c r="EG35" s="35" t="str" cm="1">
        <f t="array" ref="EG35">IFERROR(INDEX('CAC EPDs'!$F$2:$F$1500,SMALL(IF('CAC EPDs'!$E$2:$E$1500=Lists!EG$6,ROW('CAC EPDs'!$E$2:$E$1500)),ROW(29:29))-1,1),"")</f>
        <v/>
      </c>
      <c r="EH35" s="35" t="str" cm="1">
        <f t="array" ref="EH35">IFERROR(INDEX('CAC EPDs'!$F$2:$F$1500,SMALL(IF('CAC EPDs'!$E$2:$E$1500=Lists!EH$6,ROW('CAC EPDs'!$E$2:$E$1500)),ROW(29:29))-1,1),"")</f>
        <v/>
      </c>
      <c r="EI35" s="35" t="str" cm="1">
        <f t="array" ref="EI35">IFERROR(INDEX('CAC EPDs'!$F$2:$F$1500,SMALL(IF('CAC EPDs'!$E$2:$E$1500=Lists!EI$6,ROW('CAC EPDs'!$E$2:$E$1500)),ROW(29:29))-1,1),"")</f>
        <v/>
      </c>
      <c r="EJ35" s="35" t="str" cm="1">
        <f t="array" ref="EJ35">IFERROR(INDEX('CAC EPDs'!$F$2:$F$1500,SMALL(IF('CAC EPDs'!$E$2:$E$1500=Lists!EJ$6,ROW('CAC EPDs'!$E$2:$E$1500)),ROW(29:29))-1,1),"")</f>
        <v/>
      </c>
      <c r="EK35" s="35" t="str" cm="1">
        <f t="array" ref="EK35">IFERROR(INDEX('CAC EPDs'!$F$2:$F$1500,SMALL(IF('CAC EPDs'!$E$2:$E$1500=Lists!EK$6,ROW('CAC EPDs'!$E$2:$E$1500)),ROW(29:29))-1,1),"")</f>
        <v/>
      </c>
      <c r="EL35" s="35" t="str" cm="1">
        <f t="array" ref="EL35">IFERROR(INDEX('CAC EPDs'!$F$2:$F$1500,SMALL(IF('CAC EPDs'!$E$2:$E$1500=Lists!EL$6,ROW('CAC EPDs'!$E$2:$E$1500)),ROW(29:29))-1,1),"")</f>
        <v/>
      </c>
      <c r="EM35" s="35" t="str" cm="1">
        <f t="array" ref="EM35">IFERROR(INDEX('CAC EPDs'!$F$2:$F$1500,SMALL(IF('CAC EPDs'!$E$2:$E$1500=Lists!EM$6,ROW('CAC EPDs'!$E$2:$E$1500)),ROW(29:29))-1,1),"")</f>
        <v/>
      </c>
      <c r="EN35" s="35" t="str" cm="1">
        <f t="array" ref="EN35">IFERROR(INDEX('CAC EPDs'!$F$2:$F$1500,SMALL(IF('CAC EPDs'!$E$2:$E$1500=Lists!EN$6,ROW('CAC EPDs'!$E$2:$E$1500)),ROW(29:29))-1,1),"")</f>
        <v/>
      </c>
      <c r="FL35" s="219"/>
    </row>
    <row r="36" spans="25:168">
      <c r="Y36" s="35" t="str">
        <v>Atlantic,45,No</v>
      </c>
      <c r="AA36" s="35" t="str" cm="1">
        <f t="array" ref="AA36">IFERROR(INDEX('CAC EPDs'!$F$2:$F$1500,SMALL(IF('CAC EPDs'!$E$2:$E$1500=Lists!AA$6,ROW('CAC EPDs'!$E$2:$E$1500)),ROW(30:30))-1,1),"")</f>
        <v/>
      </c>
      <c r="AB36" s="35" t="str" cm="1">
        <f t="array" ref="AB36">IFERROR(INDEX('CAC EPDs'!$F$2:$F$1500,SMALL(IF('CAC EPDs'!$E$2:$E$1500=Lists!AB$6,ROW('CAC EPDs'!$E$2:$E$1500)),ROW(30:30))-1,1),"")</f>
        <v/>
      </c>
      <c r="AC36" s="35" t="str" cm="1">
        <f t="array" ref="AC36">IFERROR(INDEX('CAC EPDs'!$F$2:$F$1500,SMALL(IF('CAC EPDs'!$E$2:$E$1500=Lists!AC$6,ROW('CAC EPDs'!$E$2:$E$1500)),ROW(30:30))-1,1),"")</f>
        <v/>
      </c>
      <c r="AD36" s="35" t="str" cm="1">
        <f t="array" ref="AD36">IFERROR(INDEX('CAC EPDs'!$F$2:$F$1500,SMALL(IF('CAC EPDs'!$E$2:$E$1500=Lists!AD$6,ROW('CAC EPDs'!$E$2:$E$1500)),ROW(30:30))-1,1),"")</f>
        <v/>
      </c>
      <c r="AE36" s="35" t="str" cm="1">
        <f t="array" ref="AE36">IFERROR(INDEX('CAC EPDs'!$F$2:$F$1500,SMALL(IF('CAC EPDs'!$E$2:$E$1500=Lists!AE$6,ROW('CAC EPDs'!$E$2:$E$1500)),ROW(30:30))-1,1),"")</f>
        <v/>
      </c>
      <c r="AF36" s="35" t="str" cm="1">
        <f t="array" ref="AF36">IFERROR(INDEX('CAC EPDs'!$F$2:$F$1500,SMALL(IF('CAC EPDs'!$E$2:$E$1500=Lists!AF$6,ROW('CAC EPDs'!$E$2:$E$1500)),ROW(30:30))-1,1),"")</f>
        <v/>
      </c>
      <c r="AG36" s="35" t="str" cm="1">
        <f t="array" ref="AG36">IFERROR(INDEX('CAC EPDs'!$F$2:$F$1500,SMALL(IF('CAC EPDs'!$E$2:$E$1500=Lists!AG$6,ROW('CAC EPDs'!$E$2:$E$1500)),ROW(30:30))-1,1),"")</f>
        <v/>
      </c>
      <c r="AH36" s="35" t="str" cm="1">
        <f t="array" ref="AH36">IFERROR(INDEX('CAC EPDs'!$F$2:$F$1500,SMALL(IF('CAC EPDs'!$E$2:$E$1500=Lists!AH$6,ROW('CAC EPDs'!$E$2:$E$1500)),ROW(30:30))-1,1),"")</f>
        <v/>
      </c>
      <c r="AI36" s="35" t="str" cm="1">
        <f t="array" ref="AI36">IFERROR(INDEX('CAC EPDs'!$F$2:$F$1500,SMALL(IF('CAC EPDs'!$E$2:$E$1500=Lists!AI$6,ROW('CAC EPDs'!$E$2:$E$1500)),ROW(30:30))-1,1),"")</f>
        <v/>
      </c>
      <c r="AJ36" s="35" t="str" cm="1">
        <f t="array" ref="AJ36">IFERROR(INDEX('CAC EPDs'!$F$2:$F$1500,SMALL(IF('CAC EPDs'!$E$2:$E$1500=Lists!AJ$6,ROW('CAC EPDs'!$E$2:$E$1500)),ROW(30:30))-1,1),"")</f>
        <v/>
      </c>
      <c r="AK36" s="35" t="str" cm="1">
        <f t="array" ref="AK36">IFERROR(INDEX('CAC EPDs'!$F$2:$F$1500,SMALL(IF('CAC EPDs'!$E$2:$E$1500=Lists!AK$6,ROW('CAC EPDs'!$E$2:$E$1500)),ROW(30:30))-1,1),"")</f>
        <v/>
      </c>
      <c r="AL36" s="35" t="str" cm="1">
        <f t="array" ref="AL36">IFERROR(INDEX('CAC EPDs'!$F$2:$F$1500,SMALL(IF('CAC EPDs'!$E$2:$E$1500=Lists!AL$6,ROW('CAC EPDs'!$E$2:$E$1500)),ROW(30:30))-1,1),"")</f>
        <v/>
      </c>
      <c r="AM36" s="35" t="str" cm="1">
        <f t="array" ref="AM36">IFERROR(INDEX('CAC EPDs'!$F$2:$F$1500,SMALL(IF('CAC EPDs'!$E$2:$E$1500=Lists!AM$6,ROW('CAC EPDs'!$E$2:$E$1500)),ROW(30:30))-1,1),"")</f>
        <v/>
      </c>
      <c r="AN36" s="35" t="str" cm="1">
        <f t="array" ref="AN36">IFERROR(INDEX('CAC EPDs'!$F$2:$F$1500,SMALL(IF('CAC EPDs'!$E$2:$E$1500=Lists!AN$6,ROW('CAC EPDs'!$E$2:$E$1500)),ROW(30:30))-1,1),"")</f>
        <v/>
      </c>
      <c r="AO36" s="35" t="str" cm="1">
        <f t="array" ref="AO36">IFERROR(INDEX('CAC EPDs'!$F$2:$F$1500,SMALL(IF('CAC EPDs'!$E$2:$E$1500=Lists!AO$6,ROW('CAC EPDs'!$E$2:$E$1500)),ROW(30:30))-1,1),"")</f>
        <v>35 MPa concrete with air &amp; 0.40 w/cm (C-1) Shotcrete GUbSF</v>
      </c>
      <c r="AP36" s="35" t="str" cm="1">
        <f t="array" ref="AP36">IFERROR(INDEX('CAC EPDs'!$F$2:$F$1500,SMALL(IF('CAC EPDs'!$E$2:$E$1500=Lists!AP$6,ROW('CAC EPDs'!$E$2:$E$1500)),ROW(30:30))-1,1),"")</f>
        <v/>
      </c>
      <c r="AQ36" s="35" t="str" cm="1">
        <f t="array" ref="AQ36">IFERROR(INDEX('CAC EPDs'!$F$2:$F$1500,SMALL(IF('CAC EPDs'!$E$2:$E$1500=Lists!AQ$6,ROW('CAC EPDs'!$E$2:$E$1500)),ROW(30:30))-1,1),"")</f>
        <v/>
      </c>
      <c r="AR36" s="35" t="str" cm="1">
        <f t="array" ref="AR36">IFERROR(INDEX('CAC EPDs'!$F$2:$F$1500,SMALL(IF('CAC EPDs'!$E$2:$E$1500=Lists!AR$6,ROW('CAC EPDs'!$E$2:$E$1500)),ROW(30:30))-1,1),"")</f>
        <v/>
      </c>
      <c r="AS36" s="35" t="str" cm="1">
        <f t="array" ref="AS36">IFERROR(INDEX('CAC EPDs'!$F$2:$F$1500,SMALL(IF('CAC EPDs'!$E$2:$E$1500=Lists!AS$6,ROW('CAC EPDs'!$E$2:$E$1500)),ROW(30:30))-1,1),"")</f>
        <v/>
      </c>
      <c r="AT36" s="35" t="str" cm="1">
        <f t="array" ref="AT36">IFERROR(INDEX('CAC EPDs'!$F$2:$F$1500,SMALL(IF('CAC EPDs'!$E$2:$E$1500=Lists!AT$6,ROW('CAC EPDs'!$E$2:$E$1500)),ROW(30:30))-1,1),"")</f>
        <v/>
      </c>
      <c r="AU36" s="35" t="str" cm="1">
        <f t="array" ref="AU36">IFERROR(INDEX('CAC EPDs'!$F$2:$F$1500,SMALL(IF('CAC EPDs'!$E$2:$E$1500=Lists!AU$6,ROW('CAC EPDs'!$E$2:$E$1500)),ROW(30:30))-1,1),"")</f>
        <v/>
      </c>
      <c r="AV36" s="35" t="str" cm="1">
        <f t="array" ref="AV36">IFERROR(INDEX('CAC EPDs'!$F$2:$F$1500,SMALL(IF('CAC EPDs'!$E$2:$E$1500=Lists!AV$6,ROW('CAC EPDs'!$E$2:$E$1500)),ROW(30:30))-1,1),"")</f>
        <v/>
      </c>
      <c r="AW36" s="35" t="str" cm="1">
        <f t="array" ref="AW36">IFERROR(INDEX('CAC EPDs'!$F$2:$F$1500,SMALL(IF('CAC EPDs'!$E$2:$E$1500=Lists!AW$6,ROW('CAC EPDs'!$E$2:$E$1500)),ROW(30:30))-1,1),"")</f>
        <v/>
      </c>
      <c r="AX36" s="35" t="str" cm="1">
        <f t="array" ref="AX36">IFERROR(INDEX('CAC EPDs'!$F$2:$F$1500,SMALL(IF('CAC EPDs'!$E$2:$E$1500=Lists!AX$6,ROW('CAC EPDs'!$E$2:$E$1500)),ROW(30:30))-1,1),"")</f>
        <v/>
      </c>
      <c r="AY36" s="35" t="str" cm="1">
        <f t="array" ref="AY36">IFERROR(INDEX('CAC EPDs'!$F$2:$F$1500,SMALL(IF('CAC EPDs'!$E$2:$E$1500=Lists!AY$6,ROW('CAC EPDs'!$E$2:$E$1500)),ROW(30:30))-1,1),"")</f>
        <v/>
      </c>
      <c r="AZ36" s="35" t="str" cm="1">
        <f t="array" ref="AZ36">IFERROR(INDEX('CAC EPDs'!$F$2:$F$1500,SMALL(IF('CAC EPDs'!$E$2:$E$1500=Lists!AZ$6,ROW('CAC EPDs'!$E$2:$E$1500)),ROW(30:30))-1,1),"")</f>
        <v/>
      </c>
      <c r="BA36" s="35" t="str" cm="1">
        <f t="array" ref="BA36">IFERROR(INDEX('CAC EPDs'!$F$2:$F$1500,SMALL(IF('CAC EPDs'!$E$2:$E$1500=Lists!BA$6,ROW('CAC EPDs'!$E$2:$E$1500)),ROW(30:30))-1,1),"")</f>
        <v/>
      </c>
      <c r="BB36" s="35" t="str" cm="1">
        <f t="array" ref="BB36">IFERROR(INDEX('CAC EPDs'!$F$2:$F$1500,SMALL(IF('CAC EPDs'!$E$2:$E$1500=Lists!BB$6,ROW('CAC EPDs'!$E$2:$E$1500)),ROW(30:30))-1,1),"")</f>
        <v/>
      </c>
      <c r="BC36" s="35" t="str" cm="1">
        <f t="array" ref="BC36">IFERROR(INDEX('CAC EPDs'!$F$2:$F$1500,SMALL(IF('CAC EPDs'!$E$2:$E$1500=Lists!BC$6,ROW('CAC EPDs'!$E$2:$E$1500)),ROW(30:30))-1,1),"")</f>
        <v/>
      </c>
      <c r="BD36" s="35" t="str" cm="1">
        <f t="array" ref="BD36">IFERROR(INDEX('CAC EPDs'!$F$2:$F$1500,SMALL(IF('CAC EPDs'!$E$2:$E$1500=Lists!BD$6,ROW('CAC EPDs'!$E$2:$E$1500)),ROW(30:30))-1,1),"")</f>
        <v/>
      </c>
      <c r="BE36" s="35" t="str" cm="1">
        <f t="array" ref="BE36">IFERROR(INDEX('CAC EPDs'!$F$2:$F$1500,SMALL(IF('CAC EPDs'!$E$2:$E$1500=Lists!BE$6,ROW('CAC EPDs'!$E$2:$E$1500)),ROW(30:30))-1,1),"")</f>
        <v/>
      </c>
      <c r="BF36" s="35" t="str" cm="1">
        <f t="array" ref="BF36">IFERROR(INDEX('CAC EPDs'!$F$2:$F$1500,SMALL(IF('CAC EPDs'!$E$2:$E$1500=Lists!BF$6,ROW('CAC EPDs'!$E$2:$E$1500)),ROW(30:30))-1,1),"")</f>
        <v/>
      </c>
      <c r="BG36" s="35" t="str" cm="1">
        <f t="array" ref="BG36">IFERROR(INDEX('CAC EPDs'!$F$2:$F$1500,SMALL(IF('CAC EPDs'!$E$2:$E$1500=Lists!BG$6,ROW('CAC EPDs'!$E$2:$E$1500)),ROW(30:30))-1,1),"")</f>
        <v/>
      </c>
      <c r="BH36" s="35" t="str" cm="1">
        <f t="array" ref="BH36">IFERROR(INDEX('CAC EPDs'!$F$2:$F$1500,SMALL(IF('CAC EPDs'!$E$2:$E$1500=Lists!BH$6,ROW('CAC EPDs'!$E$2:$E$1500)),ROW(30:30))-1,1),"")</f>
        <v/>
      </c>
      <c r="BI36" s="35" t="str" cm="1">
        <f t="array" ref="BI36">IFERROR(INDEX('CAC EPDs'!$F$2:$F$1500,SMALL(IF('CAC EPDs'!$E$2:$E$1500=Lists!BI$6,ROW('CAC EPDs'!$E$2:$E$1500)),ROW(30:30))-1,1),"")</f>
        <v/>
      </c>
      <c r="BJ36" s="35" t="str" cm="1">
        <f t="array" ref="BJ36">IFERROR(INDEX('CAC EPDs'!$F$2:$F$1500,SMALL(IF('CAC EPDs'!$E$2:$E$1500=Lists!BJ$6,ROW('CAC EPDs'!$E$2:$E$1500)),ROW(30:30))-1,1),"")</f>
        <v/>
      </c>
      <c r="BK36" s="35" t="str" cm="1">
        <f t="array" ref="BK36">IFERROR(INDEX('CAC EPDs'!$F$2:$F$1500,SMALL(IF('CAC EPDs'!$E$2:$E$1500=Lists!BK$6,ROW('CAC EPDs'!$E$2:$E$1500)),ROW(30:30))-1,1),"")</f>
        <v>25 MPa concrete without air &amp; 0.55 w/cm ratio (N-CF/C-4) GUL 30 FA</v>
      </c>
      <c r="BL36" s="35" t="str" cm="1">
        <f t="array" ref="BL36">IFERROR(INDEX('CAC EPDs'!$F$2:$F$1500,SMALL(IF('CAC EPDs'!$E$2:$E$1500=Lists!BL$6,ROW('CAC EPDs'!$E$2:$E$1500)),ROW(30:30))-1,1),"")</f>
        <v/>
      </c>
      <c r="BM36" s="35" t="str" cm="1">
        <f t="array" ref="BM36">IFERROR(INDEX('CAC EPDs'!$F$2:$F$1500,SMALL(IF('CAC EPDs'!$E$2:$E$1500=Lists!BM$6,ROW('CAC EPDs'!$E$2:$E$1500)),ROW(30:30))-1,1),"")</f>
        <v/>
      </c>
      <c r="BN36" s="35" t="str" cm="1">
        <f t="array" ref="BN36">IFERROR(INDEX('CAC EPDs'!$F$2:$F$1500,SMALL(IF('CAC EPDs'!$E$2:$E$1500=Lists!BN$6,ROW('CAC EPDs'!$E$2:$E$1500)),ROW(30:30))-1,1),"")</f>
        <v/>
      </c>
      <c r="BO36" s="35" t="str" cm="1">
        <f t="array" ref="BO36">IFERROR(INDEX('CAC EPDs'!$F$2:$F$1500,SMALL(IF('CAC EPDs'!$E$2:$E$1500=Lists!BO$6,ROW('CAC EPDs'!$E$2:$E$1500)),ROW(30:30))-1,1),"")</f>
        <v/>
      </c>
      <c r="BP36" s="35" t="str" cm="1">
        <f t="array" ref="BP36">IFERROR(INDEX('CAC EPDs'!$F$2:$F$1500,SMALL(IF('CAC EPDs'!$E$2:$E$1500=Lists!BP$6,ROW('CAC EPDs'!$E$2:$E$1500)),ROW(30:30))-1,1),"")</f>
        <v>35 MPa concrete with air &amp; 0.40 w/cm ratio (C-1) GUL 20 SL</v>
      </c>
      <c r="BQ36" s="35" t="str" cm="1">
        <f t="array" ref="BQ36">IFERROR(INDEX('CAC EPDs'!$F$2:$F$1500,SMALL(IF('CAC EPDs'!$E$2:$E$1500=Lists!BQ$6,ROW('CAC EPDs'!$E$2:$E$1500)),ROW(30:30))-1,1),"")</f>
        <v/>
      </c>
      <c r="BR36" s="35" t="str" cm="1">
        <f t="array" ref="BR36">IFERROR(INDEX('CAC EPDs'!$F$2:$F$1500,SMALL(IF('CAC EPDs'!$E$2:$E$1500=Lists!BR$6,ROW('CAC EPDs'!$E$2:$E$1500)),ROW(30:30))-1,1),"")</f>
        <v/>
      </c>
      <c r="BS36" s="35" t="str" cm="1">
        <f t="array" ref="BS36">IFERROR(INDEX('CAC EPDs'!$F$2:$F$1500,SMALL(IF('CAC EPDs'!$E$2:$E$1500=Lists!BS$6,ROW('CAC EPDs'!$E$2:$E$1500)),ROW(30:30))-1,1),"")</f>
        <v/>
      </c>
      <c r="BT36" s="35" t="str" cm="1">
        <f t="array" ref="BT36">IFERROR(INDEX('CAC EPDs'!$F$2:$F$1500,SMALL(IF('CAC EPDs'!$E$2:$E$1500=Lists!BT$6,ROW('CAC EPDs'!$E$2:$E$1500)),ROW(30:30))-1,1),"")</f>
        <v/>
      </c>
      <c r="BU36" s="35" t="str" cm="1">
        <f t="array" ref="BU36">IFERROR(INDEX('CAC EPDs'!$F$2:$F$1500,SMALL(IF('CAC EPDs'!$E$2:$E$1500=Lists!BU$6,ROW('CAC EPDs'!$E$2:$E$1500)),ROW(30:30))-1,1),"")</f>
        <v/>
      </c>
      <c r="BV36" s="35" t="str" cm="1">
        <f t="array" ref="BV36">IFERROR(INDEX('CAC EPDs'!$F$2:$F$1500,SMALL(IF('CAC EPDs'!$E$2:$E$1500=Lists!BV$6,ROW('CAC EPDs'!$E$2:$E$1500)),ROW(30:30))-1,1),"")</f>
        <v>50 MPa concrete with air (C-XL) GUL 10 FA</v>
      </c>
      <c r="BW36" s="35" t="str" cm="1">
        <f t="array" ref="BW36">IFERROR(INDEX('CAC EPDs'!$F$2:$F$1500,SMALL(IF('CAC EPDs'!$E$2:$E$1500=Lists!BW$6,ROW('CAC EPDs'!$E$2:$E$1500)),ROW(30:30))-1,1),"")</f>
        <v/>
      </c>
      <c r="BX36" s="35" t="str" cm="1">
        <f t="array" ref="BX36">IFERROR(INDEX('CAC EPDs'!$F$2:$F$1500,SMALL(IF('CAC EPDs'!$E$2:$E$1500=Lists!BX$6,ROW('CAC EPDs'!$E$2:$E$1500)),ROW(30:30))-1,1),"")</f>
        <v/>
      </c>
      <c r="BY36" s="35" t="str" cm="1">
        <f t="array" ref="BY36">IFERROR(INDEX('CAC EPDs'!$F$2:$F$1500,SMALL(IF('CAC EPDs'!$E$2:$E$1500=Lists!BY$6,ROW('CAC EPDs'!$E$2:$E$1500)),ROW(30:30))-1,1),"")</f>
        <v/>
      </c>
      <c r="BZ36" s="35" t="str" cm="1">
        <f t="array" ref="BZ36">IFERROR(INDEX('CAC EPDs'!$F$2:$F$1500,SMALL(IF('CAC EPDs'!$E$2:$E$1500=Lists!BZ$6,ROW('CAC EPDs'!$E$2:$E$1500)),ROW(30:30))-1,1),"")</f>
        <v/>
      </c>
      <c r="CA36" s="35" t="str" cm="1">
        <f t="array" ref="CA36">IFERROR(INDEX('CAC EPDs'!$F$2:$F$1500,SMALL(IF('CAC EPDs'!$E$2:$E$1500=Lists!CA$6,ROW('CAC EPDs'!$E$2:$E$1500)),ROW(30:30))-1,1),"")</f>
        <v/>
      </c>
      <c r="CB36" s="35" t="str" cm="1">
        <f t="array" ref="CB36">IFERROR(INDEX('CAC EPDs'!$F$2:$F$1500,SMALL(IF('CAC EPDs'!$E$2:$E$1500=Lists!CB$6,ROW('CAC EPDs'!$E$2:$E$1500)),ROW(30:30))-1,1),"")</f>
        <v/>
      </c>
      <c r="CC36" s="35" t="str" cm="1">
        <f t="array" ref="CC36">IFERROR(INDEX('CAC EPDs'!$F$2:$F$1500,SMALL(IF('CAC EPDs'!$E$2:$E$1500=Lists!CC$6,ROW('CAC EPDs'!$E$2:$E$1500)),ROW(30:30))-1,1),"")</f>
        <v/>
      </c>
      <c r="CD36" s="35" t="str" cm="1">
        <f t="array" ref="CD36">IFERROR(INDEX('CAC EPDs'!$F$2:$F$1500,SMALL(IF('CAC EPDs'!$E$2:$E$1500=Lists!CD$6,ROW('CAC EPDs'!$E$2:$E$1500)),ROW(30:30))-1,1),"")</f>
        <v/>
      </c>
      <c r="CE36" s="35" t="str" cm="1">
        <f t="array" ref="CE36">IFERROR(INDEX('CAC EPDs'!$F$2:$F$1500,SMALL(IF('CAC EPDs'!$E$2:$E$1500=Lists!CE$6,ROW('CAC EPDs'!$E$2:$E$1500)),ROW(30:30))-1,1),"")</f>
        <v/>
      </c>
      <c r="CF36" s="35" t="str" cm="1">
        <f t="array" ref="CF36">IFERROR(INDEX('CAC EPDs'!$F$2:$F$1500,SMALL(IF('CAC EPDs'!$E$2:$E$1500=Lists!CF$6,ROW('CAC EPDs'!$E$2:$E$1500)),ROW(30:30))-1,1),"")</f>
        <v/>
      </c>
      <c r="CG36" s="35" t="str" cm="1">
        <f t="array" ref="CG36">IFERROR(INDEX('CAC EPDs'!$F$2:$F$1500,SMALL(IF('CAC EPDs'!$E$2:$E$1500=Lists!CG$6,ROW('CAC EPDs'!$E$2:$E$1500)),ROW(30:30))-1,1),"")</f>
        <v/>
      </c>
      <c r="CH36" s="35" t="str" cm="1">
        <f t="array" ref="CH36">IFERROR(INDEX('CAC EPDs'!$F$2:$F$1500,SMALL(IF('CAC EPDs'!$E$2:$E$1500=Lists!CH$6,ROW('CAC EPDs'!$E$2:$E$1500)),ROW(30:30))-1,1),"")</f>
        <v/>
      </c>
      <c r="CI36" s="35" t="str" cm="1">
        <f t="array" ref="CI36">IFERROR(INDEX('CAC EPDs'!$F$2:$F$1500,SMALL(IF('CAC EPDs'!$E$2:$E$1500=Lists!CI$6,ROW('CAC EPDs'!$E$2:$E$1500)),ROW(30:30))-1,1),"")</f>
        <v/>
      </c>
      <c r="CJ36" s="35" t="str" cm="1">
        <f t="array" ref="CJ36">IFERROR(INDEX('CAC EPDs'!$F$2:$F$1500,SMALL(IF('CAC EPDs'!$E$2:$E$1500=Lists!CJ$6,ROW('CAC EPDs'!$E$2:$E$1500)),ROW(30:30))-1,1),"")</f>
        <v/>
      </c>
      <c r="CK36" s="35" t="str" cm="1">
        <f t="array" ref="CK36">IFERROR(INDEX('CAC EPDs'!$F$2:$F$1500,SMALL(IF('CAC EPDs'!$E$2:$E$1500=Lists!CK$6,ROW('CAC EPDs'!$E$2:$E$1500)),ROW(30:30))-1,1),"")</f>
        <v/>
      </c>
      <c r="CL36" s="35" t="str" cm="1">
        <f t="array" ref="CL36">IFERROR(INDEX('CAC EPDs'!$F$2:$F$1500,SMALL(IF('CAC EPDs'!$E$2:$E$1500=Lists!CL$6,ROW('CAC EPDs'!$E$2:$E$1500)),ROW(30:30))-1,1),"")</f>
        <v/>
      </c>
      <c r="CM36" s="35" t="str" cm="1">
        <f t="array" ref="CM36">IFERROR(INDEX('CAC EPDs'!$F$2:$F$1500,SMALL(IF('CAC EPDs'!$E$2:$E$1500=Lists!CM$6,ROW('CAC EPDs'!$E$2:$E$1500)),ROW(30:30))-1,1),"")</f>
        <v/>
      </c>
      <c r="CN36" s="35" t="str" cm="1">
        <f t="array" ref="CN36">IFERROR(INDEX('CAC EPDs'!$F$2:$F$1500,SMALL(IF('CAC EPDs'!$E$2:$E$1500=Lists!CN$6,ROW('CAC EPDs'!$E$2:$E$1500)),ROW(30:30))-1,1),"")</f>
        <v/>
      </c>
      <c r="CO36" s="35" t="str" cm="1">
        <f t="array" ref="CO36">IFERROR(INDEX('CAC EPDs'!$F$2:$F$1500,SMALL(IF('CAC EPDs'!$E$2:$E$1500=Lists!CO$6,ROW('CAC EPDs'!$E$2:$E$1500)),ROW(30:30))-1,1),"")</f>
        <v/>
      </c>
      <c r="CP36" s="35" t="str" cm="1">
        <f t="array" ref="CP36">IFERROR(INDEX('CAC EPDs'!$F$2:$F$1500,SMALL(IF('CAC EPDs'!$E$2:$E$1500=Lists!CP$6,ROW('CAC EPDs'!$E$2:$E$1500)),ROW(30:30))-1,1),"")</f>
        <v/>
      </c>
      <c r="CQ36" s="35" t="str" cm="1">
        <f t="array" ref="CQ36">IFERROR(INDEX('CAC EPDs'!$F$2:$F$1500,SMALL(IF('CAC EPDs'!$E$2:$E$1500=Lists!CQ$6,ROW('CAC EPDs'!$E$2:$E$1500)),ROW(30:30))-1,1),"")</f>
        <v/>
      </c>
      <c r="CR36" s="35" t="str" cm="1">
        <f t="array" ref="CR36">IFERROR(INDEX('CAC EPDs'!$F$2:$F$1500,SMALL(IF('CAC EPDs'!$E$2:$E$1500=Lists!CR$6,ROW('CAC EPDs'!$E$2:$E$1500)),ROW(30:30))-1,1),"")</f>
        <v/>
      </c>
      <c r="CS36" s="35" t="str" cm="1">
        <f t="array" ref="CS36">IFERROR(INDEX('CAC EPDs'!$F$2:$F$1500,SMALL(IF('CAC EPDs'!$E$2:$E$1500=Lists!CS$6,ROW('CAC EPDs'!$E$2:$E$1500)),ROW(30:30))-1,1),"")</f>
        <v/>
      </c>
      <c r="CT36" s="35" t="str" cm="1">
        <f t="array" ref="CT36">IFERROR(INDEX('CAC EPDs'!$F$2:$F$1500,SMALL(IF('CAC EPDs'!$E$2:$E$1500=Lists!CT$6,ROW('CAC EPDs'!$E$2:$E$1500)),ROW(30:30))-1,1),"")</f>
        <v/>
      </c>
      <c r="CU36" s="35" t="str" cm="1">
        <f t="array" ref="CU36">IFERROR(INDEX('CAC EPDs'!$F$2:$F$1500,SMALL(IF('CAC EPDs'!$E$2:$E$1500=Lists!CU$6,ROW('CAC EPDs'!$E$2:$E$1500)),ROW(30:30))-1,1),"")</f>
        <v/>
      </c>
      <c r="CV36" s="35" t="str" cm="1">
        <f t="array" ref="CV36">IFERROR(INDEX('CAC EPDs'!$F$2:$F$1500,SMALL(IF('CAC EPDs'!$E$2:$E$1500=Lists!CV$6,ROW('CAC EPDs'!$E$2:$E$1500)),ROW(30:30))-1,1),"")</f>
        <v/>
      </c>
      <c r="CW36" s="35" t="str" cm="1">
        <f t="array" ref="CW36">IFERROR(INDEX('CAC EPDs'!$F$2:$F$1500,SMALL(IF('CAC EPDs'!$E$2:$E$1500=Lists!CW$6,ROW('CAC EPDs'!$E$2:$E$1500)),ROW(30:30))-1,1),"")</f>
        <v/>
      </c>
      <c r="CX36" s="35" t="str" cm="1">
        <f t="array" ref="CX36">IFERROR(INDEX('CAC EPDs'!$F$2:$F$1500,SMALL(IF('CAC EPDs'!$E$2:$E$1500=Lists!CX$6,ROW('CAC EPDs'!$E$2:$E$1500)),ROW(30:30))-1,1),"")</f>
        <v/>
      </c>
      <c r="CY36" s="35" t="str" cm="1">
        <f t="array" ref="CY36">IFERROR(INDEX('CAC EPDs'!$F$2:$F$1500,SMALL(IF('CAC EPDs'!$E$2:$E$1500=Lists!CY$6,ROW('CAC EPDs'!$E$2:$E$1500)),ROW(30:30))-1,1),"")</f>
        <v/>
      </c>
      <c r="CZ36" s="35" t="str" cm="1">
        <f t="array" ref="CZ36">IFERROR(INDEX('CAC EPDs'!$F$2:$F$1500,SMALL(IF('CAC EPDs'!$E$2:$E$1500=Lists!CZ$6,ROW('CAC EPDs'!$E$2:$E$1500)),ROW(30:30))-1,1),"")</f>
        <v/>
      </c>
      <c r="DA36" s="35" t="str" cm="1">
        <f t="array" ref="DA36">IFERROR(INDEX('CAC EPDs'!$F$2:$F$1500,SMALL(IF('CAC EPDs'!$E$2:$E$1500=Lists!DA$6,ROW('CAC EPDs'!$E$2:$E$1500)),ROW(30:30))-1,1),"")</f>
        <v/>
      </c>
      <c r="DB36" s="35" t="str" cm="1">
        <f t="array" ref="DB36">IFERROR(INDEX('CAC EPDs'!$F$2:$F$1500,SMALL(IF('CAC EPDs'!$E$2:$E$1500=Lists!DB$6,ROW('CAC EPDs'!$E$2:$E$1500)),ROW(30:30))-1,1),"")</f>
        <v/>
      </c>
      <c r="DC36" s="35" t="str" cm="1">
        <f t="array" ref="DC36">IFERROR(INDEX('CAC EPDs'!$F$2:$F$1500,SMALL(IF('CAC EPDs'!$E$2:$E$1500=Lists!DC$6,ROW('CAC EPDs'!$E$2:$E$1500)),ROW(30:30))-1,1),"")</f>
        <v/>
      </c>
      <c r="DD36" s="35" t="str" cm="1">
        <f t="array" ref="DD36">IFERROR(INDEX('CAC EPDs'!$F$2:$F$1500,SMALL(IF('CAC EPDs'!$E$2:$E$1500=Lists!DD$6,ROW('CAC EPDs'!$E$2:$E$1500)),ROW(30:30))-1,1),"")</f>
        <v/>
      </c>
      <c r="DE36" s="35" t="str" cm="1">
        <f t="array" ref="DE36">IFERROR(INDEX('CAC EPDs'!$F$2:$F$1500,SMALL(IF('CAC EPDs'!$E$2:$E$1500=Lists!DE$6,ROW('CAC EPDs'!$E$2:$E$1500)),ROW(30:30))-1,1),"")</f>
        <v/>
      </c>
      <c r="DF36" s="35" t="str" cm="1">
        <f t="array" ref="DF36">IFERROR(INDEX('CAC EPDs'!$F$2:$F$1500,SMALL(IF('CAC EPDs'!$E$2:$E$1500=Lists!DF$6,ROW('CAC EPDs'!$E$2:$E$1500)),ROW(30:30))-1,1),"")</f>
        <v/>
      </c>
      <c r="DG36" s="35" t="str" cm="1">
        <f t="array" ref="DG36">IFERROR(INDEX('CAC EPDs'!$F$2:$F$1500,SMALL(IF('CAC EPDs'!$E$2:$E$1500=Lists!DG$6,ROW('CAC EPDs'!$E$2:$E$1500)),ROW(30:30))-1,1),"")</f>
        <v/>
      </c>
      <c r="DH36" s="35" t="str" cm="1">
        <f t="array" ref="DH36">IFERROR(INDEX('CAC EPDs'!$F$2:$F$1500,SMALL(IF('CAC EPDs'!$E$2:$E$1500=Lists!DH$6,ROW('CAC EPDs'!$E$2:$E$1500)),ROW(30:30))-1,1),"")</f>
        <v/>
      </c>
      <c r="DI36" s="35" t="str" cm="1">
        <f t="array" ref="DI36">IFERROR(INDEX('CAC EPDs'!$F$2:$F$1500,SMALL(IF('CAC EPDs'!$E$2:$E$1500=Lists!DI$6,ROW('CAC EPDs'!$E$2:$E$1500)),ROW(30:30))-1,1),"")</f>
        <v/>
      </c>
      <c r="DJ36" s="35" t="str" cm="1">
        <f t="array" ref="DJ36">IFERROR(INDEX('CAC EPDs'!$F$2:$F$1500,SMALL(IF('CAC EPDs'!$E$2:$E$1500=Lists!DJ$6,ROW('CAC EPDs'!$E$2:$E$1500)),ROW(30:30))-1,1),"")</f>
        <v/>
      </c>
      <c r="DK36" s="35" t="str" cm="1">
        <f t="array" ref="DK36">IFERROR(INDEX('CAC EPDs'!$F$2:$F$1500,SMALL(IF('CAC EPDs'!$E$2:$E$1500=Lists!DK$6,ROW('CAC EPDs'!$E$2:$E$1500)),ROW(30:30))-1,1),"")</f>
        <v/>
      </c>
      <c r="DL36" s="35" t="str" cm="1">
        <f t="array" ref="DL36">IFERROR(INDEX('CAC EPDs'!$F$2:$F$1500,SMALL(IF('CAC EPDs'!$E$2:$E$1500=Lists!DL$6,ROW('CAC EPDs'!$E$2:$E$1500)),ROW(30:30))-1,1),"")</f>
        <v/>
      </c>
      <c r="DM36" s="35" t="str" cm="1">
        <f t="array" ref="DM36">IFERROR(INDEX('CAC EPDs'!$F$2:$F$1500,SMALL(IF('CAC EPDs'!$E$2:$E$1500=Lists!DM$6,ROW('CAC EPDs'!$E$2:$E$1500)),ROW(30:30))-1,1),"")</f>
        <v/>
      </c>
      <c r="DN36" s="35" t="str" cm="1">
        <f t="array" ref="DN36">IFERROR(INDEX('CAC EPDs'!$F$2:$F$1500,SMALL(IF('CAC EPDs'!$E$2:$E$1500=Lists!DN$6,ROW('CAC EPDs'!$E$2:$E$1500)),ROW(30:30))-1,1),"")</f>
        <v/>
      </c>
      <c r="DO36" s="35" t="str" cm="1">
        <f t="array" ref="DO36">IFERROR(INDEX('CAC EPDs'!$F$2:$F$1500,SMALL(IF('CAC EPDs'!$E$2:$E$1500=Lists!DO$6,ROW('CAC EPDs'!$E$2:$E$1500)),ROW(30:30))-1,1),"")</f>
        <v/>
      </c>
      <c r="DP36" s="35" t="str" cm="1">
        <f t="array" ref="DP36">IFERROR(INDEX('CAC EPDs'!$F$2:$F$1500,SMALL(IF('CAC EPDs'!$E$2:$E$1500=Lists!DP$6,ROW('CAC EPDs'!$E$2:$E$1500)),ROW(30:30))-1,1),"")</f>
        <v/>
      </c>
      <c r="DQ36" s="35" t="str" cm="1">
        <f t="array" ref="DQ36">IFERROR(INDEX('CAC EPDs'!$F$2:$F$1500,SMALL(IF('CAC EPDs'!$E$2:$E$1500=Lists!DQ$6,ROW('CAC EPDs'!$E$2:$E$1500)),ROW(30:30))-1,1),"")</f>
        <v/>
      </c>
      <c r="DR36" s="35" t="str" cm="1">
        <f t="array" ref="DR36">IFERROR(INDEX('CAC EPDs'!$F$2:$F$1500,SMALL(IF('CAC EPDs'!$E$2:$E$1500=Lists!DR$6,ROW('CAC EPDs'!$E$2:$E$1500)),ROW(30:30))-1,1),"")</f>
        <v/>
      </c>
      <c r="DS36" s="35" t="str" cm="1">
        <f t="array" ref="DS36">IFERROR(INDEX('CAC EPDs'!$F$2:$F$1500,SMALL(IF('CAC EPDs'!$E$2:$E$1500=Lists!DS$6,ROW('CAC EPDs'!$E$2:$E$1500)),ROW(30:30))-1,1),"")</f>
        <v/>
      </c>
      <c r="DT36" s="35" t="str" cm="1">
        <f t="array" ref="DT36">IFERROR(INDEX('CAC EPDs'!$F$2:$F$1500,SMALL(IF('CAC EPDs'!$E$2:$E$1500=Lists!DT$6,ROW('CAC EPDs'!$E$2:$E$1500)),ROW(30:30))-1,1),"")</f>
        <v/>
      </c>
      <c r="DU36" s="35" t="str" cm="1">
        <f t="array" ref="DU36">IFERROR(INDEX('CAC EPDs'!$F$2:$F$1500,SMALL(IF('CAC EPDs'!$E$2:$E$1500=Lists!DU$6,ROW('CAC EPDs'!$E$2:$E$1500)),ROW(30:30))-1,1),"")</f>
        <v/>
      </c>
      <c r="DV36" s="35" t="str" cm="1">
        <f t="array" ref="DV36">IFERROR(INDEX('CAC EPDs'!$F$2:$F$1500,SMALL(IF('CAC EPDs'!$E$2:$E$1500=Lists!DV$6,ROW('CAC EPDs'!$E$2:$E$1500)),ROW(30:30))-1,1),"")</f>
        <v/>
      </c>
      <c r="DW36" s="35" t="str" cm="1">
        <f t="array" ref="DW36">IFERROR(INDEX('CAC EPDs'!$F$2:$F$1500,SMALL(IF('CAC EPDs'!$E$2:$E$1500=Lists!DW$6,ROW('CAC EPDs'!$E$2:$E$1500)),ROW(30:30))-1,1),"")</f>
        <v/>
      </c>
      <c r="DX36" s="35" t="str" cm="1">
        <f t="array" ref="DX36">IFERROR(INDEX('CAC EPDs'!$F$2:$F$1500,SMALL(IF('CAC EPDs'!$E$2:$E$1500=Lists!DX$6,ROW('CAC EPDs'!$E$2:$E$1500)),ROW(30:30))-1,1),"")</f>
        <v/>
      </c>
      <c r="DY36" s="35" t="str" cm="1">
        <f t="array" ref="DY36">IFERROR(INDEX('CAC EPDs'!$F$2:$F$1500,SMALL(IF('CAC EPDs'!$E$2:$E$1500=Lists!DY$6,ROW('CAC EPDs'!$E$2:$E$1500)),ROW(30:30))-1,1),"")</f>
        <v/>
      </c>
      <c r="DZ36" s="35" t="str" cm="1">
        <f t="array" ref="DZ36">IFERROR(INDEX('CAC EPDs'!$F$2:$F$1500,SMALL(IF('CAC EPDs'!$E$2:$E$1500=Lists!DZ$6,ROW('CAC EPDs'!$E$2:$E$1500)),ROW(30:30))-1,1),"")</f>
        <v/>
      </c>
      <c r="EA36" s="35" t="str" cm="1">
        <f t="array" ref="EA36">IFERROR(INDEX('CAC EPDs'!$F$2:$F$1500,SMALL(IF('CAC EPDs'!$E$2:$E$1500=Lists!EA$6,ROW('CAC EPDs'!$E$2:$E$1500)),ROW(30:30))-1,1),"")</f>
        <v/>
      </c>
      <c r="EB36" s="35" t="str" cm="1">
        <f t="array" ref="EB36">IFERROR(INDEX('CAC EPDs'!$F$2:$F$1500,SMALL(IF('CAC EPDs'!$E$2:$E$1500=Lists!EB$6,ROW('CAC EPDs'!$E$2:$E$1500)),ROW(30:30))-1,1),"")</f>
        <v/>
      </c>
      <c r="EC36" s="35" t="str" cm="1">
        <f t="array" ref="EC36">IFERROR(INDEX('CAC EPDs'!$F$2:$F$1500,SMALL(IF('CAC EPDs'!$E$2:$E$1500=Lists!EC$6,ROW('CAC EPDs'!$E$2:$E$1500)),ROW(30:30))-1,1),"")</f>
        <v/>
      </c>
      <c r="ED36" s="35" t="str" cm="1">
        <f t="array" ref="ED36">IFERROR(INDEX('CAC EPDs'!$F$2:$F$1500,SMALL(IF('CAC EPDs'!$E$2:$E$1500=Lists!ED$6,ROW('CAC EPDs'!$E$2:$E$1500)),ROW(30:30))-1,1),"")</f>
        <v/>
      </c>
      <c r="EE36" s="35" t="str" cm="1">
        <f t="array" ref="EE36">IFERROR(INDEX('CAC EPDs'!$F$2:$F$1500,SMALL(IF('CAC EPDs'!$E$2:$E$1500=Lists!EE$6,ROW('CAC EPDs'!$E$2:$E$1500)),ROW(30:30))-1,1),"")</f>
        <v/>
      </c>
      <c r="EF36" s="35" t="str" cm="1">
        <f t="array" ref="EF36">IFERROR(INDEX('CAC EPDs'!$F$2:$F$1500,SMALL(IF('CAC EPDs'!$E$2:$E$1500=Lists!EF$6,ROW('CAC EPDs'!$E$2:$E$1500)),ROW(30:30))-1,1),"")</f>
        <v/>
      </c>
      <c r="EG36" s="35" t="str" cm="1">
        <f t="array" ref="EG36">IFERROR(INDEX('CAC EPDs'!$F$2:$F$1500,SMALL(IF('CAC EPDs'!$E$2:$E$1500=Lists!EG$6,ROW('CAC EPDs'!$E$2:$E$1500)),ROW(30:30))-1,1),"")</f>
        <v/>
      </c>
      <c r="EH36" s="35" t="str" cm="1">
        <f t="array" ref="EH36">IFERROR(INDEX('CAC EPDs'!$F$2:$F$1500,SMALL(IF('CAC EPDs'!$E$2:$E$1500=Lists!EH$6,ROW('CAC EPDs'!$E$2:$E$1500)),ROW(30:30))-1,1),"")</f>
        <v/>
      </c>
      <c r="EI36" s="35" t="str" cm="1">
        <f t="array" ref="EI36">IFERROR(INDEX('CAC EPDs'!$F$2:$F$1500,SMALL(IF('CAC EPDs'!$E$2:$E$1500=Lists!EI$6,ROW('CAC EPDs'!$E$2:$E$1500)),ROW(30:30))-1,1),"")</f>
        <v/>
      </c>
      <c r="EJ36" s="35" t="str" cm="1">
        <f t="array" ref="EJ36">IFERROR(INDEX('CAC EPDs'!$F$2:$F$1500,SMALL(IF('CAC EPDs'!$E$2:$E$1500=Lists!EJ$6,ROW('CAC EPDs'!$E$2:$E$1500)),ROW(30:30))-1,1),"")</f>
        <v/>
      </c>
      <c r="EK36" s="35" t="str" cm="1">
        <f t="array" ref="EK36">IFERROR(INDEX('CAC EPDs'!$F$2:$F$1500,SMALL(IF('CAC EPDs'!$E$2:$E$1500=Lists!EK$6,ROW('CAC EPDs'!$E$2:$E$1500)),ROW(30:30))-1,1),"")</f>
        <v/>
      </c>
      <c r="EL36" s="35" t="str" cm="1">
        <f t="array" ref="EL36">IFERROR(INDEX('CAC EPDs'!$F$2:$F$1500,SMALL(IF('CAC EPDs'!$E$2:$E$1500=Lists!EL$6,ROW('CAC EPDs'!$E$2:$E$1500)),ROW(30:30))-1,1),"")</f>
        <v/>
      </c>
      <c r="EM36" s="35" t="str" cm="1">
        <f t="array" ref="EM36">IFERROR(INDEX('CAC EPDs'!$F$2:$F$1500,SMALL(IF('CAC EPDs'!$E$2:$E$1500=Lists!EM$6,ROW('CAC EPDs'!$E$2:$E$1500)),ROW(30:30))-1,1),"")</f>
        <v/>
      </c>
      <c r="EN36" s="35" t="str" cm="1">
        <f t="array" ref="EN36">IFERROR(INDEX('CAC EPDs'!$F$2:$F$1500,SMALL(IF('CAC EPDs'!$E$2:$E$1500=Lists!EN$6,ROW('CAC EPDs'!$E$2:$E$1500)),ROW(30:30))-1,1),"")</f>
        <v/>
      </c>
      <c r="FL36" s="219"/>
    </row>
    <row r="37" spans="25:168">
      <c r="Y37" s="35" t="str">
        <v>Atlantic,45,Yes</v>
      </c>
      <c r="AA37" s="35" t="str" cm="1">
        <f t="array" ref="AA37">IFERROR(INDEX('CAC EPDs'!$F$2:$F$1500,SMALL(IF('CAC EPDs'!$E$2:$E$1500=Lists!AA$6,ROW('CAC EPDs'!$E$2:$E$1500)),ROW(31:31))-1,1),"")</f>
        <v/>
      </c>
      <c r="AB37" s="35" t="str" cm="1">
        <f t="array" ref="AB37">IFERROR(INDEX('CAC EPDs'!$F$2:$F$1500,SMALL(IF('CAC EPDs'!$E$2:$E$1500=Lists!AB$6,ROW('CAC EPDs'!$E$2:$E$1500)),ROW(31:31))-1,1),"")</f>
        <v/>
      </c>
      <c r="AC37" s="35" t="str" cm="1">
        <f t="array" ref="AC37">IFERROR(INDEX('CAC EPDs'!$F$2:$F$1500,SMALL(IF('CAC EPDs'!$E$2:$E$1500=Lists!AC$6,ROW('CAC EPDs'!$E$2:$E$1500)),ROW(31:31))-1,1),"")</f>
        <v/>
      </c>
      <c r="AD37" s="35" t="str" cm="1">
        <f t="array" ref="AD37">IFERROR(INDEX('CAC EPDs'!$F$2:$F$1500,SMALL(IF('CAC EPDs'!$E$2:$E$1500=Lists!AD$6,ROW('CAC EPDs'!$E$2:$E$1500)),ROW(31:31))-1,1),"")</f>
        <v/>
      </c>
      <c r="AE37" s="35" t="str" cm="1">
        <f t="array" ref="AE37">IFERROR(INDEX('CAC EPDs'!$F$2:$F$1500,SMALL(IF('CAC EPDs'!$E$2:$E$1500=Lists!AE$6,ROW('CAC EPDs'!$E$2:$E$1500)),ROW(31:31))-1,1),"")</f>
        <v/>
      </c>
      <c r="AF37" s="35" t="str" cm="1">
        <f t="array" ref="AF37">IFERROR(INDEX('CAC EPDs'!$F$2:$F$1500,SMALL(IF('CAC EPDs'!$E$2:$E$1500=Lists!AF$6,ROW('CAC EPDs'!$E$2:$E$1500)),ROW(31:31))-1,1),"")</f>
        <v/>
      </c>
      <c r="AG37" s="35" t="str" cm="1">
        <f t="array" ref="AG37">IFERROR(INDEX('CAC EPDs'!$F$2:$F$1500,SMALL(IF('CAC EPDs'!$E$2:$E$1500=Lists!AG$6,ROW('CAC EPDs'!$E$2:$E$1500)),ROW(31:31))-1,1),"")</f>
        <v/>
      </c>
      <c r="AH37" s="35" t="str" cm="1">
        <f t="array" ref="AH37">IFERROR(INDEX('CAC EPDs'!$F$2:$F$1500,SMALL(IF('CAC EPDs'!$E$2:$E$1500=Lists!AH$6,ROW('CAC EPDs'!$E$2:$E$1500)),ROW(31:31))-1,1),"")</f>
        <v/>
      </c>
      <c r="AI37" s="35" t="str" cm="1">
        <f t="array" ref="AI37">IFERROR(INDEX('CAC EPDs'!$F$2:$F$1500,SMALL(IF('CAC EPDs'!$E$2:$E$1500=Lists!AI$6,ROW('CAC EPDs'!$E$2:$E$1500)),ROW(31:31))-1,1),"")</f>
        <v/>
      </c>
      <c r="AJ37" s="35" t="str" cm="1">
        <f t="array" ref="AJ37">IFERROR(INDEX('CAC EPDs'!$F$2:$F$1500,SMALL(IF('CAC EPDs'!$E$2:$E$1500=Lists!AJ$6,ROW('CAC EPDs'!$E$2:$E$1500)),ROW(31:31))-1,1),"")</f>
        <v/>
      </c>
      <c r="AK37" s="35" t="str" cm="1">
        <f t="array" ref="AK37">IFERROR(INDEX('CAC EPDs'!$F$2:$F$1500,SMALL(IF('CAC EPDs'!$E$2:$E$1500=Lists!AK$6,ROW('CAC EPDs'!$E$2:$E$1500)),ROW(31:31))-1,1),"")</f>
        <v/>
      </c>
      <c r="AL37" s="35" t="str" cm="1">
        <f t="array" ref="AL37">IFERROR(INDEX('CAC EPDs'!$F$2:$F$1500,SMALL(IF('CAC EPDs'!$E$2:$E$1500=Lists!AL$6,ROW('CAC EPDs'!$E$2:$E$1500)),ROW(31:31))-1,1),"")</f>
        <v/>
      </c>
      <c r="AM37" s="35" t="str" cm="1">
        <f t="array" ref="AM37">IFERROR(INDEX('CAC EPDs'!$F$2:$F$1500,SMALL(IF('CAC EPDs'!$E$2:$E$1500=Lists!AM$6,ROW('CAC EPDs'!$E$2:$E$1500)),ROW(31:31))-1,1),"")</f>
        <v/>
      </c>
      <c r="AN37" s="35" t="str" cm="1">
        <f t="array" ref="AN37">IFERROR(INDEX('CAC EPDs'!$F$2:$F$1500,SMALL(IF('CAC EPDs'!$E$2:$E$1500=Lists!AN$6,ROW('CAC EPDs'!$E$2:$E$1500)),ROW(31:31))-1,1),"")</f>
        <v/>
      </c>
      <c r="AO37" s="35" t="str" cm="1">
        <f t="array" ref="AO37">IFERROR(INDEX('CAC EPDs'!$F$2:$F$1500,SMALL(IF('CAC EPDs'!$E$2:$E$1500=Lists!AO$6,ROW('CAC EPDs'!$E$2:$E$1500)),ROW(31:31))-1,1),"")</f>
        <v>35 MPa concrete with air &amp; 0.40 w/cm (C-1) Shotcrete GUbSF 15 SL</v>
      </c>
      <c r="AP37" s="35" t="str" cm="1">
        <f t="array" ref="AP37">IFERROR(INDEX('CAC EPDs'!$F$2:$F$1500,SMALL(IF('CAC EPDs'!$E$2:$E$1500=Lists!AP$6,ROW('CAC EPDs'!$E$2:$E$1500)),ROW(31:31))-1,1),"")</f>
        <v/>
      </c>
      <c r="AQ37" s="35" t="str" cm="1">
        <f t="array" ref="AQ37">IFERROR(INDEX('CAC EPDs'!$F$2:$F$1500,SMALL(IF('CAC EPDs'!$E$2:$E$1500=Lists!AQ$6,ROW('CAC EPDs'!$E$2:$E$1500)),ROW(31:31))-1,1),"")</f>
        <v/>
      </c>
      <c r="AR37" s="35" t="str" cm="1">
        <f t="array" ref="AR37">IFERROR(INDEX('CAC EPDs'!$F$2:$F$1500,SMALL(IF('CAC EPDs'!$E$2:$E$1500=Lists!AR$6,ROW('CAC EPDs'!$E$2:$E$1500)),ROW(31:31))-1,1),"")</f>
        <v/>
      </c>
      <c r="AS37" s="35" t="str" cm="1">
        <f t="array" ref="AS37">IFERROR(INDEX('CAC EPDs'!$F$2:$F$1500,SMALL(IF('CAC EPDs'!$E$2:$E$1500=Lists!AS$6,ROW('CAC EPDs'!$E$2:$E$1500)),ROW(31:31))-1,1),"")</f>
        <v/>
      </c>
      <c r="AT37" s="35" t="str" cm="1">
        <f t="array" ref="AT37">IFERROR(INDEX('CAC EPDs'!$F$2:$F$1500,SMALL(IF('CAC EPDs'!$E$2:$E$1500=Lists!AT$6,ROW('CAC EPDs'!$E$2:$E$1500)),ROW(31:31))-1,1),"")</f>
        <v/>
      </c>
      <c r="AU37" s="35" t="str" cm="1">
        <f t="array" ref="AU37">IFERROR(INDEX('CAC EPDs'!$F$2:$F$1500,SMALL(IF('CAC EPDs'!$E$2:$E$1500=Lists!AU$6,ROW('CAC EPDs'!$E$2:$E$1500)),ROW(31:31))-1,1),"")</f>
        <v/>
      </c>
      <c r="AV37" s="35" t="str" cm="1">
        <f t="array" ref="AV37">IFERROR(INDEX('CAC EPDs'!$F$2:$F$1500,SMALL(IF('CAC EPDs'!$E$2:$E$1500=Lists!AV$6,ROW('CAC EPDs'!$E$2:$E$1500)),ROW(31:31))-1,1),"")</f>
        <v/>
      </c>
      <c r="AW37" s="35" t="str" cm="1">
        <f t="array" ref="AW37">IFERROR(INDEX('CAC EPDs'!$F$2:$F$1500,SMALL(IF('CAC EPDs'!$E$2:$E$1500=Lists!AW$6,ROW('CAC EPDs'!$E$2:$E$1500)),ROW(31:31))-1,1),"")</f>
        <v/>
      </c>
      <c r="AX37" s="35" t="str" cm="1">
        <f t="array" ref="AX37">IFERROR(INDEX('CAC EPDs'!$F$2:$F$1500,SMALL(IF('CAC EPDs'!$E$2:$E$1500=Lists!AX$6,ROW('CAC EPDs'!$E$2:$E$1500)),ROW(31:31))-1,1),"")</f>
        <v/>
      </c>
      <c r="AY37" s="35" t="str" cm="1">
        <f t="array" ref="AY37">IFERROR(INDEX('CAC EPDs'!$F$2:$F$1500,SMALL(IF('CAC EPDs'!$E$2:$E$1500=Lists!AY$6,ROW('CAC EPDs'!$E$2:$E$1500)),ROW(31:31))-1,1),"")</f>
        <v/>
      </c>
      <c r="AZ37" s="35" t="str" cm="1">
        <f t="array" ref="AZ37">IFERROR(INDEX('CAC EPDs'!$F$2:$F$1500,SMALL(IF('CAC EPDs'!$E$2:$E$1500=Lists!AZ$6,ROW('CAC EPDs'!$E$2:$E$1500)),ROW(31:31))-1,1),"")</f>
        <v/>
      </c>
      <c r="BA37" s="35" t="str" cm="1">
        <f t="array" ref="BA37">IFERROR(INDEX('CAC EPDs'!$F$2:$F$1500,SMALL(IF('CAC EPDs'!$E$2:$E$1500=Lists!BA$6,ROW('CAC EPDs'!$E$2:$E$1500)),ROW(31:31))-1,1),"")</f>
        <v/>
      </c>
      <c r="BB37" s="35" t="str" cm="1">
        <f t="array" ref="BB37">IFERROR(INDEX('CAC EPDs'!$F$2:$F$1500,SMALL(IF('CAC EPDs'!$E$2:$E$1500=Lists!BB$6,ROW('CAC EPDs'!$E$2:$E$1500)),ROW(31:31))-1,1),"")</f>
        <v/>
      </c>
      <c r="BC37" s="35" t="str" cm="1">
        <f t="array" ref="BC37">IFERROR(INDEX('CAC EPDs'!$F$2:$F$1500,SMALL(IF('CAC EPDs'!$E$2:$E$1500=Lists!BC$6,ROW('CAC EPDs'!$E$2:$E$1500)),ROW(31:31))-1,1),"")</f>
        <v/>
      </c>
      <c r="BD37" s="35" t="str" cm="1">
        <f t="array" ref="BD37">IFERROR(INDEX('CAC EPDs'!$F$2:$F$1500,SMALL(IF('CAC EPDs'!$E$2:$E$1500=Lists!BD$6,ROW('CAC EPDs'!$E$2:$E$1500)),ROW(31:31))-1,1),"")</f>
        <v/>
      </c>
      <c r="BE37" s="35" t="str" cm="1">
        <f t="array" ref="BE37">IFERROR(INDEX('CAC EPDs'!$F$2:$F$1500,SMALL(IF('CAC EPDs'!$E$2:$E$1500=Lists!BE$6,ROW('CAC EPDs'!$E$2:$E$1500)),ROW(31:31))-1,1),"")</f>
        <v/>
      </c>
      <c r="BF37" s="35" t="str" cm="1">
        <f t="array" ref="BF37">IFERROR(INDEX('CAC EPDs'!$F$2:$F$1500,SMALL(IF('CAC EPDs'!$E$2:$E$1500=Lists!BF$6,ROW('CAC EPDs'!$E$2:$E$1500)),ROW(31:31))-1,1),"")</f>
        <v/>
      </c>
      <c r="BG37" s="35" t="str" cm="1">
        <f t="array" ref="BG37">IFERROR(INDEX('CAC EPDs'!$F$2:$F$1500,SMALL(IF('CAC EPDs'!$E$2:$E$1500=Lists!BG$6,ROW('CAC EPDs'!$E$2:$E$1500)),ROW(31:31))-1,1),"")</f>
        <v/>
      </c>
      <c r="BH37" s="35" t="str" cm="1">
        <f t="array" ref="BH37">IFERROR(INDEX('CAC EPDs'!$F$2:$F$1500,SMALL(IF('CAC EPDs'!$E$2:$E$1500=Lists!BH$6,ROW('CAC EPDs'!$E$2:$E$1500)),ROW(31:31))-1,1),"")</f>
        <v/>
      </c>
      <c r="BI37" s="35" t="str" cm="1">
        <f t="array" ref="BI37">IFERROR(INDEX('CAC EPDs'!$F$2:$F$1500,SMALL(IF('CAC EPDs'!$E$2:$E$1500=Lists!BI$6,ROW('CAC EPDs'!$E$2:$E$1500)),ROW(31:31))-1,1),"")</f>
        <v/>
      </c>
      <c r="BJ37" s="35" t="str" cm="1">
        <f t="array" ref="BJ37">IFERROR(INDEX('CAC EPDs'!$F$2:$F$1500,SMALL(IF('CAC EPDs'!$E$2:$E$1500=Lists!BJ$6,ROW('CAC EPDs'!$E$2:$E$1500)),ROW(31:31))-1,1),"")</f>
        <v/>
      </c>
      <c r="BK37" s="35" t="str" cm="1">
        <f t="array" ref="BK37">IFERROR(INDEX('CAC EPDs'!$F$2:$F$1500,SMALL(IF('CAC EPDs'!$E$2:$E$1500=Lists!BK$6,ROW('CAC EPDs'!$E$2:$E$1500)),ROW(31:31))-1,1),"")</f>
        <v/>
      </c>
      <c r="BL37" s="35" t="str" cm="1">
        <f t="array" ref="BL37">IFERROR(INDEX('CAC EPDs'!$F$2:$F$1500,SMALL(IF('CAC EPDs'!$E$2:$E$1500=Lists!BL$6,ROW('CAC EPDs'!$E$2:$E$1500)),ROW(31:31))-1,1),"")</f>
        <v/>
      </c>
      <c r="BM37" s="35" t="str" cm="1">
        <f t="array" ref="BM37">IFERROR(INDEX('CAC EPDs'!$F$2:$F$1500,SMALL(IF('CAC EPDs'!$E$2:$E$1500=Lists!BM$6,ROW('CAC EPDs'!$E$2:$E$1500)),ROW(31:31))-1,1),"")</f>
        <v/>
      </c>
      <c r="BN37" s="35" t="str" cm="1">
        <f t="array" ref="BN37">IFERROR(INDEX('CAC EPDs'!$F$2:$F$1500,SMALL(IF('CAC EPDs'!$E$2:$E$1500=Lists!BN$6,ROW('CAC EPDs'!$E$2:$E$1500)),ROW(31:31))-1,1),"")</f>
        <v/>
      </c>
      <c r="BO37" s="35" t="str" cm="1">
        <f t="array" ref="BO37">IFERROR(INDEX('CAC EPDs'!$F$2:$F$1500,SMALL(IF('CAC EPDs'!$E$2:$E$1500=Lists!BO$6,ROW('CAC EPDs'!$E$2:$E$1500)),ROW(31:31))-1,1),"")</f>
        <v/>
      </c>
      <c r="BP37" s="35" t="str" cm="1">
        <f t="array" ref="BP37">IFERROR(INDEX('CAC EPDs'!$F$2:$F$1500,SMALL(IF('CAC EPDs'!$E$2:$E$1500=Lists!BP$6,ROW('CAC EPDs'!$E$2:$E$1500)),ROW(31:31))-1,1),"")</f>
        <v>35 MPa concrete with air &amp; 0.40 w/cm ratio (C-1) GUL 30 SL</v>
      </c>
      <c r="BQ37" s="35" t="str" cm="1">
        <f t="array" ref="BQ37">IFERROR(INDEX('CAC EPDs'!$F$2:$F$1500,SMALL(IF('CAC EPDs'!$E$2:$E$1500=Lists!BQ$6,ROW('CAC EPDs'!$E$2:$E$1500)),ROW(31:31))-1,1),"")</f>
        <v/>
      </c>
      <c r="BR37" s="35" t="str" cm="1">
        <f t="array" ref="BR37">IFERROR(INDEX('CAC EPDs'!$F$2:$F$1500,SMALL(IF('CAC EPDs'!$E$2:$E$1500=Lists!BR$6,ROW('CAC EPDs'!$E$2:$E$1500)),ROW(31:31))-1,1),"")</f>
        <v/>
      </c>
      <c r="BS37" s="35" t="str" cm="1">
        <f t="array" ref="BS37">IFERROR(INDEX('CAC EPDs'!$F$2:$F$1500,SMALL(IF('CAC EPDs'!$E$2:$E$1500=Lists!BS$6,ROW('CAC EPDs'!$E$2:$E$1500)),ROW(31:31))-1,1),"")</f>
        <v/>
      </c>
      <c r="BT37" s="35" t="str" cm="1">
        <f t="array" ref="BT37">IFERROR(INDEX('CAC EPDs'!$F$2:$F$1500,SMALL(IF('CAC EPDs'!$E$2:$E$1500=Lists!BT$6,ROW('CAC EPDs'!$E$2:$E$1500)),ROW(31:31))-1,1),"")</f>
        <v/>
      </c>
      <c r="BU37" s="35" t="str" cm="1">
        <f t="array" ref="BU37">IFERROR(INDEX('CAC EPDs'!$F$2:$F$1500,SMALL(IF('CAC EPDs'!$E$2:$E$1500=Lists!BU$6,ROW('CAC EPDs'!$E$2:$E$1500)),ROW(31:31))-1,1),"")</f>
        <v/>
      </c>
      <c r="BV37" s="35" t="str" cm="1">
        <f t="array" ref="BV37">IFERROR(INDEX('CAC EPDs'!$F$2:$F$1500,SMALL(IF('CAC EPDs'!$E$2:$E$1500=Lists!BV$6,ROW('CAC EPDs'!$E$2:$E$1500)),ROW(31:31))-1,1),"")</f>
        <v>50 MPa concrete with air (C-XL) GUL 20 FA</v>
      </c>
      <c r="BW37" s="35" t="str" cm="1">
        <f t="array" ref="BW37">IFERROR(INDEX('CAC EPDs'!$F$2:$F$1500,SMALL(IF('CAC EPDs'!$E$2:$E$1500=Lists!BW$6,ROW('CAC EPDs'!$E$2:$E$1500)),ROW(31:31))-1,1),"")</f>
        <v/>
      </c>
      <c r="BX37" s="35" t="str" cm="1">
        <f t="array" ref="BX37">IFERROR(INDEX('CAC EPDs'!$F$2:$F$1500,SMALL(IF('CAC EPDs'!$E$2:$E$1500=Lists!BX$6,ROW('CAC EPDs'!$E$2:$E$1500)),ROW(31:31))-1,1),"")</f>
        <v/>
      </c>
      <c r="BY37" s="35" t="str" cm="1">
        <f t="array" ref="BY37">IFERROR(INDEX('CAC EPDs'!$F$2:$F$1500,SMALL(IF('CAC EPDs'!$E$2:$E$1500=Lists!BY$6,ROW('CAC EPDs'!$E$2:$E$1500)),ROW(31:31))-1,1),"")</f>
        <v/>
      </c>
      <c r="BZ37" s="35" t="str" cm="1">
        <f t="array" ref="BZ37">IFERROR(INDEX('CAC EPDs'!$F$2:$F$1500,SMALL(IF('CAC EPDs'!$E$2:$E$1500=Lists!BZ$6,ROW('CAC EPDs'!$E$2:$E$1500)),ROW(31:31))-1,1),"")</f>
        <v/>
      </c>
      <c r="CA37" s="35" t="str" cm="1">
        <f t="array" ref="CA37">IFERROR(INDEX('CAC EPDs'!$F$2:$F$1500,SMALL(IF('CAC EPDs'!$E$2:$E$1500=Lists!CA$6,ROW('CAC EPDs'!$E$2:$E$1500)),ROW(31:31))-1,1),"")</f>
        <v/>
      </c>
      <c r="CB37" s="35" t="str" cm="1">
        <f t="array" ref="CB37">IFERROR(INDEX('CAC EPDs'!$F$2:$F$1500,SMALL(IF('CAC EPDs'!$E$2:$E$1500=Lists!CB$6,ROW('CAC EPDs'!$E$2:$E$1500)),ROW(31:31))-1,1),"")</f>
        <v/>
      </c>
      <c r="CC37" s="35" t="str" cm="1">
        <f t="array" ref="CC37">IFERROR(INDEX('CAC EPDs'!$F$2:$F$1500,SMALL(IF('CAC EPDs'!$E$2:$E$1500=Lists!CC$6,ROW('CAC EPDs'!$E$2:$E$1500)),ROW(31:31))-1,1),"")</f>
        <v/>
      </c>
      <c r="CD37" s="35" t="str" cm="1">
        <f t="array" ref="CD37">IFERROR(INDEX('CAC EPDs'!$F$2:$F$1500,SMALL(IF('CAC EPDs'!$E$2:$E$1500=Lists!CD$6,ROW('CAC EPDs'!$E$2:$E$1500)),ROW(31:31))-1,1),"")</f>
        <v/>
      </c>
      <c r="CE37" s="35" t="str" cm="1">
        <f t="array" ref="CE37">IFERROR(INDEX('CAC EPDs'!$F$2:$F$1500,SMALL(IF('CAC EPDs'!$E$2:$E$1500=Lists!CE$6,ROW('CAC EPDs'!$E$2:$E$1500)),ROW(31:31))-1,1),"")</f>
        <v/>
      </c>
      <c r="CF37" s="35" t="str" cm="1">
        <f t="array" ref="CF37">IFERROR(INDEX('CAC EPDs'!$F$2:$F$1500,SMALL(IF('CAC EPDs'!$E$2:$E$1500=Lists!CF$6,ROW('CAC EPDs'!$E$2:$E$1500)),ROW(31:31))-1,1),"")</f>
        <v/>
      </c>
      <c r="CG37" s="35" t="str" cm="1">
        <f t="array" ref="CG37">IFERROR(INDEX('CAC EPDs'!$F$2:$F$1500,SMALL(IF('CAC EPDs'!$E$2:$E$1500=Lists!CG$6,ROW('CAC EPDs'!$E$2:$E$1500)),ROW(31:31))-1,1),"")</f>
        <v/>
      </c>
      <c r="CH37" s="35" t="str" cm="1">
        <f t="array" ref="CH37">IFERROR(INDEX('CAC EPDs'!$F$2:$F$1500,SMALL(IF('CAC EPDs'!$E$2:$E$1500=Lists!CH$6,ROW('CAC EPDs'!$E$2:$E$1500)),ROW(31:31))-1,1),"")</f>
        <v/>
      </c>
      <c r="CI37" s="35" t="str" cm="1">
        <f t="array" ref="CI37">IFERROR(INDEX('CAC EPDs'!$F$2:$F$1500,SMALL(IF('CAC EPDs'!$E$2:$E$1500=Lists!CI$6,ROW('CAC EPDs'!$E$2:$E$1500)),ROW(31:31))-1,1),"")</f>
        <v/>
      </c>
      <c r="CJ37" s="35" t="str" cm="1">
        <f t="array" ref="CJ37">IFERROR(INDEX('CAC EPDs'!$F$2:$F$1500,SMALL(IF('CAC EPDs'!$E$2:$E$1500=Lists!CJ$6,ROW('CAC EPDs'!$E$2:$E$1500)),ROW(31:31))-1,1),"")</f>
        <v/>
      </c>
      <c r="CK37" s="35" t="str" cm="1">
        <f t="array" ref="CK37">IFERROR(INDEX('CAC EPDs'!$F$2:$F$1500,SMALL(IF('CAC EPDs'!$E$2:$E$1500=Lists!CK$6,ROW('CAC EPDs'!$E$2:$E$1500)),ROW(31:31))-1,1),"")</f>
        <v/>
      </c>
      <c r="CL37" s="35" t="str" cm="1">
        <f t="array" ref="CL37">IFERROR(INDEX('CAC EPDs'!$F$2:$F$1500,SMALL(IF('CAC EPDs'!$E$2:$E$1500=Lists!CL$6,ROW('CAC EPDs'!$E$2:$E$1500)),ROW(31:31))-1,1),"")</f>
        <v/>
      </c>
      <c r="CM37" s="35" t="str" cm="1">
        <f t="array" ref="CM37">IFERROR(INDEX('CAC EPDs'!$F$2:$F$1500,SMALL(IF('CAC EPDs'!$E$2:$E$1500=Lists!CM$6,ROW('CAC EPDs'!$E$2:$E$1500)),ROW(31:31))-1,1),"")</f>
        <v/>
      </c>
      <c r="CN37" s="35" t="str" cm="1">
        <f t="array" ref="CN37">IFERROR(INDEX('CAC EPDs'!$F$2:$F$1500,SMALL(IF('CAC EPDs'!$E$2:$E$1500=Lists!CN$6,ROW('CAC EPDs'!$E$2:$E$1500)),ROW(31:31))-1,1),"")</f>
        <v/>
      </c>
      <c r="CO37" s="35" t="str" cm="1">
        <f t="array" ref="CO37">IFERROR(INDEX('CAC EPDs'!$F$2:$F$1500,SMALL(IF('CAC EPDs'!$E$2:$E$1500=Lists!CO$6,ROW('CAC EPDs'!$E$2:$E$1500)),ROW(31:31))-1,1),"")</f>
        <v/>
      </c>
      <c r="CP37" s="35" t="str" cm="1">
        <f t="array" ref="CP37">IFERROR(INDEX('CAC EPDs'!$F$2:$F$1500,SMALL(IF('CAC EPDs'!$E$2:$E$1500=Lists!CP$6,ROW('CAC EPDs'!$E$2:$E$1500)),ROW(31:31))-1,1),"")</f>
        <v/>
      </c>
      <c r="CQ37" s="35" t="str" cm="1">
        <f t="array" ref="CQ37">IFERROR(INDEX('CAC EPDs'!$F$2:$F$1500,SMALL(IF('CAC EPDs'!$E$2:$E$1500=Lists!CQ$6,ROW('CAC EPDs'!$E$2:$E$1500)),ROW(31:31))-1,1),"")</f>
        <v/>
      </c>
      <c r="CR37" s="35" t="str" cm="1">
        <f t="array" ref="CR37">IFERROR(INDEX('CAC EPDs'!$F$2:$F$1500,SMALL(IF('CAC EPDs'!$E$2:$E$1500=Lists!CR$6,ROW('CAC EPDs'!$E$2:$E$1500)),ROW(31:31))-1,1),"")</f>
        <v/>
      </c>
      <c r="CS37" s="35" t="str" cm="1">
        <f t="array" ref="CS37">IFERROR(INDEX('CAC EPDs'!$F$2:$F$1500,SMALL(IF('CAC EPDs'!$E$2:$E$1500=Lists!CS$6,ROW('CAC EPDs'!$E$2:$E$1500)),ROW(31:31))-1,1),"")</f>
        <v/>
      </c>
      <c r="CT37" s="35" t="str" cm="1">
        <f t="array" ref="CT37">IFERROR(INDEX('CAC EPDs'!$F$2:$F$1500,SMALL(IF('CAC EPDs'!$E$2:$E$1500=Lists!CT$6,ROW('CAC EPDs'!$E$2:$E$1500)),ROW(31:31))-1,1),"")</f>
        <v/>
      </c>
      <c r="CU37" s="35" t="str" cm="1">
        <f t="array" ref="CU37">IFERROR(INDEX('CAC EPDs'!$F$2:$F$1500,SMALL(IF('CAC EPDs'!$E$2:$E$1500=Lists!CU$6,ROW('CAC EPDs'!$E$2:$E$1500)),ROW(31:31))-1,1),"")</f>
        <v/>
      </c>
      <c r="CV37" s="35" t="str" cm="1">
        <f t="array" ref="CV37">IFERROR(INDEX('CAC EPDs'!$F$2:$F$1500,SMALL(IF('CAC EPDs'!$E$2:$E$1500=Lists!CV$6,ROW('CAC EPDs'!$E$2:$E$1500)),ROW(31:31))-1,1),"")</f>
        <v/>
      </c>
      <c r="CW37" s="35" t="str" cm="1">
        <f t="array" ref="CW37">IFERROR(INDEX('CAC EPDs'!$F$2:$F$1500,SMALL(IF('CAC EPDs'!$E$2:$E$1500=Lists!CW$6,ROW('CAC EPDs'!$E$2:$E$1500)),ROW(31:31))-1,1),"")</f>
        <v/>
      </c>
      <c r="CX37" s="35" t="str" cm="1">
        <f t="array" ref="CX37">IFERROR(INDEX('CAC EPDs'!$F$2:$F$1500,SMALL(IF('CAC EPDs'!$E$2:$E$1500=Lists!CX$6,ROW('CAC EPDs'!$E$2:$E$1500)),ROW(31:31))-1,1),"")</f>
        <v/>
      </c>
      <c r="CY37" s="35" t="str" cm="1">
        <f t="array" ref="CY37">IFERROR(INDEX('CAC EPDs'!$F$2:$F$1500,SMALL(IF('CAC EPDs'!$E$2:$E$1500=Lists!CY$6,ROW('CAC EPDs'!$E$2:$E$1500)),ROW(31:31))-1,1),"")</f>
        <v/>
      </c>
      <c r="CZ37" s="35" t="str" cm="1">
        <f t="array" ref="CZ37">IFERROR(INDEX('CAC EPDs'!$F$2:$F$1500,SMALL(IF('CAC EPDs'!$E$2:$E$1500=Lists!CZ$6,ROW('CAC EPDs'!$E$2:$E$1500)),ROW(31:31))-1,1),"")</f>
        <v/>
      </c>
      <c r="DA37" s="35" t="str" cm="1">
        <f t="array" ref="DA37">IFERROR(INDEX('CAC EPDs'!$F$2:$F$1500,SMALL(IF('CAC EPDs'!$E$2:$E$1500=Lists!DA$6,ROW('CAC EPDs'!$E$2:$E$1500)),ROW(31:31))-1,1),"")</f>
        <v/>
      </c>
      <c r="DB37" s="35" t="str" cm="1">
        <f t="array" ref="DB37">IFERROR(INDEX('CAC EPDs'!$F$2:$F$1500,SMALL(IF('CAC EPDs'!$E$2:$E$1500=Lists!DB$6,ROW('CAC EPDs'!$E$2:$E$1500)),ROW(31:31))-1,1),"")</f>
        <v/>
      </c>
      <c r="DC37" s="35" t="str" cm="1">
        <f t="array" ref="DC37">IFERROR(INDEX('CAC EPDs'!$F$2:$F$1500,SMALL(IF('CAC EPDs'!$E$2:$E$1500=Lists!DC$6,ROW('CAC EPDs'!$E$2:$E$1500)),ROW(31:31))-1,1),"")</f>
        <v/>
      </c>
      <c r="DD37" s="35" t="str" cm="1">
        <f t="array" ref="DD37">IFERROR(INDEX('CAC EPDs'!$F$2:$F$1500,SMALL(IF('CAC EPDs'!$E$2:$E$1500=Lists!DD$6,ROW('CAC EPDs'!$E$2:$E$1500)),ROW(31:31))-1,1),"")</f>
        <v/>
      </c>
      <c r="DE37" s="35" t="str" cm="1">
        <f t="array" ref="DE37">IFERROR(INDEX('CAC EPDs'!$F$2:$F$1500,SMALL(IF('CAC EPDs'!$E$2:$E$1500=Lists!DE$6,ROW('CAC EPDs'!$E$2:$E$1500)),ROW(31:31))-1,1),"")</f>
        <v/>
      </c>
      <c r="DF37" s="35" t="str" cm="1">
        <f t="array" ref="DF37">IFERROR(INDEX('CAC EPDs'!$F$2:$F$1500,SMALL(IF('CAC EPDs'!$E$2:$E$1500=Lists!DF$6,ROW('CAC EPDs'!$E$2:$E$1500)),ROW(31:31))-1,1),"")</f>
        <v/>
      </c>
      <c r="DG37" s="35" t="str" cm="1">
        <f t="array" ref="DG37">IFERROR(INDEX('CAC EPDs'!$F$2:$F$1500,SMALL(IF('CAC EPDs'!$E$2:$E$1500=Lists!DG$6,ROW('CAC EPDs'!$E$2:$E$1500)),ROW(31:31))-1,1),"")</f>
        <v/>
      </c>
      <c r="DH37" s="35" t="str" cm="1">
        <f t="array" ref="DH37">IFERROR(INDEX('CAC EPDs'!$F$2:$F$1500,SMALL(IF('CAC EPDs'!$E$2:$E$1500=Lists!DH$6,ROW('CAC EPDs'!$E$2:$E$1500)),ROW(31:31))-1,1),"")</f>
        <v/>
      </c>
      <c r="DI37" s="35" t="str" cm="1">
        <f t="array" ref="DI37">IFERROR(INDEX('CAC EPDs'!$F$2:$F$1500,SMALL(IF('CAC EPDs'!$E$2:$E$1500=Lists!DI$6,ROW('CAC EPDs'!$E$2:$E$1500)),ROW(31:31))-1,1),"")</f>
        <v/>
      </c>
      <c r="DJ37" s="35" t="str" cm="1">
        <f t="array" ref="DJ37">IFERROR(INDEX('CAC EPDs'!$F$2:$F$1500,SMALL(IF('CAC EPDs'!$E$2:$E$1500=Lists!DJ$6,ROW('CAC EPDs'!$E$2:$E$1500)),ROW(31:31))-1,1),"")</f>
        <v/>
      </c>
      <c r="DK37" s="35" t="str" cm="1">
        <f t="array" ref="DK37">IFERROR(INDEX('CAC EPDs'!$F$2:$F$1500,SMALL(IF('CAC EPDs'!$E$2:$E$1500=Lists!DK$6,ROW('CAC EPDs'!$E$2:$E$1500)),ROW(31:31))-1,1),"")</f>
        <v/>
      </c>
      <c r="DL37" s="35" t="str" cm="1">
        <f t="array" ref="DL37">IFERROR(INDEX('CAC EPDs'!$F$2:$F$1500,SMALL(IF('CAC EPDs'!$E$2:$E$1500=Lists!DL$6,ROW('CAC EPDs'!$E$2:$E$1500)),ROW(31:31))-1,1),"")</f>
        <v/>
      </c>
      <c r="DM37" s="35" t="str" cm="1">
        <f t="array" ref="DM37">IFERROR(INDEX('CAC EPDs'!$F$2:$F$1500,SMALL(IF('CAC EPDs'!$E$2:$E$1500=Lists!DM$6,ROW('CAC EPDs'!$E$2:$E$1500)),ROW(31:31))-1,1),"")</f>
        <v/>
      </c>
      <c r="DN37" s="35" t="str" cm="1">
        <f t="array" ref="DN37">IFERROR(INDEX('CAC EPDs'!$F$2:$F$1500,SMALL(IF('CAC EPDs'!$E$2:$E$1500=Lists!DN$6,ROW('CAC EPDs'!$E$2:$E$1500)),ROW(31:31))-1,1),"")</f>
        <v/>
      </c>
      <c r="DO37" s="35" t="str" cm="1">
        <f t="array" ref="DO37">IFERROR(INDEX('CAC EPDs'!$F$2:$F$1500,SMALL(IF('CAC EPDs'!$E$2:$E$1500=Lists!DO$6,ROW('CAC EPDs'!$E$2:$E$1500)),ROW(31:31))-1,1),"")</f>
        <v/>
      </c>
      <c r="DP37" s="35" t="str" cm="1">
        <f t="array" ref="DP37">IFERROR(INDEX('CAC EPDs'!$F$2:$F$1500,SMALL(IF('CAC EPDs'!$E$2:$E$1500=Lists!DP$6,ROW('CAC EPDs'!$E$2:$E$1500)),ROW(31:31))-1,1),"")</f>
        <v/>
      </c>
      <c r="DQ37" s="35" t="str" cm="1">
        <f t="array" ref="DQ37">IFERROR(INDEX('CAC EPDs'!$F$2:$F$1500,SMALL(IF('CAC EPDs'!$E$2:$E$1500=Lists!DQ$6,ROW('CAC EPDs'!$E$2:$E$1500)),ROW(31:31))-1,1),"")</f>
        <v/>
      </c>
      <c r="DR37" s="35" t="str" cm="1">
        <f t="array" ref="DR37">IFERROR(INDEX('CAC EPDs'!$F$2:$F$1500,SMALL(IF('CAC EPDs'!$E$2:$E$1500=Lists!DR$6,ROW('CAC EPDs'!$E$2:$E$1500)),ROW(31:31))-1,1),"")</f>
        <v/>
      </c>
      <c r="DS37" s="35" t="str" cm="1">
        <f t="array" ref="DS37">IFERROR(INDEX('CAC EPDs'!$F$2:$F$1500,SMALL(IF('CAC EPDs'!$E$2:$E$1500=Lists!DS$6,ROW('CAC EPDs'!$E$2:$E$1500)),ROW(31:31))-1,1),"")</f>
        <v/>
      </c>
      <c r="DT37" s="35" t="str" cm="1">
        <f t="array" ref="DT37">IFERROR(INDEX('CAC EPDs'!$F$2:$F$1500,SMALL(IF('CAC EPDs'!$E$2:$E$1500=Lists!DT$6,ROW('CAC EPDs'!$E$2:$E$1500)),ROW(31:31))-1,1),"")</f>
        <v/>
      </c>
      <c r="DU37" s="35" t="str" cm="1">
        <f t="array" ref="DU37">IFERROR(INDEX('CAC EPDs'!$F$2:$F$1500,SMALL(IF('CAC EPDs'!$E$2:$E$1500=Lists!DU$6,ROW('CAC EPDs'!$E$2:$E$1500)),ROW(31:31))-1,1),"")</f>
        <v/>
      </c>
      <c r="DV37" s="35" t="str" cm="1">
        <f t="array" ref="DV37">IFERROR(INDEX('CAC EPDs'!$F$2:$F$1500,SMALL(IF('CAC EPDs'!$E$2:$E$1500=Lists!DV$6,ROW('CAC EPDs'!$E$2:$E$1500)),ROW(31:31))-1,1),"")</f>
        <v/>
      </c>
      <c r="DW37" s="35" t="str" cm="1">
        <f t="array" ref="DW37">IFERROR(INDEX('CAC EPDs'!$F$2:$F$1500,SMALL(IF('CAC EPDs'!$E$2:$E$1500=Lists!DW$6,ROW('CAC EPDs'!$E$2:$E$1500)),ROW(31:31))-1,1),"")</f>
        <v/>
      </c>
      <c r="DX37" s="35" t="str" cm="1">
        <f t="array" ref="DX37">IFERROR(INDEX('CAC EPDs'!$F$2:$F$1500,SMALL(IF('CAC EPDs'!$E$2:$E$1500=Lists!DX$6,ROW('CAC EPDs'!$E$2:$E$1500)),ROW(31:31))-1,1),"")</f>
        <v/>
      </c>
      <c r="DY37" s="35" t="str" cm="1">
        <f t="array" ref="DY37">IFERROR(INDEX('CAC EPDs'!$F$2:$F$1500,SMALL(IF('CAC EPDs'!$E$2:$E$1500=Lists!DY$6,ROW('CAC EPDs'!$E$2:$E$1500)),ROW(31:31))-1,1),"")</f>
        <v/>
      </c>
      <c r="DZ37" s="35" t="str" cm="1">
        <f t="array" ref="DZ37">IFERROR(INDEX('CAC EPDs'!$F$2:$F$1500,SMALL(IF('CAC EPDs'!$E$2:$E$1500=Lists!DZ$6,ROW('CAC EPDs'!$E$2:$E$1500)),ROW(31:31))-1,1),"")</f>
        <v/>
      </c>
      <c r="EA37" s="35" t="str" cm="1">
        <f t="array" ref="EA37">IFERROR(INDEX('CAC EPDs'!$F$2:$F$1500,SMALL(IF('CAC EPDs'!$E$2:$E$1500=Lists!EA$6,ROW('CAC EPDs'!$E$2:$E$1500)),ROW(31:31))-1,1),"")</f>
        <v/>
      </c>
      <c r="EB37" s="35" t="str" cm="1">
        <f t="array" ref="EB37">IFERROR(INDEX('CAC EPDs'!$F$2:$F$1500,SMALL(IF('CAC EPDs'!$E$2:$E$1500=Lists!EB$6,ROW('CAC EPDs'!$E$2:$E$1500)),ROW(31:31))-1,1),"")</f>
        <v/>
      </c>
      <c r="EC37" s="35" t="str" cm="1">
        <f t="array" ref="EC37">IFERROR(INDEX('CAC EPDs'!$F$2:$F$1500,SMALL(IF('CAC EPDs'!$E$2:$E$1500=Lists!EC$6,ROW('CAC EPDs'!$E$2:$E$1500)),ROW(31:31))-1,1),"")</f>
        <v/>
      </c>
      <c r="ED37" s="35" t="str" cm="1">
        <f t="array" ref="ED37">IFERROR(INDEX('CAC EPDs'!$F$2:$F$1500,SMALL(IF('CAC EPDs'!$E$2:$E$1500=Lists!ED$6,ROW('CAC EPDs'!$E$2:$E$1500)),ROW(31:31))-1,1),"")</f>
        <v/>
      </c>
      <c r="EE37" s="35" t="str" cm="1">
        <f t="array" ref="EE37">IFERROR(INDEX('CAC EPDs'!$F$2:$F$1500,SMALL(IF('CAC EPDs'!$E$2:$E$1500=Lists!EE$6,ROW('CAC EPDs'!$E$2:$E$1500)),ROW(31:31))-1,1),"")</f>
        <v/>
      </c>
      <c r="EF37" s="35" t="str" cm="1">
        <f t="array" ref="EF37">IFERROR(INDEX('CAC EPDs'!$F$2:$F$1500,SMALL(IF('CAC EPDs'!$E$2:$E$1500=Lists!EF$6,ROW('CAC EPDs'!$E$2:$E$1500)),ROW(31:31))-1,1),"")</f>
        <v/>
      </c>
      <c r="EG37" s="35" t="str" cm="1">
        <f t="array" ref="EG37">IFERROR(INDEX('CAC EPDs'!$F$2:$F$1500,SMALL(IF('CAC EPDs'!$E$2:$E$1500=Lists!EG$6,ROW('CAC EPDs'!$E$2:$E$1500)),ROW(31:31))-1,1),"")</f>
        <v/>
      </c>
      <c r="EH37" s="35" t="str" cm="1">
        <f t="array" ref="EH37">IFERROR(INDEX('CAC EPDs'!$F$2:$F$1500,SMALL(IF('CAC EPDs'!$E$2:$E$1500=Lists!EH$6,ROW('CAC EPDs'!$E$2:$E$1500)),ROW(31:31))-1,1),"")</f>
        <v/>
      </c>
      <c r="EI37" s="35" t="str" cm="1">
        <f t="array" ref="EI37">IFERROR(INDEX('CAC EPDs'!$F$2:$F$1500,SMALL(IF('CAC EPDs'!$E$2:$E$1500=Lists!EI$6,ROW('CAC EPDs'!$E$2:$E$1500)),ROW(31:31))-1,1),"")</f>
        <v/>
      </c>
      <c r="EJ37" s="35" t="str" cm="1">
        <f t="array" ref="EJ37">IFERROR(INDEX('CAC EPDs'!$F$2:$F$1500,SMALL(IF('CAC EPDs'!$E$2:$E$1500=Lists!EJ$6,ROW('CAC EPDs'!$E$2:$E$1500)),ROW(31:31))-1,1),"")</f>
        <v/>
      </c>
      <c r="EK37" s="35" t="str" cm="1">
        <f t="array" ref="EK37">IFERROR(INDEX('CAC EPDs'!$F$2:$F$1500,SMALL(IF('CAC EPDs'!$E$2:$E$1500=Lists!EK$6,ROW('CAC EPDs'!$E$2:$E$1500)),ROW(31:31))-1,1),"")</f>
        <v/>
      </c>
      <c r="EL37" s="35" t="str" cm="1">
        <f t="array" ref="EL37">IFERROR(INDEX('CAC EPDs'!$F$2:$F$1500,SMALL(IF('CAC EPDs'!$E$2:$E$1500=Lists!EL$6,ROW('CAC EPDs'!$E$2:$E$1500)),ROW(31:31))-1,1),"")</f>
        <v/>
      </c>
      <c r="EM37" s="35" t="str" cm="1">
        <f t="array" ref="EM37">IFERROR(INDEX('CAC EPDs'!$F$2:$F$1500,SMALL(IF('CAC EPDs'!$E$2:$E$1500=Lists!EM$6,ROW('CAC EPDs'!$E$2:$E$1500)),ROW(31:31))-1,1),"")</f>
        <v/>
      </c>
      <c r="EN37" s="35" t="str" cm="1">
        <f t="array" ref="EN37">IFERROR(INDEX('CAC EPDs'!$F$2:$F$1500,SMALL(IF('CAC EPDs'!$E$2:$E$1500=Lists!EN$6,ROW('CAC EPDs'!$E$2:$E$1500)),ROW(31:31))-1,1),"")</f>
        <v/>
      </c>
      <c r="FL37" s="219"/>
    </row>
    <row r="38" spans="25:168">
      <c r="Y38" s="35" t="str">
        <v>Atlantic,50,No</v>
      </c>
      <c r="AA38" s="35" t="str" cm="1">
        <f t="array" ref="AA38">IFERROR(INDEX('CAC EPDs'!$F$2:$F$1500,SMALL(IF('CAC EPDs'!$E$2:$E$1500=Lists!AA$6,ROW('CAC EPDs'!$E$2:$E$1500)),ROW(32:32))-1,1),"")</f>
        <v/>
      </c>
      <c r="AB38" s="35" t="str" cm="1">
        <f t="array" ref="AB38">IFERROR(INDEX('CAC EPDs'!$F$2:$F$1500,SMALL(IF('CAC EPDs'!$E$2:$E$1500=Lists!AB$6,ROW('CAC EPDs'!$E$2:$E$1500)),ROW(32:32))-1,1),"")</f>
        <v/>
      </c>
      <c r="AC38" s="35" t="str" cm="1">
        <f t="array" ref="AC38">IFERROR(INDEX('CAC EPDs'!$F$2:$F$1500,SMALL(IF('CAC EPDs'!$E$2:$E$1500=Lists!AC$6,ROW('CAC EPDs'!$E$2:$E$1500)),ROW(32:32))-1,1),"")</f>
        <v/>
      </c>
      <c r="AD38" s="35" t="str" cm="1">
        <f t="array" ref="AD38">IFERROR(INDEX('CAC EPDs'!$F$2:$F$1500,SMALL(IF('CAC EPDs'!$E$2:$E$1500=Lists!AD$6,ROW('CAC EPDs'!$E$2:$E$1500)),ROW(32:32))-1,1),"")</f>
        <v/>
      </c>
      <c r="AE38" s="35" t="str" cm="1">
        <f t="array" ref="AE38">IFERROR(INDEX('CAC EPDs'!$F$2:$F$1500,SMALL(IF('CAC EPDs'!$E$2:$E$1500=Lists!AE$6,ROW('CAC EPDs'!$E$2:$E$1500)),ROW(32:32))-1,1),"")</f>
        <v/>
      </c>
      <c r="AF38" s="35" t="str" cm="1">
        <f t="array" ref="AF38">IFERROR(INDEX('CAC EPDs'!$F$2:$F$1500,SMALL(IF('CAC EPDs'!$E$2:$E$1500=Lists!AF$6,ROW('CAC EPDs'!$E$2:$E$1500)),ROW(32:32))-1,1),"")</f>
        <v/>
      </c>
      <c r="AG38" s="35" t="str" cm="1">
        <f t="array" ref="AG38">IFERROR(INDEX('CAC EPDs'!$F$2:$F$1500,SMALL(IF('CAC EPDs'!$E$2:$E$1500=Lists!AG$6,ROW('CAC EPDs'!$E$2:$E$1500)),ROW(32:32))-1,1),"")</f>
        <v/>
      </c>
      <c r="AH38" s="35" t="str" cm="1">
        <f t="array" ref="AH38">IFERROR(INDEX('CAC EPDs'!$F$2:$F$1500,SMALL(IF('CAC EPDs'!$E$2:$E$1500=Lists!AH$6,ROW('CAC EPDs'!$E$2:$E$1500)),ROW(32:32))-1,1),"")</f>
        <v/>
      </c>
      <c r="AI38" s="35" t="str" cm="1">
        <f t="array" ref="AI38">IFERROR(INDEX('CAC EPDs'!$F$2:$F$1500,SMALL(IF('CAC EPDs'!$E$2:$E$1500=Lists!AI$6,ROW('CAC EPDs'!$E$2:$E$1500)),ROW(32:32))-1,1),"")</f>
        <v/>
      </c>
      <c r="AJ38" s="35" t="str" cm="1">
        <f t="array" ref="AJ38">IFERROR(INDEX('CAC EPDs'!$F$2:$F$1500,SMALL(IF('CAC EPDs'!$E$2:$E$1500=Lists!AJ$6,ROW('CAC EPDs'!$E$2:$E$1500)),ROW(32:32))-1,1),"")</f>
        <v/>
      </c>
      <c r="AK38" s="35" t="str" cm="1">
        <f t="array" ref="AK38">IFERROR(INDEX('CAC EPDs'!$F$2:$F$1500,SMALL(IF('CAC EPDs'!$E$2:$E$1500=Lists!AK$6,ROW('CAC EPDs'!$E$2:$E$1500)),ROW(32:32))-1,1),"")</f>
        <v/>
      </c>
      <c r="AL38" s="35" t="str" cm="1">
        <f t="array" ref="AL38">IFERROR(INDEX('CAC EPDs'!$F$2:$F$1500,SMALL(IF('CAC EPDs'!$E$2:$E$1500=Lists!AL$6,ROW('CAC EPDs'!$E$2:$E$1500)),ROW(32:32))-1,1),"")</f>
        <v/>
      </c>
      <c r="AM38" s="35" t="str" cm="1">
        <f t="array" ref="AM38">IFERROR(INDEX('CAC EPDs'!$F$2:$F$1500,SMALL(IF('CAC EPDs'!$E$2:$E$1500=Lists!AM$6,ROW('CAC EPDs'!$E$2:$E$1500)),ROW(32:32))-1,1),"")</f>
        <v/>
      </c>
      <c r="AN38" s="35" t="str" cm="1">
        <f t="array" ref="AN38">IFERROR(INDEX('CAC EPDs'!$F$2:$F$1500,SMALL(IF('CAC EPDs'!$E$2:$E$1500=Lists!AN$6,ROW('CAC EPDs'!$E$2:$E$1500)),ROW(32:32))-1,1),"")</f>
        <v/>
      </c>
      <c r="AO38" s="35" t="str" cm="1">
        <f t="array" ref="AO38">IFERROR(INDEX('CAC EPDs'!$F$2:$F$1500,SMALL(IF('CAC EPDs'!$E$2:$E$1500=Lists!AO$6,ROW('CAC EPDs'!$E$2:$E$1500)),ROW(32:32))-1,1),"")</f>
        <v>35 MPa concrete with air &amp; 0.40 w/cm (C-1) Shotcrete GUbSF 25 SL</v>
      </c>
      <c r="AP38" s="35" t="str" cm="1">
        <f t="array" ref="AP38">IFERROR(INDEX('CAC EPDs'!$F$2:$F$1500,SMALL(IF('CAC EPDs'!$E$2:$E$1500=Lists!AP$6,ROW('CAC EPDs'!$E$2:$E$1500)),ROW(32:32))-1,1),"")</f>
        <v/>
      </c>
      <c r="AQ38" s="35" t="str" cm="1">
        <f t="array" ref="AQ38">IFERROR(INDEX('CAC EPDs'!$F$2:$F$1500,SMALL(IF('CAC EPDs'!$E$2:$E$1500=Lists!AQ$6,ROW('CAC EPDs'!$E$2:$E$1500)),ROW(32:32))-1,1),"")</f>
        <v/>
      </c>
      <c r="AR38" s="35" t="str" cm="1">
        <f t="array" ref="AR38">IFERROR(INDEX('CAC EPDs'!$F$2:$F$1500,SMALL(IF('CAC EPDs'!$E$2:$E$1500=Lists!AR$6,ROW('CAC EPDs'!$E$2:$E$1500)),ROW(32:32))-1,1),"")</f>
        <v/>
      </c>
      <c r="AS38" s="35" t="str" cm="1">
        <f t="array" ref="AS38">IFERROR(INDEX('CAC EPDs'!$F$2:$F$1500,SMALL(IF('CAC EPDs'!$E$2:$E$1500=Lists!AS$6,ROW('CAC EPDs'!$E$2:$E$1500)),ROW(32:32))-1,1),"")</f>
        <v/>
      </c>
      <c r="AT38" s="35" t="str" cm="1">
        <f t="array" ref="AT38">IFERROR(INDEX('CAC EPDs'!$F$2:$F$1500,SMALL(IF('CAC EPDs'!$E$2:$E$1500=Lists!AT$6,ROW('CAC EPDs'!$E$2:$E$1500)),ROW(32:32))-1,1),"")</f>
        <v/>
      </c>
      <c r="AU38" s="35" t="str" cm="1">
        <f t="array" ref="AU38">IFERROR(INDEX('CAC EPDs'!$F$2:$F$1500,SMALL(IF('CAC EPDs'!$E$2:$E$1500=Lists!AU$6,ROW('CAC EPDs'!$E$2:$E$1500)),ROW(32:32))-1,1),"")</f>
        <v/>
      </c>
      <c r="AV38" s="35" t="str" cm="1">
        <f t="array" ref="AV38">IFERROR(INDEX('CAC EPDs'!$F$2:$F$1500,SMALL(IF('CAC EPDs'!$E$2:$E$1500=Lists!AV$6,ROW('CAC EPDs'!$E$2:$E$1500)),ROW(32:32))-1,1),"")</f>
        <v/>
      </c>
      <c r="AW38" s="35" t="str" cm="1">
        <f t="array" ref="AW38">IFERROR(INDEX('CAC EPDs'!$F$2:$F$1500,SMALL(IF('CAC EPDs'!$E$2:$E$1500=Lists!AW$6,ROW('CAC EPDs'!$E$2:$E$1500)),ROW(32:32))-1,1),"")</f>
        <v/>
      </c>
      <c r="AX38" s="35" t="str" cm="1">
        <f t="array" ref="AX38">IFERROR(INDEX('CAC EPDs'!$F$2:$F$1500,SMALL(IF('CAC EPDs'!$E$2:$E$1500=Lists!AX$6,ROW('CAC EPDs'!$E$2:$E$1500)),ROW(32:32))-1,1),"")</f>
        <v/>
      </c>
      <c r="AY38" s="35" t="str" cm="1">
        <f t="array" ref="AY38">IFERROR(INDEX('CAC EPDs'!$F$2:$F$1500,SMALL(IF('CAC EPDs'!$E$2:$E$1500=Lists!AY$6,ROW('CAC EPDs'!$E$2:$E$1500)),ROW(32:32))-1,1),"")</f>
        <v/>
      </c>
      <c r="AZ38" s="35" t="str" cm="1">
        <f t="array" ref="AZ38">IFERROR(INDEX('CAC EPDs'!$F$2:$F$1500,SMALL(IF('CAC EPDs'!$E$2:$E$1500=Lists!AZ$6,ROW('CAC EPDs'!$E$2:$E$1500)),ROW(32:32))-1,1),"")</f>
        <v/>
      </c>
      <c r="BA38" s="35" t="str" cm="1">
        <f t="array" ref="BA38">IFERROR(INDEX('CAC EPDs'!$F$2:$F$1500,SMALL(IF('CAC EPDs'!$E$2:$E$1500=Lists!BA$6,ROW('CAC EPDs'!$E$2:$E$1500)),ROW(32:32))-1,1),"")</f>
        <v/>
      </c>
      <c r="BB38" s="35" t="str" cm="1">
        <f t="array" ref="BB38">IFERROR(INDEX('CAC EPDs'!$F$2:$F$1500,SMALL(IF('CAC EPDs'!$E$2:$E$1500=Lists!BB$6,ROW('CAC EPDs'!$E$2:$E$1500)),ROW(32:32))-1,1),"")</f>
        <v/>
      </c>
      <c r="BC38" s="35" t="str" cm="1">
        <f t="array" ref="BC38">IFERROR(INDEX('CAC EPDs'!$F$2:$F$1500,SMALL(IF('CAC EPDs'!$E$2:$E$1500=Lists!BC$6,ROW('CAC EPDs'!$E$2:$E$1500)),ROW(32:32))-1,1),"")</f>
        <v/>
      </c>
      <c r="BD38" s="35" t="str" cm="1">
        <f t="array" ref="BD38">IFERROR(INDEX('CAC EPDs'!$F$2:$F$1500,SMALL(IF('CAC EPDs'!$E$2:$E$1500=Lists!BD$6,ROW('CAC EPDs'!$E$2:$E$1500)),ROW(32:32))-1,1),"")</f>
        <v/>
      </c>
      <c r="BE38" s="35" t="str" cm="1">
        <f t="array" ref="BE38">IFERROR(INDEX('CAC EPDs'!$F$2:$F$1500,SMALL(IF('CAC EPDs'!$E$2:$E$1500=Lists!BE$6,ROW('CAC EPDs'!$E$2:$E$1500)),ROW(32:32))-1,1),"")</f>
        <v/>
      </c>
      <c r="BF38" s="35" t="str" cm="1">
        <f t="array" ref="BF38">IFERROR(INDEX('CAC EPDs'!$F$2:$F$1500,SMALL(IF('CAC EPDs'!$E$2:$E$1500=Lists!BF$6,ROW('CAC EPDs'!$E$2:$E$1500)),ROW(32:32))-1,1),"")</f>
        <v/>
      </c>
      <c r="BG38" s="35" t="str" cm="1">
        <f t="array" ref="BG38">IFERROR(INDEX('CAC EPDs'!$F$2:$F$1500,SMALL(IF('CAC EPDs'!$E$2:$E$1500=Lists!BG$6,ROW('CAC EPDs'!$E$2:$E$1500)),ROW(32:32))-1,1),"")</f>
        <v/>
      </c>
      <c r="BH38" s="35" t="str" cm="1">
        <f t="array" ref="BH38">IFERROR(INDEX('CAC EPDs'!$F$2:$F$1500,SMALL(IF('CAC EPDs'!$E$2:$E$1500=Lists!BH$6,ROW('CAC EPDs'!$E$2:$E$1500)),ROW(32:32))-1,1),"")</f>
        <v/>
      </c>
      <c r="BI38" s="35" t="str" cm="1">
        <f t="array" ref="BI38">IFERROR(INDEX('CAC EPDs'!$F$2:$F$1500,SMALL(IF('CAC EPDs'!$E$2:$E$1500=Lists!BI$6,ROW('CAC EPDs'!$E$2:$E$1500)),ROW(32:32))-1,1),"")</f>
        <v/>
      </c>
      <c r="BJ38" s="35" t="str" cm="1">
        <f t="array" ref="BJ38">IFERROR(INDEX('CAC EPDs'!$F$2:$F$1500,SMALL(IF('CAC EPDs'!$E$2:$E$1500=Lists!BJ$6,ROW('CAC EPDs'!$E$2:$E$1500)),ROW(32:32))-1,1),"")</f>
        <v/>
      </c>
      <c r="BK38" s="35" t="str" cm="1">
        <f t="array" ref="BK38">IFERROR(INDEX('CAC EPDs'!$F$2:$F$1500,SMALL(IF('CAC EPDs'!$E$2:$E$1500=Lists!BK$6,ROW('CAC EPDs'!$E$2:$E$1500)),ROW(32:32))-1,1),"")</f>
        <v/>
      </c>
      <c r="BL38" s="35" t="str" cm="1">
        <f t="array" ref="BL38">IFERROR(INDEX('CAC EPDs'!$F$2:$F$1500,SMALL(IF('CAC EPDs'!$E$2:$E$1500=Lists!BL$6,ROW('CAC EPDs'!$E$2:$E$1500)),ROW(32:32))-1,1),"")</f>
        <v/>
      </c>
      <c r="BM38" s="35" t="str" cm="1">
        <f t="array" ref="BM38">IFERROR(INDEX('CAC EPDs'!$F$2:$F$1500,SMALL(IF('CAC EPDs'!$E$2:$E$1500=Lists!BM$6,ROW('CAC EPDs'!$E$2:$E$1500)),ROW(32:32))-1,1),"")</f>
        <v/>
      </c>
      <c r="BN38" s="35" t="str" cm="1">
        <f t="array" ref="BN38">IFERROR(INDEX('CAC EPDs'!$F$2:$F$1500,SMALL(IF('CAC EPDs'!$E$2:$E$1500=Lists!BN$6,ROW('CAC EPDs'!$E$2:$E$1500)),ROW(32:32))-1,1),"")</f>
        <v/>
      </c>
      <c r="BO38" s="35" t="str" cm="1">
        <f t="array" ref="BO38">IFERROR(INDEX('CAC EPDs'!$F$2:$F$1500,SMALL(IF('CAC EPDs'!$E$2:$E$1500=Lists!BO$6,ROW('CAC EPDs'!$E$2:$E$1500)),ROW(32:32))-1,1),"")</f>
        <v/>
      </c>
      <c r="BP38" s="35" t="str" cm="1">
        <f t="array" ref="BP38">IFERROR(INDEX('CAC EPDs'!$F$2:$F$1500,SMALL(IF('CAC EPDs'!$E$2:$E$1500=Lists!BP$6,ROW('CAC EPDs'!$E$2:$E$1500)),ROW(32:32))-1,1),"")</f>
        <v>35 MPa concrete with air &amp; 0.40 w/cm ratio (C-1) GUL 10 FA</v>
      </c>
      <c r="BQ38" s="35" t="str" cm="1">
        <f t="array" ref="BQ38">IFERROR(INDEX('CAC EPDs'!$F$2:$F$1500,SMALL(IF('CAC EPDs'!$E$2:$E$1500=Lists!BQ$6,ROW('CAC EPDs'!$E$2:$E$1500)),ROW(32:32))-1,1),"")</f>
        <v/>
      </c>
      <c r="BR38" s="35" t="str" cm="1">
        <f t="array" ref="BR38">IFERROR(INDEX('CAC EPDs'!$F$2:$F$1500,SMALL(IF('CAC EPDs'!$E$2:$E$1500=Lists!BR$6,ROW('CAC EPDs'!$E$2:$E$1500)),ROW(32:32))-1,1),"")</f>
        <v/>
      </c>
      <c r="BS38" s="35" t="str" cm="1">
        <f t="array" ref="BS38">IFERROR(INDEX('CAC EPDs'!$F$2:$F$1500,SMALL(IF('CAC EPDs'!$E$2:$E$1500=Lists!BS$6,ROW('CAC EPDs'!$E$2:$E$1500)),ROW(32:32))-1,1),"")</f>
        <v/>
      </c>
      <c r="BT38" s="35" t="str" cm="1">
        <f t="array" ref="BT38">IFERROR(INDEX('CAC EPDs'!$F$2:$F$1500,SMALL(IF('CAC EPDs'!$E$2:$E$1500=Lists!BT$6,ROW('CAC EPDs'!$E$2:$E$1500)),ROW(32:32))-1,1),"")</f>
        <v/>
      </c>
      <c r="BU38" s="35" t="str" cm="1">
        <f t="array" ref="BU38">IFERROR(INDEX('CAC EPDs'!$F$2:$F$1500,SMALL(IF('CAC EPDs'!$E$2:$E$1500=Lists!BU$6,ROW('CAC EPDs'!$E$2:$E$1500)),ROW(32:32))-1,1),"")</f>
        <v/>
      </c>
      <c r="BV38" s="35" t="str" cm="1">
        <f t="array" ref="BV38">IFERROR(INDEX('CAC EPDs'!$F$2:$F$1500,SMALL(IF('CAC EPDs'!$E$2:$E$1500=Lists!BV$6,ROW('CAC EPDs'!$E$2:$E$1500)),ROW(32:32))-1,1),"")</f>
        <v>50 MPa concrete with air (C-XL) GUL 30 FA</v>
      </c>
      <c r="BW38" s="35" t="str" cm="1">
        <f t="array" ref="BW38">IFERROR(INDEX('CAC EPDs'!$F$2:$F$1500,SMALL(IF('CAC EPDs'!$E$2:$E$1500=Lists!BW$6,ROW('CAC EPDs'!$E$2:$E$1500)),ROW(32:32))-1,1),"")</f>
        <v/>
      </c>
      <c r="BX38" s="35" t="str" cm="1">
        <f t="array" ref="BX38">IFERROR(INDEX('CAC EPDs'!$F$2:$F$1500,SMALL(IF('CAC EPDs'!$E$2:$E$1500=Lists!BX$6,ROW('CAC EPDs'!$E$2:$E$1500)),ROW(32:32))-1,1),"")</f>
        <v/>
      </c>
      <c r="BY38" s="35" t="str" cm="1">
        <f t="array" ref="BY38">IFERROR(INDEX('CAC EPDs'!$F$2:$F$1500,SMALL(IF('CAC EPDs'!$E$2:$E$1500=Lists!BY$6,ROW('CAC EPDs'!$E$2:$E$1500)),ROW(32:32))-1,1),"")</f>
        <v/>
      </c>
      <c r="BZ38" s="35" t="str" cm="1">
        <f t="array" ref="BZ38">IFERROR(INDEX('CAC EPDs'!$F$2:$F$1500,SMALL(IF('CAC EPDs'!$E$2:$E$1500=Lists!BZ$6,ROW('CAC EPDs'!$E$2:$E$1500)),ROW(32:32))-1,1),"")</f>
        <v/>
      </c>
      <c r="CA38" s="35" t="str" cm="1">
        <f t="array" ref="CA38">IFERROR(INDEX('CAC EPDs'!$F$2:$F$1500,SMALL(IF('CAC EPDs'!$E$2:$E$1500=Lists!CA$6,ROW('CAC EPDs'!$E$2:$E$1500)),ROW(32:32))-1,1),"")</f>
        <v/>
      </c>
      <c r="CB38" s="35" t="str" cm="1">
        <f t="array" ref="CB38">IFERROR(INDEX('CAC EPDs'!$F$2:$F$1500,SMALL(IF('CAC EPDs'!$E$2:$E$1500=Lists!CB$6,ROW('CAC EPDs'!$E$2:$E$1500)),ROW(32:32))-1,1),"")</f>
        <v/>
      </c>
      <c r="CC38" s="35" t="str" cm="1">
        <f t="array" ref="CC38">IFERROR(INDEX('CAC EPDs'!$F$2:$F$1500,SMALL(IF('CAC EPDs'!$E$2:$E$1500=Lists!CC$6,ROW('CAC EPDs'!$E$2:$E$1500)),ROW(32:32))-1,1),"")</f>
        <v/>
      </c>
      <c r="CD38" s="35" t="str" cm="1">
        <f t="array" ref="CD38">IFERROR(INDEX('CAC EPDs'!$F$2:$F$1500,SMALL(IF('CAC EPDs'!$E$2:$E$1500=Lists!CD$6,ROW('CAC EPDs'!$E$2:$E$1500)),ROW(32:32))-1,1),"")</f>
        <v/>
      </c>
      <c r="CE38" s="35" t="str" cm="1">
        <f t="array" ref="CE38">IFERROR(INDEX('CAC EPDs'!$F$2:$F$1500,SMALL(IF('CAC EPDs'!$E$2:$E$1500=Lists!CE$6,ROW('CAC EPDs'!$E$2:$E$1500)),ROW(32:32))-1,1),"")</f>
        <v/>
      </c>
      <c r="CF38" s="35" t="str" cm="1">
        <f t="array" ref="CF38">IFERROR(INDEX('CAC EPDs'!$F$2:$F$1500,SMALL(IF('CAC EPDs'!$E$2:$E$1500=Lists!CF$6,ROW('CAC EPDs'!$E$2:$E$1500)),ROW(32:32))-1,1),"")</f>
        <v/>
      </c>
      <c r="CG38" s="35" t="str" cm="1">
        <f t="array" ref="CG38">IFERROR(INDEX('CAC EPDs'!$F$2:$F$1500,SMALL(IF('CAC EPDs'!$E$2:$E$1500=Lists!CG$6,ROW('CAC EPDs'!$E$2:$E$1500)),ROW(32:32))-1,1),"")</f>
        <v/>
      </c>
      <c r="CH38" s="35" t="str" cm="1">
        <f t="array" ref="CH38">IFERROR(INDEX('CAC EPDs'!$F$2:$F$1500,SMALL(IF('CAC EPDs'!$E$2:$E$1500=Lists!CH$6,ROW('CAC EPDs'!$E$2:$E$1500)),ROW(32:32))-1,1),"")</f>
        <v/>
      </c>
      <c r="CI38" s="35" t="str" cm="1">
        <f t="array" ref="CI38">IFERROR(INDEX('CAC EPDs'!$F$2:$F$1500,SMALL(IF('CAC EPDs'!$E$2:$E$1500=Lists!CI$6,ROW('CAC EPDs'!$E$2:$E$1500)),ROW(32:32))-1,1),"")</f>
        <v/>
      </c>
      <c r="CJ38" s="35" t="str" cm="1">
        <f t="array" ref="CJ38">IFERROR(INDEX('CAC EPDs'!$F$2:$F$1500,SMALL(IF('CAC EPDs'!$E$2:$E$1500=Lists!CJ$6,ROW('CAC EPDs'!$E$2:$E$1500)),ROW(32:32))-1,1),"")</f>
        <v/>
      </c>
      <c r="CK38" s="35" t="str" cm="1">
        <f t="array" ref="CK38">IFERROR(INDEX('CAC EPDs'!$F$2:$F$1500,SMALL(IF('CAC EPDs'!$E$2:$E$1500=Lists!CK$6,ROW('CAC EPDs'!$E$2:$E$1500)),ROW(32:32))-1,1),"")</f>
        <v/>
      </c>
      <c r="CL38" s="35" t="str" cm="1">
        <f t="array" ref="CL38">IFERROR(INDEX('CAC EPDs'!$F$2:$F$1500,SMALL(IF('CAC EPDs'!$E$2:$E$1500=Lists!CL$6,ROW('CAC EPDs'!$E$2:$E$1500)),ROW(32:32))-1,1),"")</f>
        <v/>
      </c>
      <c r="CM38" s="35" t="str" cm="1">
        <f t="array" ref="CM38">IFERROR(INDEX('CAC EPDs'!$F$2:$F$1500,SMALL(IF('CAC EPDs'!$E$2:$E$1500=Lists!CM$6,ROW('CAC EPDs'!$E$2:$E$1500)),ROW(32:32))-1,1),"")</f>
        <v/>
      </c>
      <c r="CN38" s="35" t="str" cm="1">
        <f t="array" ref="CN38">IFERROR(INDEX('CAC EPDs'!$F$2:$F$1500,SMALL(IF('CAC EPDs'!$E$2:$E$1500=Lists!CN$6,ROW('CAC EPDs'!$E$2:$E$1500)),ROW(32:32))-1,1),"")</f>
        <v/>
      </c>
      <c r="CO38" s="35" t="str" cm="1">
        <f t="array" ref="CO38">IFERROR(INDEX('CAC EPDs'!$F$2:$F$1500,SMALL(IF('CAC EPDs'!$E$2:$E$1500=Lists!CO$6,ROW('CAC EPDs'!$E$2:$E$1500)),ROW(32:32))-1,1),"")</f>
        <v/>
      </c>
      <c r="CP38" s="35" t="str" cm="1">
        <f t="array" ref="CP38">IFERROR(INDEX('CAC EPDs'!$F$2:$F$1500,SMALL(IF('CAC EPDs'!$E$2:$E$1500=Lists!CP$6,ROW('CAC EPDs'!$E$2:$E$1500)),ROW(32:32))-1,1),"")</f>
        <v/>
      </c>
      <c r="CQ38" s="35" t="str" cm="1">
        <f t="array" ref="CQ38">IFERROR(INDEX('CAC EPDs'!$F$2:$F$1500,SMALL(IF('CAC EPDs'!$E$2:$E$1500=Lists!CQ$6,ROW('CAC EPDs'!$E$2:$E$1500)),ROW(32:32))-1,1),"")</f>
        <v/>
      </c>
      <c r="CR38" s="35" t="str" cm="1">
        <f t="array" ref="CR38">IFERROR(INDEX('CAC EPDs'!$F$2:$F$1500,SMALL(IF('CAC EPDs'!$E$2:$E$1500=Lists!CR$6,ROW('CAC EPDs'!$E$2:$E$1500)),ROW(32:32))-1,1),"")</f>
        <v/>
      </c>
      <c r="CS38" s="35" t="str" cm="1">
        <f t="array" ref="CS38">IFERROR(INDEX('CAC EPDs'!$F$2:$F$1500,SMALL(IF('CAC EPDs'!$E$2:$E$1500=Lists!CS$6,ROW('CAC EPDs'!$E$2:$E$1500)),ROW(32:32))-1,1),"")</f>
        <v/>
      </c>
      <c r="CT38" s="35" t="str" cm="1">
        <f t="array" ref="CT38">IFERROR(INDEX('CAC EPDs'!$F$2:$F$1500,SMALL(IF('CAC EPDs'!$E$2:$E$1500=Lists!CT$6,ROW('CAC EPDs'!$E$2:$E$1500)),ROW(32:32))-1,1),"")</f>
        <v/>
      </c>
      <c r="CU38" s="35" t="str" cm="1">
        <f t="array" ref="CU38">IFERROR(INDEX('CAC EPDs'!$F$2:$F$1500,SMALL(IF('CAC EPDs'!$E$2:$E$1500=Lists!CU$6,ROW('CAC EPDs'!$E$2:$E$1500)),ROW(32:32))-1,1),"")</f>
        <v/>
      </c>
      <c r="CV38" s="35" t="str" cm="1">
        <f t="array" ref="CV38">IFERROR(INDEX('CAC EPDs'!$F$2:$F$1500,SMALL(IF('CAC EPDs'!$E$2:$E$1500=Lists!CV$6,ROW('CAC EPDs'!$E$2:$E$1500)),ROW(32:32))-1,1),"")</f>
        <v/>
      </c>
      <c r="CW38" s="35" t="str" cm="1">
        <f t="array" ref="CW38">IFERROR(INDEX('CAC EPDs'!$F$2:$F$1500,SMALL(IF('CAC EPDs'!$E$2:$E$1500=Lists!CW$6,ROW('CAC EPDs'!$E$2:$E$1500)),ROW(32:32))-1,1),"")</f>
        <v/>
      </c>
      <c r="CX38" s="35" t="str" cm="1">
        <f t="array" ref="CX38">IFERROR(INDEX('CAC EPDs'!$F$2:$F$1500,SMALL(IF('CAC EPDs'!$E$2:$E$1500=Lists!CX$6,ROW('CAC EPDs'!$E$2:$E$1500)),ROW(32:32))-1,1),"")</f>
        <v/>
      </c>
      <c r="CY38" s="35" t="str" cm="1">
        <f t="array" ref="CY38">IFERROR(INDEX('CAC EPDs'!$F$2:$F$1500,SMALL(IF('CAC EPDs'!$E$2:$E$1500=Lists!CY$6,ROW('CAC EPDs'!$E$2:$E$1500)),ROW(32:32))-1,1),"")</f>
        <v/>
      </c>
      <c r="CZ38" s="35" t="str" cm="1">
        <f t="array" ref="CZ38">IFERROR(INDEX('CAC EPDs'!$F$2:$F$1500,SMALL(IF('CAC EPDs'!$E$2:$E$1500=Lists!CZ$6,ROW('CAC EPDs'!$E$2:$E$1500)),ROW(32:32))-1,1),"")</f>
        <v/>
      </c>
      <c r="DA38" s="35" t="str" cm="1">
        <f t="array" ref="DA38">IFERROR(INDEX('CAC EPDs'!$F$2:$F$1500,SMALL(IF('CAC EPDs'!$E$2:$E$1500=Lists!DA$6,ROW('CAC EPDs'!$E$2:$E$1500)),ROW(32:32))-1,1),"")</f>
        <v/>
      </c>
      <c r="DB38" s="35" t="str" cm="1">
        <f t="array" ref="DB38">IFERROR(INDEX('CAC EPDs'!$F$2:$F$1500,SMALL(IF('CAC EPDs'!$E$2:$E$1500=Lists!DB$6,ROW('CAC EPDs'!$E$2:$E$1500)),ROW(32:32))-1,1),"")</f>
        <v/>
      </c>
      <c r="DC38" s="35" t="str" cm="1">
        <f t="array" ref="DC38">IFERROR(INDEX('CAC EPDs'!$F$2:$F$1500,SMALL(IF('CAC EPDs'!$E$2:$E$1500=Lists!DC$6,ROW('CAC EPDs'!$E$2:$E$1500)),ROW(32:32))-1,1),"")</f>
        <v/>
      </c>
      <c r="DD38" s="35" t="str" cm="1">
        <f t="array" ref="DD38">IFERROR(INDEX('CAC EPDs'!$F$2:$F$1500,SMALL(IF('CAC EPDs'!$E$2:$E$1500=Lists!DD$6,ROW('CAC EPDs'!$E$2:$E$1500)),ROW(32:32))-1,1),"")</f>
        <v/>
      </c>
      <c r="DE38" s="35" t="str" cm="1">
        <f t="array" ref="DE38">IFERROR(INDEX('CAC EPDs'!$F$2:$F$1500,SMALL(IF('CAC EPDs'!$E$2:$E$1500=Lists!DE$6,ROW('CAC EPDs'!$E$2:$E$1500)),ROW(32:32))-1,1),"")</f>
        <v/>
      </c>
      <c r="DF38" s="35" t="str" cm="1">
        <f t="array" ref="DF38">IFERROR(INDEX('CAC EPDs'!$F$2:$F$1500,SMALL(IF('CAC EPDs'!$E$2:$E$1500=Lists!DF$6,ROW('CAC EPDs'!$E$2:$E$1500)),ROW(32:32))-1,1),"")</f>
        <v/>
      </c>
      <c r="DG38" s="35" t="str" cm="1">
        <f t="array" ref="DG38">IFERROR(INDEX('CAC EPDs'!$F$2:$F$1500,SMALL(IF('CAC EPDs'!$E$2:$E$1500=Lists!DG$6,ROW('CAC EPDs'!$E$2:$E$1500)),ROW(32:32))-1,1),"")</f>
        <v/>
      </c>
      <c r="DH38" s="35" t="str" cm="1">
        <f t="array" ref="DH38">IFERROR(INDEX('CAC EPDs'!$F$2:$F$1500,SMALL(IF('CAC EPDs'!$E$2:$E$1500=Lists!DH$6,ROW('CAC EPDs'!$E$2:$E$1500)),ROW(32:32))-1,1),"")</f>
        <v/>
      </c>
      <c r="DI38" s="35" t="str" cm="1">
        <f t="array" ref="DI38">IFERROR(INDEX('CAC EPDs'!$F$2:$F$1500,SMALL(IF('CAC EPDs'!$E$2:$E$1500=Lists!DI$6,ROW('CAC EPDs'!$E$2:$E$1500)),ROW(32:32))-1,1),"")</f>
        <v/>
      </c>
      <c r="DJ38" s="35" t="str" cm="1">
        <f t="array" ref="DJ38">IFERROR(INDEX('CAC EPDs'!$F$2:$F$1500,SMALL(IF('CAC EPDs'!$E$2:$E$1500=Lists!DJ$6,ROW('CAC EPDs'!$E$2:$E$1500)),ROW(32:32))-1,1),"")</f>
        <v/>
      </c>
      <c r="DK38" s="35" t="str" cm="1">
        <f t="array" ref="DK38">IFERROR(INDEX('CAC EPDs'!$F$2:$F$1500,SMALL(IF('CAC EPDs'!$E$2:$E$1500=Lists!DK$6,ROW('CAC EPDs'!$E$2:$E$1500)),ROW(32:32))-1,1),"")</f>
        <v/>
      </c>
      <c r="DL38" s="35" t="str" cm="1">
        <f t="array" ref="DL38">IFERROR(INDEX('CAC EPDs'!$F$2:$F$1500,SMALL(IF('CAC EPDs'!$E$2:$E$1500=Lists!DL$6,ROW('CAC EPDs'!$E$2:$E$1500)),ROW(32:32))-1,1),"")</f>
        <v/>
      </c>
      <c r="DM38" s="35" t="str" cm="1">
        <f t="array" ref="DM38">IFERROR(INDEX('CAC EPDs'!$F$2:$F$1500,SMALL(IF('CAC EPDs'!$E$2:$E$1500=Lists!DM$6,ROW('CAC EPDs'!$E$2:$E$1500)),ROW(32:32))-1,1),"")</f>
        <v/>
      </c>
      <c r="DN38" s="35" t="str" cm="1">
        <f t="array" ref="DN38">IFERROR(INDEX('CAC EPDs'!$F$2:$F$1500,SMALL(IF('CAC EPDs'!$E$2:$E$1500=Lists!DN$6,ROW('CAC EPDs'!$E$2:$E$1500)),ROW(32:32))-1,1),"")</f>
        <v/>
      </c>
      <c r="DO38" s="35" t="str" cm="1">
        <f t="array" ref="DO38">IFERROR(INDEX('CAC EPDs'!$F$2:$F$1500,SMALL(IF('CAC EPDs'!$E$2:$E$1500=Lists!DO$6,ROW('CAC EPDs'!$E$2:$E$1500)),ROW(32:32))-1,1),"")</f>
        <v/>
      </c>
      <c r="DP38" s="35" t="str" cm="1">
        <f t="array" ref="DP38">IFERROR(INDEX('CAC EPDs'!$F$2:$F$1500,SMALL(IF('CAC EPDs'!$E$2:$E$1500=Lists!DP$6,ROW('CAC EPDs'!$E$2:$E$1500)),ROW(32:32))-1,1),"")</f>
        <v/>
      </c>
      <c r="DQ38" s="35" t="str" cm="1">
        <f t="array" ref="DQ38">IFERROR(INDEX('CAC EPDs'!$F$2:$F$1500,SMALL(IF('CAC EPDs'!$E$2:$E$1500=Lists!DQ$6,ROW('CAC EPDs'!$E$2:$E$1500)),ROW(32:32))-1,1),"")</f>
        <v/>
      </c>
      <c r="DR38" s="35" t="str" cm="1">
        <f t="array" ref="DR38">IFERROR(INDEX('CAC EPDs'!$F$2:$F$1500,SMALL(IF('CAC EPDs'!$E$2:$E$1500=Lists!DR$6,ROW('CAC EPDs'!$E$2:$E$1500)),ROW(32:32))-1,1),"")</f>
        <v/>
      </c>
      <c r="DS38" s="35" t="str" cm="1">
        <f t="array" ref="DS38">IFERROR(INDEX('CAC EPDs'!$F$2:$F$1500,SMALL(IF('CAC EPDs'!$E$2:$E$1500=Lists!DS$6,ROW('CAC EPDs'!$E$2:$E$1500)),ROW(32:32))-1,1),"")</f>
        <v/>
      </c>
      <c r="DT38" s="35" t="str" cm="1">
        <f t="array" ref="DT38">IFERROR(INDEX('CAC EPDs'!$F$2:$F$1500,SMALL(IF('CAC EPDs'!$E$2:$E$1500=Lists!DT$6,ROW('CAC EPDs'!$E$2:$E$1500)),ROW(32:32))-1,1),"")</f>
        <v/>
      </c>
      <c r="DU38" s="35" t="str" cm="1">
        <f t="array" ref="DU38">IFERROR(INDEX('CAC EPDs'!$F$2:$F$1500,SMALL(IF('CAC EPDs'!$E$2:$E$1500=Lists!DU$6,ROW('CAC EPDs'!$E$2:$E$1500)),ROW(32:32))-1,1),"")</f>
        <v/>
      </c>
      <c r="DV38" s="35" t="str" cm="1">
        <f t="array" ref="DV38">IFERROR(INDEX('CAC EPDs'!$F$2:$F$1500,SMALL(IF('CAC EPDs'!$E$2:$E$1500=Lists!DV$6,ROW('CAC EPDs'!$E$2:$E$1500)),ROW(32:32))-1,1),"")</f>
        <v/>
      </c>
      <c r="DW38" s="35" t="str" cm="1">
        <f t="array" ref="DW38">IFERROR(INDEX('CAC EPDs'!$F$2:$F$1500,SMALL(IF('CAC EPDs'!$E$2:$E$1500=Lists!DW$6,ROW('CAC EPDs'!$E$2:$E$1500)),ROW(32:32))-1,1),"")</f>
        <v/>
      </c>
      <c r="DX38" s="35" t="str" cm="1">
        <f t="array" ref="DX38">IFERROR(INDEX('CAC EPDs'!$F$2:$F$1500,SMALL(IF('CAC EPDs'!$E$2:$E$1500=Lists!DX$6,ROW('CAC EPDs'!$E$2:$E$1500)),ROW(32:32))-1,1),"")</f>
        <v/>
      </c>
      <c r="DY38" s="35" t="str" cm="1">
        <f t="array" ref="DY38">IFERROR(INDEX('CAC EPDs'!$F$2:$F$1500,SMALL(IF('CAC EPDs'!$E$2:$E$1500=Lists!DY$6,ROW('CAC EPDs'!$E$2:$E$1500)),ROW(32:32))-1,1),"")</f>
        <v/>
      </c>
      <c r="DZ38" s="35" t="str" cm="1">
        <f t="array" ref="DZ38">IFERROR(INDEX('CAC EPDs'!$F$2:$F$1500,SMALL(IF('CAC EPDs'!$E$2:$E$1500=Lists!DZ$6,ROW('CAC EPDs'!$E$2:$E$1500)),ROW(32:32))-1,1),"")</f>
        <v/>
      </c>
      <c r="EA38" s="35" t="str" cm="1">
        <f t="array" ref="EA38">IFERROR(INDEX('CAC EPDs'!$F$2:$F$1500,SMALL(IF('CAC EPDs'!$E$2:$E$1500=Lists!EA$6,ROW('CAC EPDs'!$E$2:$E$1500)),ROW(32:32))-1,1),"")</f>
        <v/>
      </c>
      <c r="EB38" s="35" t="str" cm="1">
        <f t="array" ref="EB38">IFERROR(INDEX('CAC EPDs'!$F$2:$F$1500,SMALL(IF('CAC EPDs'!$E$2:$E$1500=Lists!EB$6,ROW('CAC EPDs'!$E$2:$E$1500)),ROW(32:32))-1,1),"")</f>
        <v/>
      </c>
      <c r="EC38" s="35" t="str" cm="1">
        <f t="array" ref="EC38">IFERROR(INDEX('CAC EPDs'!$F$2:$F$1500,SMALL(IF('CAC EPDs'!$E$2:$E$1500=Lists!EC$6,ROW('CAC EPDs'!$E$2:$E$1500)),ROW(32:32))-1,1),"")</f>
        <v/>
      </c>
      <c r="ED38" s="35" t="str" cm="1">
        <f t="array" ref="ED38">IFERROR(INDEX('CAC EPDs'!$F$2:$F$1500,SMALL(IF('CAC EPDs'!$E$2:$E$1500=Lists!ED$6,ROW('CAC EPDs'!$E$2:$E$1500)),ROW(32:32))-1,1),"")</f>
        <v/>
      </c>
      <c r="EE38" s="35" t="str" cm="1">
        <f t="array" ref="EE38">IFERROR(INDEX('CAC EPDs'!$F$2:$F$1500,SMALL(IF('CAC EPDs'!$E$2:$E$1500=Lists!EE$6,ROW('CAC EPDs'!$E$2:$E$1500)),ROW(32:32))-1,1),"")</f>
        <v/>
      </c>
      <c r="EF38" s="35" t="str" cm="1">
        <f t="array" ref="EF38">IFERROR(INDEX('CAC EPDs'!$F$2:$F$1500,SMALL(IF('CAC EPDs'!$E$2:$E$1500=Lists!EF$6,ROW('CAC EPDs'!$E$2:$E$1500)),ROW(32:32))-1,1),"")</f>
        <v/>
      </c>
      <c r="EG38" s="35" t="str" cm="1">
        <f t="array" ref="EG38">IFERROR(INDEX('CAC EPDs'!$F$2:$F$1500,SMALL(IF('CAC EPDs'!$E$2:$E$1500=Lists!EG$6,ROW('CAC EPDs'!$E$2:$E$1500)),ROW(32:32))-1,1),"")</f>
        <v/>
      </c>
      <c r="EH38" s="35" t="str" cm="1">
        <f t="array" ref="EH38">IFERROR(INDEX('CAC EPDs'!$F$2:$F$1500,SMALL(IF('CAC EPDs'!$E$2:$E$1500=Lists!EH$6,ROW('CAC EPDs'!$E$2:$E$1500)),ROW(32:32))-1,1),"")</f>
        <v/>
      </c>
      <c r="EI38" s="35" t="str" cm="1">
        <f t="array" ref="EI38">IFERROR(INDEX('CAC EPDs'!$F$2:$F$1500,SMALL(IF('CAC EPDs'!$E$2:$E$1500=Lists!EI$6,ROW('CAC EPDs'!$E$2:$E$1500)),ROW(32:32))-1,1),"")</f>
        <v/>
      </c>
      <c r="EJ38" s="35" t="str" cm="1">
        <f t="array" ref="EJ38">IFERROR(INDEX('CAC EPDs'!$F$2:$F$1500,SMALL(IF('CAC EPDs'!$E$2:$E$1500=Lists!EJ$6,ROW('CAC EPDs'!$E$2:$E$1500)),ROW(32:32))-1,1),"")</f>
        <v/>
      </c>
      <c r="EK38" s="35" t="str" cm="1">
        <f t="array" ref="EK38">IFERROR(INDEX('CAC EPDs'!$F$2:$F$1500,SMALL(IF('CAC EPDs'!$E$2:$E$1500=Lists!EK$6,ROW('CAC EPDs'!$E$2:$E$1500)),ROW(32:32))-1,1),"")</f>
        <v/>
      </c>
      <c r="EL38" s="35" t="str" cm="1">
        <f t="array" ref="EL38">IFERROR(INDEX('CAC EPDs'!$F$2:$F$1500,SMALL(IF('CAC EPDs'!$E$2:$E$1500=Lists!EL$6,ROW('CAC EPDs'!$E$2:$E$1500)),ROW(32:32))-1,1),"")</f>
        <v/>
      </c>
      <c r="EM38" s="35" t="str" cm="1">
        <f t="array" ref="EM38">IFERROR(INDEX('CAC EPDs'!$F$2:$F$1500,SMALL(IF('CAC EPDs'!$E$2:$E$1500=Lists!EM$6,ROW('CAC EPDs'!$E$2:$E$1500)),ROW(32:32))-1,1),"")</f>
        <v/>
      </c>
      <c r="EN38" s="35" t="str" cm="1">
        <f t="array" ref="EN38">IFERROR(INDEX('CAC EPDs'!$F$2:$F$1500,SMALL(IF('CAC EPDs'!$E$2:$E$1500=Lists!EN$6,ROW('CAC EPDs'!$E$2:$E$1500)),ROW(32:32))-1,1),"")</f>
        <v/>
      </c>
      <c r="FL38" s="219"/>
    </row>
    <row r="39" spans="25:168">
      <c r="Y39" s="35" t="str">
        <v>Atlantic,50,Yes</v>
      </c>
      <c r="AA39" s="35" t="str" cm="1">
        <f t="array" ref="AA39">IFERROR(INDEX('CAC EPDs'!$F$2:$F$1500,SMALL(IF('CAC EPDs'!$E$2:$E$1500=Lists!AA$6,ROW('CAC EPDs'!$E$2:$E$1500)),ROW(33:33))-1,1),"")</f>
        <v/>
      </c>
      <c r="AB39" s="35" t="str" cm="1">
        <f t="array" ref="AB39">IFERROR(INDEX('CAC EPDs'!$F$2:$F$1500,SMALL(IF('CAC EPDs'!$E$2:$E$1500=Lists!AB$6,ROW('CAC EPDs'!$E$2:$E$1500)),ROW(33:33))-1,1),"")</f>
        <v/>
      </c>
      <c r="AC39" s="35" t="str" cm="1">
        <f t="array" ref="AC39">IFERROR(INDEX('CAC EPDs'!$F$2:$F$1500,SMALL(IF('CAC EPDs'!$E$2:$E$1500=Lists!AC$6,ROW('CAC EPDs'!$E$2:$E$1500)),ROW(33:33))-1,1),"")</f>
        <v/>
      </c>
      <c r="AD39" s="35" t="str" cm="1">
        <f t="array" ref="AD39">IFERROR(INDEX('CAC EPDs'!$F$2:$F$1500,SMALL(IF('CAC EPDs'!$E$2:$E$1500=Lists!AD$6,ROW('CAC EPDs'!$E$2:$E$1500)),ROW(33:33))-1,1),"")</f>
        <v/>
      </c>
      <c r="AE39" s="35" t="str" cm="1">
        <f t="array" ref="AE39">IFERROR(INDEX('CAC EPDs'!$F$2:$F$1500,SMALL(IF('CAC EPDs'!$E$2:$E$1500=Lists!AE$6,ROW('CAC EPDs'!$E$2:$E$1500)),ROW(33:33))-1,1),"")</f>
        <v/>
      </c>
      <c r="AF39" s="35" t="str" cm="1">
        <f t="array" ref="AF39">IFERROR(INDEX('CAC EPDs'!$F$2:$F$1500,SMALL(IF('CAC EPDs'!$E$2:$E$1500=Lists!AF$6,ROW('CAC EPDs'!$E$2:$E$1500)),ROW(33:33))-1,1),"")</f>
        <v/>
      </c>
      <c r="AG39" s="35" t="str" cm="1">
        <f t="array" ref="AG39">IFERROR(INDEX('CAC EPDs'!$F$2:$F$1500,SMALL(IF('CAC EPDs'!$E$2:$E$1500=Lists!AG$6,ROW('CAC EPDs'!$E$2:$E$1500)),ROW(33:33))-1,1),"")</f>
        <v/>
      </c>
      <c r="AH39" s="35" t="str" cm="1">
        <f t="array" ref="AH39">IFERROR(INDEX('CAC EPDs'!$F$2:$F$1500,SMALL(IF('CAC EPDs'!$E$2:$E$1500=Lists!AH$6,ROW('CAC EPDs'!$E$2:$E$1500)),ROW(33:33))-1,1),"")</f>
        <v/>
      </c>
      <c r="AI39" s="35" t="str" cm="1">
        <f t="array" ref="AI39">IFERROR(INDEX('CAC EPDs'!$F$2:$F$1500,SMALL(IF('CAC EPDs'!$E$2:$E$1500=Lists!AI$6,ROW('CAC EPDs'!$E$2:$E$1500)),ROW(33:33))-1,1),"")</f>
        <v/>
      </c>
      <c r="AJ39" s="35" t="str" cm="1">
        <f t="array" ref="AJ39">IFERROR(INDEX('CAC EPDs'!$F$2:$F$1500,SMALL(IF('CAC EPDs'!$E$2:$E$1500=Lists!AJ$6,ROW('CAC EPDs'!$E$2:$E$1500)),ROW(33:33))-1,1),"")</f>
        <v/>
      </c>
      <c r="AK39" s="35" t="str" cm="1">
        <f t="array" ref="AK39">IFERROR(INDEX('CAC EPDs'!$F$2:$F$1500,SMALL(IF('CAC EPDs'!$E$2:$E$1500=Lists!AK$6,ROW('CAC EPDs'!$E$2:$E$1500)),ROW(33:33))-1,1),"")</f>
        <v/>
      </c>
      <c r="AL39" s="35" t="str" cm="1">
        <f t="array" ref="AL39">IFERROR(INDEX('CAC EPDs'!$F$2:$F$1500,SMALL(IF('CAC EPDs'!$E$2:$E$1500=Lists!AL$6,ROW('CAC EPDs'!$E$2:$E$1500)),ROW(33:33))-1,1),"")</f>
        <v/>
      </c>
      <c r="AM39" s="35" t="str" cm="1">
        <f t="array" ref="AM39">IFERROR(INDEX('CAC EPDs'!$F$2:$F$1500,SMALL(IF('CAC EPDs'!$E$2:$E$1500=Lists!AM$6,ROW('CAC EPDs'!$E$2:$E$1500)),ROW(33:33))-1,1),"")</f>
        <v/>
      </c>
      <c r="AN39" s="35" t="str" cm="1">
        <f t="array" ref="AN39">IFERROR(INDEX('CAC EPDs'!$F$2:$F$1500,SMALL(IF('CAC EPDs'!$E$2:$E$1500=Lists!AN$6,ROW('CAC EPDs'!$E$2:$E$1500)),ROW(33:33))-1,1),"")</f>
        <v/>
      </c>
      <c r="AO39" s="35" t="str" cm="1">
        <f t="array" ref="AO39">IFERROR(INDEX('CAC EPDs'!$F$2:$F$1500,SMALL(IF('CAC EPDs'!$E$2:$E$1500=Lists!AO$6,ROW('CAC EPDs'!$E$2:$E$1500)),ROW(33:33))-1,1),"")</f>
        <v>35 MPa concrete with air &amp; 0.40 w/cm (C-1) Shotcrete GUbSF 35 SL</v>
      </c>
      <c r="AP39" s="35" t="str" cm="1">
        <f t="array" ref="AP39">IFERROR(INDEX('CAC EPDs'!$F$2:$F$1500,SMALL(IF('CAC EPDs'!$E$2:$E$1500=Lists!AP$6,ROW('CAC EPDs'!$E$2:$E$1500)),ROW(33:33))-1,1),"")</f>
        <v/>
      </c>
      <c r="AQ39" s="35" t="str" cm="1">
        <f t="array" ref="AQ39">IFERROR(INDEX('CAC EPDs'!$F$2:$F$1500,SMALL(IF('CAC EPDs'!$E$2:$E$1500=Lists!AQ$6,ROW('CAC EPDs'!$E$2:$E$1500)),ROW(33:33))-1,1),"")</f>
        <v/>
      </c>
      <c r="AR39" s="35" t="str" cm="1">
        <f t="array" ref="AR39">IFERROR(INDEX('CAC EPDs'!$F$2:$F$1500,SMALL(IF('CAC EPDs'!$E$2:$E$1500=Lists!AR$6,ROW('CAC EPDs'!$E$2:$E$1500)),ROW(33:33))-1,1),"")</f>
        <v/>
      </c>
      <c r="AS39" s="35" t="str" cm="1">
        <f t="array" ref="AS39">IFERROR(INDEX('CAC EPDs'!$F$2:$F$1500,SMALL(IF('CAC EPDs'!$E$2:$E$1500=Lists!AS$6,ROW('CAC EPDs'!$E$2:$E$1500)),ROW(33:33))-1,1),"")</f>
        <v/>
      </c>
      <c r="AT39" s="35" t="str" cm="1">
        <f t="array" ref="AT39">IFERROR(INDEX('CAC EPDs'!$F$2:$F$1500,SMALL(IF('CAC EPDs'!$E$2:$E$1500=Lists!AT$6,ROW('CAC EPDs'!$E$2:$E$1500)),ROW(33:33))-1,1),"")</f>
        <v/>
      </c>
      <c r="AU39" s="35" t="str" cm="1">
        <f t="array" ref="AU39">IFERROR(INDEX('CAC EPDs'!$F$2:$F$1500,SMALL(IF('CAC EPDs'!$E$2:$E$1500=Lists!AU$6,ROW('CAC EPDs'!$E$2:$E$1500)),ROW(33:33))-1,1),"")</f>
        <v/>
      </c>
      <c r="AV39" s="35" t="str" cm="1">
        <f t="array" ref="AV39">IFERROR(INDEX('CAC EPDs'!$F$2:$F$1500,SMALL(IF('CAC EPDs'!$E$2:$E$1500=Lists!AV$6,ROW('CAC EPDs'!$E$2:$E$1500)),ROW(33:33))-1,1),"")</f>
        <v/>
      </c>
      <c r="AW39" s="35" t="str" cm="1">
        <f t="array" ref="AW39">IFERROR(INDEX('CAC EPDs'!$F$2:$F$1500,SMALL(IF('CAC EPDs'!$E$2:$E$1500=Lists!AW$6,ROW('CAC EPDs'!$E$2:$E$1500)),ROW(33:33))-1,1),"")</f>
        <v/>
      </c>
      <c r="AX39" s="35" t="str" cm="1">
        <f t="array" ref="AX39">IFERROR(INDEX('CAC EPDs'!$F$2:$F$1500,SMALL(IF('CAC EPDs'!$E$2:$E$1500=Lists!AX$6,ROW('CAC EPDs'!$E$2:$E$1500)),ROW(33:33))-1,1),"")</f>
        <v/>
      </c>
      <c r="AY39" s="35" t="str" cm="1">
        <f t="array" ref="AY39">IFERROR(INDEX('CAC EPDs'!$F$2:$F$1500,SMALL(IF('CAC EPDs'!$E$2:$E$1500=Lists!AY$6,ROW('CAC EPDs'!$E$2:$E$1500)),ROW(33:33))-1,1),"")</f>
        <v/>
      </c>
      <c r="AZ39" s="35" t="str" cm="1">
        <f t="array" ref="AZ39">IFERROR(INDEX('CAC EPDs'!$F$2:$F$1500,SMALL(IF('CAC EPDs'!$E$2:$E$1500=Lists!AZ$6,ROW('CAC EPDs'!$E$2:$E$1500)),ROW(33:33))-1,1),"")</f>
        <v/>
      </c>
      <c r="BA39" s="35" t="str" cm="1">
        <f t="array" ref="BA39">IFERROR(INDEX('CAC EPDs'!$F$2:$F$1500,SMALL(IF('CAC EPDs'!$E$2:$E$1500=Lists!BA$6,ROW('CAC EPDs'!$E$2:$E$1500)),ROW(33:33))-1,1),"")</f>
        <v/>
      </c>
      <c r="BB39" s="35" t="str" cm="1">
        <f t="array" ref="BB39">IFERROR(INDEX('CAC EPDs'!$F$2:$F$1500,SMALL(IF('CAC EPDs'!$E$2:$E$1500=Lists!BB$6,ROW('CAC EPDs'!$E$2:$E$1500)),ROW(33:33))-1,1),"")</f>
        <v/>
      </c>
      <c r="BC39" s="35" t="str" cm="1">
        <f t="array" ref="BC39">IFERROR(INDEX('CAC EPDs'!$F$2:$F$1500,SMALL(IF('CAC EPDs'!$E$2:$E$1500=Lists!BC$6,ROW('CAC EPDs'!$E$2:$E$1500)),ROW(33:33))-1,1),"")</f>
        <v/>
      </c>
      <c r="BD39" s="35" t="str" cm="1">
        <f t="array" ref="BD39">IFERROR(INDEX('CAC EPDs'!$F$2:$F$1500,SMALL(IF('CAC EPDs'!$E$2:$E$1500=Lists!BD$6,ROW('CAC EPDs'!$E$2:$E$1500)),ROW(33:33))-1,1),"")</f>
        <v/>
      </c>
      <c r="BE39" s="35" t="str" cm="1">
        <f t="array" ref="BE39">IFERROR(INDEX('CAC EPDs'!$F$2:$F$1500,SMALL(IF('CAC EPDs'!$E$2:$E$1500=Lists!BE$6,ROW('CAC EPDs'!$E$2:$E$1500)),ROW(33:33))-1,1),"")</f>
        <v/>
      </c>
      <c r="BF39" s="35" t="str" cm="1">
        <f t="array" ref="BF39">IFERROR(INDEX('CAC EPDs'!$F$2:$F$1500,SMALL(IF('CAC EPDs'!$E$2:$E$1500=Lists!BF$6,ROW('CAC EPDs'!$E$2:$E$1500)),ROW(33:33))-1,1),"")</f>
        <v/>
      </c>
      <c r="BG39" s="35" t="str" cm="1">
        <f t="array" ref="BG39">IFERROR(INDEX('CAC EPDs'!$F$2:$F$1500,SMALL(IF('CAC EPDs'!$E$2:$E$1500=Lists!BG$6,ROW('CAC EPDs'!$E$2:$E$1500)),ROW(33:33))-1,1),"")</f>
        <v/>
      </c>
      <c r="BH39" s="35" t="str" cm="1">
        <f t="array" ref="BH39">IFERROR(INDEX('CAC EPDs'!$F$2:$F$1500,SMALL(IF('CAC EPDs'!$E$2:$E$1500=Lists!BH$6,ROW('CAC EPDs'!$E$2:$E$1500)),ROW(33:33))-1,1),"")</f>
        <v/>
      </c>
      <c r="BI39" s="35" t="str" cm="1">
        <f t="array" ref="BI39">IFERROR(INDEX('CAC EPDs'!$F$2:$F$1500,SMALL(IF('CAC EPDs'!$E$2:$E$1500=Lists!BI$6,ROW('CAC EPDs'!$E$2:$E$1500)),ROW(33:33))-1,1),"")</f>
        <v/>
      </c>
      <c r="BJ39" s="35" t="str" cm="1">
        <f t="array" ref="BJ39">IFERROR(INDEX('CAC EPDs'!$F$2:$F$1500,SMALL(IF('CAC EPDs'!$E$2:$E$1500=Lists!BJ$6,ROW('CAC EPDs'!$E$2:$E$1500)),ROW(33:33))-1,1),"")</f>
        <v/>
      </c>
      <c r="BK39" s="35" t="str" cm="1">
        <f t="array" ref="BK39">IFERROR(INDEX('CAC EPDs'!$F$2:$F$1500,SMALL(IF('CAC EPDs'!$E$2:$E$1500=Lists!BK$6,ROW('CAC EPDs'!$E$2:$E$1500)),ROW(33:33))-1,1),"")</f>
        <v/>
      </c>
      <c r="BL39" s="35" t="str" cm="1">
        <f t="array" ref="BL39">IFERROR(INDEX('CAC EPDs'!$F$2:$F$1500,SMALL(IF('CAC EPDs'!$E$2:$E$1500=Lists!BL$6,ROW('CAC EPDs'!$E$2:$E$1500)),ROW(33:33))-1,1),"")</f>
        <v/>
      </c>
      <c r="BM39" s="35" t="str" cm="1">
        <f t="array" ref="BM39">IFERROR(INDEX('CAC EPDs'!$F$2:$F$1500,SMALL(IF('CAC EPDs'!$E$2:$E$1500=Lists!BM$6,ROW('CAC EPDs'!$E$2:$E$1500)),ROW(33:33))-1,1),"")</f>
        <v/>
      </c>
      <c r="BN39" s="35" t="str" cm="1">
        <f t="array" ref="BN39">IFERROR(INDEX('CAC EPDs'!$F$2:$F$1500,SMALL(IF('CAC EPDs'!$E$2:$E$1500=Lists!BN$6,ROW('CAC EPDs'!$E$2:$E$1500)),ROW(33:33))-1,1),"")</f>
        <v/>
      </c>
      <c r="BO39" s="35" t="str" cm="1">
        <f t="array" ref="BO39">IFERROR(INDEX('CAC EPDs'!$F$2:$F$1500,SMALL(IF('CAC EPDs'!$E$2:$E$1500=Lists!BO$6,ROW('CAC EPDs'!$E$2:$E$1500)),ROW(33:33))-1,1),"")</f>
        <v/>
      </c>
      <c r="BP39" s="35" t="str" cm="1">
        <f t="array" ref="BP39">IFERROR(INDEX('CAC EPDs'!$F$2:$F$1500,SMALL(IF('CAC EPDs'!$E$2:$E$1500=Lists!BP$6,ROW('CAC EPDs'!$E$2:$E$1500)),ROW(33:33))-1,1),"")</f>
        <v>35 MPa concrete with air &amp; 0.40 w/cm ratio (C-1) GUL 20 FA</v>
      </c>
      <c r="BQ39" s="35" t="str" cm="1">
        <f t="array" ref="BQ39">IFERROR(INDEX('CAC EPDs'!$F$2:$F$1500,SMALL(IF('CAC EPDs'!$E$2:$E$1500=Lists!BQ$6,ROW('CAC EPDs'!$E$2:$E$1500)),ROW(33:33))-1,1),"")</f>
        <v/>
      </c>
      <c r="BR39" s="35" t="str" cm="1">
        <f t="array" ref="BR39">IFERROR(INDEX('CAC EPDs'!$F$2:$F$1500,SMALL(IF('CAC EPDs'!$E$2:$E$1500=Lists!BR$6,ROW('CAC EPDs'!$E$2:$E$1500)),ROW(33:33))-1,1),"")</f>
        <v/>
      </c>
      <c r="BS39" s="35" t="str" cm="1">
        <f t="array" ref="BS39">IFERROR(INDEX('CAC EPDs'!$F$2:$F$1500,SMALL(IF('CAC EPDs'!$E$2:$E$1500=Lists!BS$6,ROW('CAC EPDs'!$E$2:$E$1500)),ROW(33:33))-1,1),"")</f>
        <v/>
      </c>
      <c r="BT39" s="35" t="str" cm="1">
        <f t="array" ref="BT39">IFERROR(INDEX('CAC EPDs'!$F$2:$F$1500,SMALL(IF('CAC EPDs'!$E$2:$E$1500=Lists!BT$6,ROW('CAC EPDs'!$E$2:$E$1500)),ROW(33:33))-1,1),"")</f>
        <v/>
      </c>
      <c r="BU39" s="35" t="str" cm="1">
        <f t="array" ref="BU39">IFERROR(INDEX('CAC EPDs'!$F$2:$F$1500,SMALL(IF('CAC EPDs'!$E$2:$E$1500=Lists!BU$6,ROW('CAC EPDs'!$E$2:$E$1500)),ROW(33:33))-1,1),"")</f>
        <v/>
      </c>
      <c r="BV39" s="35" t="str" cm="1">
        <f t="array" ref="BV39">IFERROR(INDEX('CAC EPDs'!$F$2:$F$1500,SMALL(IF('CAC EPDs'!$E$2:$E$1500=Lists!BV$6,ROW('CAC EPDs'!$E$2:$E$1500)),ROW(33:33))-1,1),"")</f>
        <v/>
      </c>
      <c r="BW39" s="35" t="str" cm="1">
        <f t="array" ref="BW39">IFERROR(INDEX('CAC EPDs'!$F$2:$F$1500,SMALL(IF('CAC EPDs'!$E$2:$E$1500=Lists!BW$6,ROW('CAC EPDs'!$E$2:$E$1500)),ROW(33:33))-1,1),"")</f>
        <v/>
      </c>
      <c r="BX39" s="35" t="str" cm="1">
        <f t="array" ref="BX39">IFERROR(INDEX('CAC EPDs'!$F$2:$F$1500,SMALL(IF('CAC EPDs'!$E$2:$E$1500=Lists!BX$6,ROW('CAC EPDs'!$E$2:$E$1500)),ROW(33:33))-1,1),"")</f>
        <v/>
      </c>
      <c r="BY39" s="35" t="str" cm="1">
        <f t="array" ref="BY39">IFERROR(INDEX('CAC EPDs'!$F$2:$F$1500,SMALL(IF('CAC EPDs'!$E$2:$E$1500=Lists!BY$6,ROW('CAC EPDs'!$E$2:$E$1500)),ROW(33:33))-1,1),"")</f>
        <v/>
      </c>
      <c r="BZ39" s="35" t="str" cm="1">
        <f t="array" ref="BZ39">IFERROR(INDEX('CAC EPDs'!$F$2:$F$1500,SMALL(IF('CAC EPDs'!$E$2:$E$1500=Lists!BZ$6,ROW('CAC EPDs'!$E$2:$E$1500)),ROW(33:33))-1,1),"")</f>
        <v/>
      </c>
      <c r="CA39" s="35" t="str" cm="1">
        <f t="array" ref="CA39">IFERROR(INDEX('CAC EPDs'!$F$2:$F$1500,SMALL(IF('CAC EPDs'!$E$2:$E$1500=Lists!CA$6,ROW('CAC EPDs'!$E$2:$E$1500)),ROW(33:33))-1,1),"")</f>
        <v/>
      </c>
      <c r="CB39" s="35" t="str" cm="1">
        <f t="array" ref="CB39">IFERROR(INDEX('CAC EPDs'!$F$2:$F$1500,SMALL(IF('CAC EPDs'!$E$2:$E$1500=Lists!CB$6,ROW('CAC EPDs'!$E$2:$E$1500)),ROW(33:33))-1,1),"")</f>
        <v/>
      </c>
      <c r="CC39" s="35" t="str" cm="1">
        <f t="array" ref="CC39">IFERROR(INDEX('CAC EPDs'!$F$2:$F$1500,SMALL(IF('CAC EPDs'!$E$2:$E$1500=Lists!CC$6,ROW('CAC EPDs'!$E$2:$E$1500)),ROW(33:33))-1,1),"")</f>
        <v/>
      </c>
      <c r="CD39" s="35" t="str" cm="1">
        <f t="array" ref="CD39">IFERROR(INDEX('CAC EPDs'!$F$2:$F$1500,SMALL(IF('CAC EPDs'!$E$2:$E$1500=Lists!CD$6,ROW('CAC EPDs'!$E$2:$E$1500)),ROW(33:33))-1,1),"")</f>
        <v/>
      </c>
      <c r="CE39" s="35" t="str" cm="1">
        <f t="array" ref="CE39">IFERROR(INDEX('CAC EPDs'!$F$2:$F$1500,SMALL(IF('CAC EPDs'!$E$2:$E$1500=Lists!CE$6,ROW('CAC EPDs'!$E$2:$E$1500)),ROW(33:33))-1,1),"")</f>
        <v/>
      </c>
      <c r="CF39" s="35" t="str" cm="1">
        <f t="array" ref="CF39">IFERROR(INDEX('CAC EPDs'!$F$2:$F$1500,SMALL(IF('CAC EPDs'!$E$2:$E$1500=Lists!CF$6,ROW('CAC EPDs'!$E$2:$E$1500)),ROW(33:33))-1,1),"")</f>
        <v/>
      </c>
      <c r="CG39" s="35" t="str" cm="1">
        <f t="array" ref="CG39">IFERROR(INDEX('CAC EPDs'!$F$2:$F$1500,SMALL(IF('CAC EPDs'!$E$2:$E$1500=Lists!CG$6,ROW('CAC EPDs'!$E$2:$E$1500)),ROW(33:33))-1,1),"")</f>
        <v/>
      </c>
      <c r="CH39" s="35" t="str" cm="1">
        <f t="array" ref="CH39">IFERROR(INDEX('CAC EPDs'!$F$2:$F$1500,SMALL(IF('CAC EPDs'!$E$2:$E$1500=Lists!CH$6,ROW('CAC EPDs'!$E$2:$E$1500)),ROW(33:33))-1,1),"")</f>
        <v/>
      </c>
      <c r="CI39" s="35" t="str" cm="1">
        <f t="array" ref="CI39">IFERROR(INDEX('CAC EPDs'!$F$2:$F$1500,SMALL(IF('CAC EPDs'!$E$2:$E$1500=Lists!CI$6,ROW('CAC EPDs'!$E$2:$E$1500)),ROW(33:33))-1,1),"")</f>
        <v/>
      </c>
      <c r="CJ39" s="35" t="str" cm="1">
        <f t="array" ref="CJ39">IFERROR(INDEX('CAC EPDs'!$F$2:$F$1500,SMALL(IF('CAC EPDs'!$E$2:$E$1500=Lists!CJ$6,ROW('CAC EPDs'!$E$2:$E$1500)),ROW(33:33))-1,1),"")</f>
        <v/>
      </c>
      <c r="CK39" s="35" t="str" cm="1">
        <f t="array" ref="CK39">IFERROR(INDEX('CAC EPDs'!$F$2:$F$1500,SMALL(IF('CAC EPDs'!$E$2:$E$1500=Lists!CK$6,ROW('CAC EPDs'!$E$2:$E$1500)),ROW(33:33))-1,1),"")</f>
        <v/>
      </c>
      <c r="CL39" s="35" t="str" cm="1">
        <f t="array" ref="CL39">IFERROR(INDEX('CAC EPDs'!$F$2:$F$1500,SMALL(IF('CAC EPDs'!$E$2:$E$1500=Lists!CL$6,ROW('CAC EPDs'!$E$2:$E$1500)),ROW(33:33))-1,1),"")</f>
        <v/>
      </c>
      <c r="CM39" s="35" t="str" cm="1">
        <f t="array" ref="CM39">IFERROR(INDEX('CAC EPDs'!$F$2:$F$1500,SMALL(IF('CAC EPDs'!$E$2:$E$1500=Lists!CM$6,ROW('CAC EPDs'!$E$2:$E$1500)),ROW(33:33))-1,1),"")</f>
        <v/>
      </c>
      <c r="CN39" s="35" t="str" cm="1">
        <f t="array" ref="CN39">IFERROR(INDEX('CAC EPDs'!$F$2:$F$1500,SMALL(IF('CAC EPDs'!$E$2:$E$1500=Lists!CN$6,ROW('CAC EPDs'!$E$2:$E$1500)),ROW(33:33))-1,1),"")</f>
        <v/>
      </c>
      <c r="CO39" s="35" t="str" cm="1">
        <f t="array" ref="CO39">IFERROR(INDEX('CAC EPDs'!$F$2:$F$1500,SMALL(IF('CAC EPDs'!$E$2:$E$1500=Lists!CO$6,ROW('CAC EPDs'!$E$2:$E$1500)),ROW(33:33))-1,1),"")</f>
        <v/>
      </c>
      <c r="CP39" s="35" t="str" cm="1">
        <f t="array" ref="CP39">IFERROR(INDEX('CAC EPDs'!$F$2:$F$1500,SMALL(IF('CAC EPDs'!$E$2:$E$1500=Lists!CP$6,ROW('CAC EPDs'!$E$2:$E$1500)),ROW(33:33))-1,1),"")</f>
        <v/>
      </c>
      <c r="CQ39" s="35" t="str" cm="1">
        <f t="array" ref="CQ39">IFERROR(INDEX('CAC EPDs'!$F$2:$F$1500,SMALL(IF('CAC EPDs'!$E$2:$E$1500=Lists!CQ$6,ROW('CAC EPDs'!$E$2:$E$1500)),ROW(33:33))-1,1),"")</f>
        <v/>
      </c>
      <c r="CR39" s="35" t="str" cm="1">
        <f t="array" ref="CR39">IFERROR(INDEX('CAC EPDs'!$F$2:$F$1500,SMALL(IF('CAC EPDs'!$E$2:$E$1500=Lists!CR$6,ROW('CAC EPDs'!$E$2:$E$1500)),ROW(33:33))-1,1),"")</f>
        <v/>
      </c>
      <c r="CS39" s="35" t="str" cm="1">
        <f t="array" ref="CS39">IFERROR(INDEX('CAC EPDs'!$F$2:$F$1500,SMALL(IF('CAC EPDs'!$E$2:$E$1500=Lists!CS$6,ROW('CAC EPDs'!$E$2:$E$1500)),ROW(33:33))-1,1),"")</f>
        <v/>
      </c>
      <c r="CT39" s="35" t="str" cm="1">
        <f t="array" ref="CT39">IFERROR(INDEX('CAC EPDs'!$F$2:$F$1500,SMALL(IF('CAC EPDs'!$E$2:$E$1500=Lists!CT$6,ROW('CAC EPDs'!$E$2:$E$1500)),ROW(33:33))-1,1),"")</f>
        <v/>
      </c>
      <c r="CU39" s="35" t="str" cm="1">
        <f t="array" ref="CU39">IFERROR(INDEX('CAC EPDs'!$F$2:$F$1500,SMALL(IF('CAC EPDs'!$E$2:$E$1500=Lists!CU$6,ROW('CAC EPDs'!$E$2:$E$1500)),ROW(33:33))-1,1),"")</f>
        <v/>
      </c>
      <c r="CV39" s="35" t="str" cm="1">
        <f t="array" ref="CV39">IFERROR(INDEX('CAC EPDs'!$F$2:$F$1500,SMALL(IF('CAC EPDs'!$E$2:$E$1500=Lists!CV$6,ROW('CAC EPDs'!$E$2:$E$1500)),ROW(33:33))-1,1),"")</f>
        <v/>
      </c>
      <c r="CW39" s="35" t="str" cm="1">
        <f t="array" ref="CW39">IFERROR(INDEX('CAC EPDs'!$F$2:$F$1500,SMALL(IF('CAC EPDs'!$E$2:$E$1500=Lists!CW$6,ROW('CAC EPDs'!$E$2:$E$1500)),ROW(33:33))-1,1),"")</f>
        <v/>
      </c>
      <c r="CX39" s="35" t="str" cm="1">
        <f t="array" ref="CX39">IFERROR(INDEX('CAC EPDs'!$F$2:$F$1500,SMALL(IF('CAC EPDs'!$E$2:$E$1500=Lists!CX$6,ROW('CAC EPDs'!$E$2:$E$1500)),ROW(33:33))-1,1),"")</f>
        <v/>
      </c>
      <c r="CY39" s="35" t="str" cm="1">
        <f t="array" ref="CY39">IFERROR(INDEX('CAC EPDs'!$F$2:$F$1500,SMALL(IF('CAC EPDs'!$E$2:$E$1500=Lists!CY$6,ROW('CAC EPDs'!$E$2:$E$1500)),ROW(33:33))-1,1),"")</f>
        <v/>
      </c>
      <c r="CZ39" s="35" t="str" cm="1">
        <f t="array" ref="CZ39">IFERROR(INDEX('CAC EPDs'!$F$2:$F$1500,SMALL(IF('CAC EPDs'!$E$2:$E$1500=Lists!CZ$6,ROW('CAC EPDs'!$E$2:$E$1500)),ROW(33:33))-1,1),"")</f>
        <v/>
      </c>
      <c r="DA39" s="35" t="str" cm="1">
        <f t="array" ref="DA39">IFERROR(INDEX('CAC EPDs'!$F$2:$F$1500,SMALL(IF('CAC EPDs'!$E$2:$E$1500=Lists!DA$6,ROW('CAC EPDs'!$E$2:$E$1500)),ROW(33:33))-1,1),"")</f>
        <v/>
      </c>
      <c r="DB39" s="35" t="str" cm="1">
        <f t="array" ref="DB39">IFERROR(INDEX('CAC EPDs'!$F$2:$F$1500,SMALL(IF('CAC EPDs'!$E$2:$E$1500=Lists!DB$6,ROW('CAC EPDs'!$E$2:$E$1500)),ROW(33:33))-1,1),"")</f>
        <v/>
      </c>
      <c r="DC39" s="35" t="str" cm="1">
        <f t="array" ref="DC39">IFERROR(INDEX('CAC EPDs'!$F$2:$F$1500,SMALL(IF('CAC EPDs'!$E$2:$E$1500=Lists!DC$6,ROW('CAC EPDs'!$E$2:$E$1500)),ROW(33:33))-1,1),"")</f>
        <v/>
      </c>
      <c r="DD39" s="35" t="str" cm="1">
        <f t="array" ref="DD39">IFERROR(INDEX('CAC EPDs'!$F$2:$F$1500,SMALL(IF('CAC EPDs'!$E$2:$E$1500=Lists!DD$6,ROW('CAC EPDs'!$E$2:$E$1500)),ROW(33:33))-1,1),"")</f>
        <v/>
      </c>
      <c r="DE39" s="35" t="str" cm="1">
        <f t="array" ref="DE39">IFERROR(INDEX('CAC EPDs'!$F$2:$F$1500,SMALL(IF('CAC EPDs'!$E$2:$E$1500=Lists!DE$6,ROW('CAC EPDs'!$E$2:$E$1500)),ROW(33:33))-1,1),"")</f>
        <v/>
      </c>
      <c r="DF39" s="35" t="str" cm="1">
        <f t="array" ref="DF39">IFERROR(INDEX('CAC EPDs'!$F$2:$F$1500,SMALL(IF('CAC EPDs'!$E$2:$E$1500=Lists!DF$6,ROW('CAC EPDs'!$E$2:$E$1500)),ROW(33:33))-1,1),"")</f>
        <v/>
      </c>
      <c r="DG39" s="35" t="str" cm="1">
        <f t="array" ref="DG39">IFERROR(INDEX('CAC EPDs'!$F$2:$F$1500,SMALL(IF('CAC EPDs'!$E$2:$E$1500=Lists!DG$6,ROW('CAC EPDs'!$E$2:$E$1500)),ROW(33:33))-1,1),"")</f>
        <v/>
      </c>
      <c r="DH39" s="35" t="str" cm="1">
        <f t="array" ref="DH39">IFERROR(INDEX('CAC EPDs'!$F$2:$F$1500,SMALL(IF('CAC EPDs'!$E$2:$E$1500=Lists!DH$6,ROW('CAC EPDs'!$E$2:$E$1500)),ROW(33:33))-1,1),"")</f>
        <v/>
      </c>
      <c r="DI39" s="35" t="str" cm="1">
        <f t="array" ref="DI39">IFERROR(INDEX('CAC EPDs'!$F$2:$F$1500,SMALL(IF('CAC EPDs'!$E$2:$E$1500=Lists!DI$6,ROW('CAC EPDs'!$E$2:$E$1500)),ROW(33:33))-1,1),"")</f>
        <v/>
      </c>
      <c r="DJ39" s="35" t="str" cm="1">
        <f t="array" ref="DJ39">IFERROR(INDEX('CAC EPDs'!$F$2:$F$1500,SMALL(IF('CAC EPDs'!$E$2:$E$1500=Lists!DJ$6,ROW('CAC EPDs'!$E$2:$E$1500)),ROW(33:33))-1,1),"")</f>
        <v/>
      </c>
      <c r="DK39" s="35" t="str" cm="1">
        <f t="array" ref="DK39">IFERROR(INDEX('CAC EPDs'!$F$2:$F$1500,SMALL(IF('CAC EPDs'!$E$2:$E$1500=Lists!DK$6,ROW('CAC EPDs'!$E$2:$E$1500)),ROW(33:33))-1,1),"")</f>
        <v/>
      </c>
      <c r="DL39" s="35" t="str" cm="1">
        <f t="array" ref="DL39">IFERROR(INDEX('CAC EPDs'!$F$2:$F$1500,SMALL(IF('CAC EPDs'!$E$2:$E$1500=Lists!DL$6,ROW('CAC EPDs'!$E$2:$E$1500)),ROW(33:33))-1,1),"")</f>
        <v/>
      </c>
      <c r="DM39" s="35" t="str" cm="1">
        <f t="array" ref="DM39">IFERROR(INDEX('CAC EPDs'!$F$2:$F$1500,SMALL(IF('CAC EPDs'!$E$2:$E$1500=Lists!DM$6,ROW('CAC EPDs'!$E$2:$E$1500)),ROW(33:33))-1,1),"")</f>
        <v/>
      </c>
      <c r="DN39" s="35" t="str" cm="1">
        <f t="array" ref="DN39">IFERROR(INDEX('CAC EPDs'!$F$2:$F$1500,SMALL(IF('CAC EPDs'!$E$2:$E$1500=Lists!DN$6,ROW('CAC EPDs'!$E$2:$E$1500)),ROW(33:33))-1,1),"")</f>
        <v/>
      </c>
      <c r="DO39" s="35" t="str" cm="1">
        <f t="array" ref="DO39">IFERROR(INDEX('CAC EPDs'!$F$2:$F$1500,SMALL(IF('CAC EPDs'!$E$2:$E$1500=Lists!DO$6,ROW('CAC EPDs'!$E$2:$E$1500)),ROW(33:33))-1,1),"")</f>
        <v/>
      </c>
      <c r="DP39" s="35" t="str" cm="1">
        <f t="array" ref="DP39">IFERROR(INDEX('CAC EPDs'!$F$2:$F$1500,SMALL(IF('CAC EPDs'!$E$2:$E$1500=Lists!DP$6,ROW('CAC EPDs'!$E$2:$E$1500)),ROW(33:33))-1,1),"")</f>
        <v/>
      </c>
      <c r="DQ39" s="35" t="str" cm="1">
        <f t="array" ref="DQ39">IFERROR(INDEX('CAC EPDs'!$F$2:$F$1500,SMALL(IF('CAC EPDs'!$E$2:$E$1500=Lists!DQ$6,ROW('CAC EPDs'!$E$2:$E$1500)),ROW(33:33))-1,1),"")</f>
        <v/>
      </c>
      <c r="DR39" s="35" t="str" cm="1">
        <f t="array" ref="DR39">IFERROR(INDEX('CAC EPDs'!$F$2:$F$1500,SMALL(IF('CAC EPDs'!$E$2:$E$1500=Lists!DR$6,ROW('CAC EPDs'!$E$2:$E$1500)),ROW(33:33))-1,1),"")</f>
        <v/>
      </c>
      <c r="DS39" s="35" t="str" cm="1">
        <f t="array" ref="DS39">IFERROR(INDEX('CAC EPDs'!$F$2:$F$1500,SMALL(IF('CAC EPDs'!$E$2:$E$1500=Lists!DS$6,ROW('CAC EPDs'!$E$2:$E$1500)),ROW(33:33))-1,1),"")</f>
        <v/>
      </c>
      <c r="DT39" s="35" t="str" cm="1">
        <f t="array" ref="DT39">IFERROR(INDEX('CAC EPDs'!$F$2:$F$1500,SMALL(IF('CAC EPDs'!$E$2:$E$1500=Lists!DT$6,ROW('CAC EPDs'!$E$2:$E$1500)),ROW(33:33))-1,1),"")</f>
        <v/>
      </c>
      <c r="DU39" s="35" t="str" cm="1">
        <f t="array" ref="DU39">IFERROR(INDEX('CAC EPDs'!$F$2:$F$1500,SMALL(IF('CAC EPDs'!$E$2:$E$1500=Lists!DU$6,ROW('CAC EPDs'!$E$2:$E$1500)),ROW(33:33))-1,1),"")</f>
        <v/>
      </c>
      <c r="DV39" s="35" t="str" cm="1">
        <f t="array" ref="DV39">IFERROR(INDEX('CAC EPDs'!$F$2:$F$1500,SMALL(IF('CAC EPDs'!$E$2:$E$1500=Lists!DV$6,ROW('CAC EPDs'!$E$2:$E$1500)),ROW(33:33))-1,1),"")</f>
        <v/>
      </c>
      <c r="DW39" s="35" t="str" cm="1">
        <f t="array" ref="DW39">IFERROR(INDEX('CAC EPDs'!$F$2:$F$1500,SMALL(IF('CAC EPDs'!$E$2:$E$1500=Lists!DW$6,ROW('CAC EPDs'!$E$2:$E$1500)),ROW(33:33))-1,1),"")</f>
        <v/>
      </c>
      <c r="DX39" s="35" t="str" cm="1">
        <f t="array" ref="DX39">IFERROR(INDEX('CAC EPDs'!$F$2:$F$1500,SMALL(IF('CAC EPDs'!$E$2:$E$1500=Lists!DX$6,ROW('CAC EPDs'!$E$2:$E$1500)),ROW(33:33))-1,1),"")</f>
        <v/>
      </c>
      <c r="DY39" s="35" t="str" cm="1">
        <f t="array" ref="DY39">IFERROR(INDEX('CAC EPDs'!$F$2:$F$1500,SMALL(IF('CAC EPDs'!$E$2:$E$1500=Lists!DY$6,ROW('CAC EPDs'!$E$2:$E$1500)),ROW(33:33))-1,1),"")</f>
        <v/>
      </c>
      <c r="DZ39" s="35" t="str" cm="1">
        <f t="array" ref="DZ39">IFERROR(INDEX('CAC EPDs'!$F$2:$F$1500,SMALL(IF('CAC EPDs'!$E$2:$E$1500=Lists!DZ$6,ROW('CAC EPDs'!$E$2:$E$1500)),ROW(33:33))-1,1),"")</f>
        <v/>
      </c>
      <c r="EA39" s="35" t="str" cm="1">
        <f t="array" ref="EA39">IFERROR(INDEX('CAC EPDs'!$F$2:$F$1500,SMALL(IF('CAC EPDs'!$E$2:$E$1500=Lists!EA$6,ROW('CAC EPDs'!$E$2:$E$1500)),ROW(33:33))-1,1),"")</f>
        <v/>
      </c>
      <c r="EB39" s="35" t="str" cm="1">
        <f t="array" ref="EB39">IFERROR(INDEX('CAC EPDs'!$F$2:$F$1500,SMALL(IF('CAC EPDs'!$E$2:$E$1500=Lists!EB$6,ROW('CAC EPDs'!$E$2:$E$1500)),ROW(33:33))-1,1),"")</f>
        <v/>
      </c>
      <c r="EC39" s="35" t="str" cm="1">
        <f t="array" ref="EC39">IFERROR(INDEX('CAC EPDs'!$F$2:$F$1500,SMALL(IF('CAC EPDs'!$E$2:$E$1500=Lists!EC$6,ROW('CAC EPDs'!$E$2:$E$1500)),ROW(33:33))-1,1),"")</f>
        <v/>
      </c>
      <c r="ED39" s="35" t="str" cm="1">
        <f t="array" ref="ED39">IFERROR(INDEX('CAC EPDs'!$F$2:$F$1500,SMALL(IF('CAC EPDs'!$E$2:$E$1500=Lists!ED$6,ROW('CAC EPDs'!$E$2:$E$1500)),ROW(33:33))-1,1),"")</f>
        <v/>
      </c>
      <c r="EE39" s="35" t="str" cm="1">
        <f t="array" ref="EE39">IFERROR(INDEX('CAC EPDs'!$F$2:$F$1500,SMALL(IF('CAC EPDs'!$E$2:$E$1500=Lists!EE$6,ROW('CAC EPDs'!$E$2:$E$1500)),ROW(33:33))-1,1),"")</f>
        <v/>
      </c>
      <c r="EF39" s="35" t="str" cm="1">
        <f t="array" ref="EF39">IFERROR(INDEX('CAC EPDs'!$F$2:$F$1500,SMALL(IF('CAC EPDs'!$E$2:$E$1500=Lists!EF$6,ROW('CAC EPDs'!$E$2:$E$1500)),ROW(33:33))-1,1),"")</f>
        <v/>
      </c>
      <c r="EG39" s="35" t="str" cm="1">
        <f t="array" ref="EG39">IFERROR(INDEX('CAC EPDs'!$F$2:$F$1500,SMALL(IF('CAC EPDs'!$E$2:$E$1500=Lists!EG$6,ROW('CAC EPDs'!$E$2:$E$1500)),ROW(33:33))-1,1),"")</f>
        <v/>
      </c>
      <c r="EH39" s="35" t="str" cm="1">
        <f t="array" ref="EH39">IFERROR(INDEX('CAC EPDs'!$F$2:$F$1500,SMALL(IF('CAC EPDs'!$E$2:$E$1500=Lists!EH$6,ROW('CAC EPDs'!$E$2:$E$1500)),ROW(33:33))-1,1),"")</f>
        <v/>
      </c>
      <c r="EI39" s="35" t="str" cm="1">
        <f t="array" ref="EI39">IFERROR(INDEX('CAC EPDs'!$F$2:$F$1500,SMALL(IF('CAC EPDs'!$E$2:$E$1500=Lists!EI$6,ROW('CAC EPDs'!$E$2:$E$1500)),ROW(33:33))-1,1),"")</f>
        <v/>
      </c>
      <c r="EJ39" s="35" t="str" cm="1">
        <f t="array" ref="EJ39">IFERROR(INDEX('CAC EPDs'!$F$2:$F$1500,SMALL(IF('CAC EPDs'!$E$2:$E$1500=Lists!EJ$6,ROW('CAC EPDs'!$E$2:$E$1500)),ROW(33:33))-1,1),"")</f>
        <v/>
      </c>
      <c r="EK39" s="35" t="str" cm="1">
        <f t="array" ref="EK39">IFERROR(INDEX('CAC EPDs'!$F$2:$F$1500,SMALL(IF('CAC EPDs'!$E$2:$E$1500=Lists!EK$6,ROW('CAC EPDs'!$E$2:$E$1500)),ROW(33:33))-1,1),"")</f>
        <v/>
      </c>
      <c r="EL39" s="35" t="str" cm="1">
        <f t="array" ref="EL39">IFERROR(INDEX('CAC EPDs'!$F$2:$F$1500,SMALL(IF('CAC EPDs'!$E$2:$E$1500=Lists!EL$6,ROW('CAC EPDs'!$E$2:$E$1500)),ROW(33:33))-1,1),"")</f>
        <v/>
      </c>
      <c r="EM39" s="35" t="str" cm="1">
        <f t="array" ref="EM39">IFERROR(INDEX('CAC EPDs'!$F$2:$F$1500,SMALL(IF('CAC EPDs'!$E$2:$E$1500=Lists!EM$6,ROW('CAC EPDs'!$E$2:$E$1500)),ROW(33:33))-1,1),"")</f>
        <v/>
      </c>
      <c r="EN39" s="35" t="str" cm="1">
        <f t="array" ref="EN39">IFERROR(INDEX('CAC EPDs'!$F$2:$F$1500,SMALL(IF('CAC EPDs'!$E$2:$E$1500=Lists!EN$6,ROW('CAC EPDs'!$E$2:$E$1500)),ROW(33:33))-1,1),"")</f>
        <v/>
      </c>
      <c r="FL39" s="219"/>
    </row>
    <row r="40" spans="25:168">
      <c r="Y40" s="35" t="str">
        <v>Atlantic,60,No</v>
      </c>
      <c r="AA40" s="35" t="str" cm="1">
        <f t="array" ref="AA40">IFERROR(INDEX('CAC EPDs'!$F$2:$F$1500,SMALL(IF('CAC EPDs'!$E$2:$E$1500=Lists!AA$6,ROW('CAC EPDs'!$E$2:$E$1500)),ROW(34:34))-1,1),"")</f>
        <v/>
      </c>
      <c r="AB40" s="35" t="str" cm="1">
        <f t="array" ref="AB40">IFERROR(INDEX('CAC EPDs'!$F$2:$F$1500,SMALL(IF('CAC EPDs'!$E$2:$E$1500=Lists!AB$6,ROW('CAC EPDs'!$E$2:$E$1500)),ROW(34:34))-1,1),"")</f>
        <v/>
      </c>
      <c r="AC40" s="35" t="str" cm="1">
        <f t="array" ref="AC40">IFERROR(INDEX('CAC EPDs'!$F$2:$F$1500,SMALL(IF('CAC EPDs'!$E$2:$E$1500=Lists!AC$6,ROW('CAC EPDs'!$E$2:$E$1500)),ROW(34:34))-1,1),"")</f>
        <v/>
      </c>
      <c r="AD40" s="35" t="str" cm="1">
        <f t="array" ref="AD40">IFERROR(INDEX('CAC EPDs'!$F$2:$F$1500,SMALL(IF('CAC EPDs'!$E$2:$E$1500=Lists!AD$6,ROW('CAC EPDs'!$E$2:$E$1500)),ROW(34:34))-1,1),"")</f>
        <v/>
      </c>
      <c r="AE40" s="35" t="str" cm="1">
        <f t="array" ref="AE40">IFERROR(INDEX('CAC EPDs'!$F$2:$F$1500,SMALL(IF('CAC EPDs'!$E$2:$E$1500=Lists!AE$6,ROW('CAC EPDs'!$E$2:$E$1500)),ROW(34:34))-1,1),"")</f>
        <v/>
      </c>
      <c r="AF40" s="35" t="str" cm="1">
        <f t="array" ref="AF40">IFERROR(INDEX('CAC EPDs'!$F$2:$F$1500,SMALL(IF('CAC EPDs'!$E$2:$E$1500=Lists!AF$6,ROW('CAC EPDs'!$E$2:$E$1500)),ROW(34:34))-1,1),"")</f>
        <v/>
      </c>
      <c r="AG40" s="35" t="str" cm="1">
        <f t="array" ref="AG40">IFERROR(INDEX('CAC EPDs'!$F$2:$F$1500,SMALL(IF('CAC EPDs'!$E$2:$E$1500=Lists!AG$6,ROW('CAC EPDs'!$E$2:$E$1500)),ROW(34:34))-1,1),"")</f>
        <v/>
      </c>
      <c r="AH40" s="35" t="str" cm="1">
        <f t="array" ref="AH40">IFERROR(INDEX('CAC EPDs'!$F$2:$F$1500,SMALL(IF('CAC EPDs'!$E$2:$E$1500=Lists!AH$6,ROW('CAC EPDs'!$E$2:$E$1500)),ROW(34:34))-1,1),"")</f>
        <v/>
      </c>
      <c r="AI40" s="35" t="str" cm="1">
        <f t="array" ref="AI40">IFERROR(INDEX('CAC EPDs'!$F$2:$F$1500,SMALL(IF('CAC EPDs'!$E$2:$E$1500=Lists!AI$6,ROW('CAC EPDs'!$E$2:$E$1500)),ROW(34:34))-1,1),"")</f>
        <v/>
      </c>
      <c r="AJ40" s="35" t="str" cm="1">
        <f t="array" ref="AJ40">IFERROR(INDEX('CAC EPDs'!$F$2:$F$1500,SMALL(IF('CAC EPDs'!$E$2:$E$1500=Lists!AJ$6,ROW('CAC EPDs'!$E$2:$E$1500)),ROW(34:34))-1,1),"")</f>
        <v/>
      </c>
      <c r="AK40" s="35" t="str" cm="1">
        <f t="array" ref="AK40">IFERROR(INDEX('CAC EPDs'!$F$2:$F$1500,SMALL(IF('CAC EPDs'!$E$2:$E$1500=Lists!AK$6,ROW('CAC EPDs'!$E$2:$E$1500)),ROW(34:34))-1,1),"")</f>
        <v/>
      </c>
      <c r="AL40" s="35" t="str" cm="1">
        <f t="array" ref="AL40">IFERROR(INDEX('CAC EPDs'!$F$2:$F$1500,SMALL(IF('CAC EPDs'!$E$2:$E$1500=Lists!AL$6,ROW('CAC EPDs'!$E$2:$E$1500)),ROW(34:34))-1,1),"")</f>
        <v/>
      </c>
      <c r="AM40" s="35" t="str" cm="1">
        <f t="array" ref="AM40">IFERROR(INDEX('CAC EPDs'!$F$2:$F$1500,SMALL(IF('CAC EPDs'!$E$2:$E$1500=Lists!AM$6,ROW('CAC EPDs'!$E$2:$E$1500)),ROW(34:34))-1,1),"")</f>
        <v/>
      </c>
      <c r="AN40" s="35" t="str" cm="1">
        <f t="array" ref="AN40">IFERROR(INDEX('CAC EPDs'!$F$2:$F$1500,SMALL(IF('CAC EPDs'!$E$2:$E$1500=Lists!AN$6,ROW('CAC EPDs'!$E$2:$E$1500)),ROW(34:34))-1,1),"")</f>
        <v/>
      </c>
      <c r="AO40" s="35" t="str" cm="1">
        <f t="array" ref="AO40">IFERROR(INDEX('CAC EPDs'!$F$2:$F$1500,SMALL(IF('CAC EPDs'!$E$2:$E$1500=Lists!AO$6,ROW('CAC EPDs'!$E$2:$E$1500)),ROW(34:34))-1,1),"")</f>
        <v>35 MPa concrete with air &amp; 0.40 w/cm (C-1) Shotcrete GUbSF 50 SL</v>
      </c>
      <c r="AP40" s="35" t="str" cm="1">
        <f t="array" ref="AP40">IFERROR(INDEX('CAC EPDs'!$F$2:$F$1500,SMALL(IF('CAC EPDs'!$E$2:$E$1500=Lists!AP$6,ROW('CAC EPDs'!$E$2:$E$1500)),ROW(34:34))-1,1),"")</f>
        <v/>
      </c>
      <c r="AQ40" s="35" t="str" cm="1">
        <f t="array" ref="AQ40">IFERROR(INDEX('CAC EPDs'!$F$2:$F$1500,SMALL(IF('CAC EPDs'!$E$2:$E$1500=Lists!AQ$6,ROW('CAC EPDs'!$E$2:$E$1500)),ROW(34:34))-1,1),"")</f>
        <v/>
      </c>
      <c r="AR40" s="35" t="str" cm="1">
        <f t="array" ref="AR40">IFERROR(INDEX('CAC EPDs'!$F$2:$F$1500,SMALL(IF('CAC EPDs'!$E$2:$E$1500=Lists!AR$6,ROW('CAC EPDs'!$E$2:$E$1500)),ROW(34:34))-1,1),"")</f>
        <v/>
      </c>
      <c r="AS40" s="35" t="str" cm="1">
        <f t="array" ref="AS40">IFERROR(INDEX('CAC EPDs'!$F$2:$F$1500,SMALL(IF('CAC EPDs'!$E$2:$E$1500=Lists!AS$6,ROW('CAC EPDs'!$E$2:$E$1500)),ROW(34:34))-1,1),"")</f>
        <v/>
      </c>
      <c r="AT40" s="35" t="str" cm="1">
        <f t="array" ref="AT40">IFERROR(INDEX('CAC EPDs'!$F$2:$F$1500,SMALL(IF('CAC EPDs'!$E$2:$E$1500=Lists!AT$6,ROW('CAC EPDs'!$E$2:$E$1500)),ROW(34:34))-1,1),"")</f>
        <v/>
      </c>
      <c r="AU40" s="35" t="str" cm="1">
        <f t="array" ref="AU40">IFERROR(INDEX('CAC EPDs'!$F$2:$F$1500,SMALL(IF('CAC EPDs'!$E$2:$E$1500=Lists!AU$6,ROW('CAC EPDs'!$E$2:$E$1500)),ROW(34:34))-1,1),"")</f>
        <v/>
      </c>
      <c r="AV40" s="35" t="str" cm="1">
        <f t="array" ref="AV40">IFERROR(INDEX('CAC EPDs'!$F$2:$F$1500,SMALL(IF('CAC EPDs'!$E$2:$E$1500=Lists!AV$6,ROW('CAC EPDs'!$E$2:$E$1500)),ROW(34:34))-1,1),"")</f>
        <v/>
      </c>
      <c r="AW40" s="35" t="str" cm="1">
        <f t="array" ref="AW40">IFERROR(INDEX('CAC EPDs'!$F$2:$F$1500,SMALL(IF('CAC EPDs'!$E$2:$E$1500=Lists!AW$6,ROW('CAC EPDs'!$E$2:$E$1500)),ROW(34:34))-1,1),"")</f>
        <v/>
      </c>
      <c r="AX40" s="35" t="str" cm="1">
        <f t="array" ref="AX40">IFERROR(INDEX('CAC EPDs'!$F$2:$F$1500,SMALL(IF('CAC EPDs'!$E$2:$E$1500=Lists!AX$6,ROW('CAC EPDs'!$E$2:$E$1500)),ROW(34:34))-1,1),"")</f>
        <v/>
      </c>
      <c r="AY40" s="35" t="str" cm="1">
        <f t="array" ref="AY40">IFERROR(INDEX('CAC EPDs'!$F$2:$F$1500,SMALL(IF('CAC EPDs'!$E$2:$E$1500=Lists!AY$6,ROW('CAC EPDs'!$E$2:$E$1500)),ROW(34:34))-1,1),"")</f>
        <v/>
      </c>
      <c r="AZ40" s="35" t="str" cm="1">
        <f t="array" ref="AZ40">IFERROR(INDEX('CAC EPDs'!$F$2:$F$1500,SMALL(IF('CAC EPDs'!$E$2:$E$1500=Lists!AZ$6,ROW('CAC EPDs'!$E$2:$E$1500)),ROW(34:34))-1,1),"")</f>
        <v/>
      </c>
      <c r="BA40" s="35" t="str" cm="1">
        <f t="array" ref="BA40">IFERROR(INDEX('CAC EPDs'!$F$2:$F$1500,SMALL(IF('CAC EPDs'!$E$2:$E$1500=Lists!BA$6,ROW('CAC EPDs'!$E$2:$E$1500)),ROW(34:34))-1,1),"")</f>
        <v/>
      </c>
      <c r="BB40" s="35" t="str" cm="1">
        <f t="array" ref="BB40">IFERROR(INDEX('CAC EPDs'!$F$2:$F$1500,SMALL(IF('CAC EPDs'!$E$2:$E$1500=Lists!BB$6,ROW('CAC EPDs'!$E$2:$E$1500)),ROW(34:34))-1,1),"")</f>
        <v/>
      </c>
      <c r="BC40" s="35" t="str" cm="1">
        <f t="array" ref="BC40">IFERROR(INDEX('CAC EPDs'!$F$2:$F$1500,SMALL(IF('CAC EPDs'!$E$2:$E$1500=Lists!BC$6,ROW('CAC EPDs'!$E$2:$E$1500)),ROW(34:34))-1,1),"")</f>
        <v/>
      </c>
      <c r="BD40" s="35" t="str" cm="1">
        <f t="array" ref="BD40">IFERROR(INDEX('CAC EPDs'!$F$2:$F$1500,SMALL(IF('CAC EPDs'!$E$2:$E$1500=Lists!BD$6,ROW('CAC EPDs'!$E$2:$E$1500)),ROW(34:34))-1,1),"")</f>
        <v/>
      </c>
      <c r="BE40" s="35" t="str" cm="1">
        <f t="array" ref="BE40">IFERROR(INDEX('CAC EPDs'!$F$2:$F$1500,SMALL(IF('CAC EPDs'!$E$2:$E$1500=Lists!BE$6,ROW('CAC EPDs'!$E$2:$E$1500)),ROW(34:34))-1,1),"")</f>
        <v/>
      </c>
      <c r="BF40" s="35" t="str" cm="1">
        <f t="array" ref="BF40">IFERROR(INDEX('CAC EPDs'!$F$2:$F$1500,SMALL(IF('CAC EPDs'!$E$2:$E$1500=Lists!BF$6,ROW('CAC EPDs'!$E$2:$E$1500)),ROW(34:34))-1,1),"")</f>
        <v/>
      </c>
      <c r="BG40" s="35" t="str" cm="1">
        <f t="array" ref="BG40">IFERROR(INDEX('CAC EPDs'!$F$2:$F$1500,SMALL(IF('CAC EPDs'!$E$2:$E$1500=Lists!BG$6,ROW('CAC EPDs'!$E$2:$E$1500)),ROW(34:34))-1,1),"")</f>
        <v/>
      </c>
      <c r="BH40" s="35" t="str" cm="1">
        <f t="array" ref="BH40">IFERROR(INDEX('CAC EPDs'!$F$2:$F$1500,SMALL(IF('CAC EPDs'!$E$2:$E$1500=Lists!BH$6,ROW('CAC EPDs'!$E$2:$E$1500)),ROW(34:34))-1,1),"")</f>
        <v/>
      </c>
      <c r="BI40" s="35" t="str" cm="1">
        <f t="array" ref="BI40">IFERROR(INDEX('CAC EPDs'!$F$2:$F$1500,SMALL(IF('CAC EPDs'!$E$2:$E$1500=Lists!BI$6,ROW('CAC EPDs'!$E$2:$E$1500)),ROW(34:34))-1,1),"")</f>
        <v/>
      </c>
      <c r="BJ40" s="35" t="str" cm="1">
        <f t="array" ref="BJ40">IFERROR(INDEX('CAC EPDs'!$F$2:$F$1500,SMALL(IF('CAC EPDs'!$E$2:$E$1500=Lists!BJ$6,ROW('CAC EPDs'!$E$2:$E$1500)),ROW(34:34))-1,1),"")</f>
        <v/>
      </c>
      <c r="BK40" s="35" t="str" cm="1">
        <f t="array" ref="BK40">IFERROR(INDEX('CAC EPDs'!$F$2:$F$1500,SMALL(IF('CAC EPDs'!$E$2:$E$1500=Lists!BK$6,ROW('CAC EPDs'!$E$2:$E$1500)),ROW(34:34))-1,1),"")</f>
        <v/>
      </c>
      <c r="BL40" s="35" t="str" cm="1">
        <f t="array" ref="BL40">IFERROR(INDEX('CAC EPDs'!$F$2:$F$1500,SMALL(IF('CAC EPDs'!$E$2:$E$1500=Lists!BL$6,ROW('CAC EPDs'!$E$2:$E$1500)),ROW(34:34))-1,1),"")</f>
        <v/>
      </c>
      <c r="BM40" s="35" t="str" cm="1">
        <f t="array" ref="BM40">IFERROR(INDEX('CAC EPDs'!$F$2:$F$1500,SMALL(IF('CAC EPDs'!$E$2:$E$1500=Lists!BM$6,ROW('CAC EPDs'!$E$2:$E$1500)),ROW(34:34))-1,1),"")</f>
        <v/>
      </c>
      <c r="BN40" s="35" t="str" cm="1">
        <f t="array" ref="BN40">IFERROR(INDEX('CAC EPDs'!$F$2:$F$1500,SMALL(IF('CAC EPDs'!$E$2:$E$1500=Lists!BN$6,ROW('CAC EPDs'!$E$2:$E$1500)),ROW(34:34))-1,1),"")</f>
        <v/>
      </c>
      <c r="BO40" s="35" t="str" cm="1">
        <f t="array" ref="BO40">IFERROR(INDEX('CAC EPDs'!$F$2:$F$1500,SMALL(IF('CAC EPDs'!$E$2:$E$1500=Lists!BO$6,ROW('CAC EPDs'!$E$2:$E$1500)),ROW(34:34))-1,1),"")</f>
        <v/>
      </c>
      <c r="BP40" s="35" t="str" cm="1">
        <f t="array" ref="BP40">IFERROR(INDEX('CAC EPDs'!$F$2:$F$1500,SMALL(IF('CAC EPDs'!$E$2:$E$1500=Lists!BP$6,ROW('CAC EPDs'!$E$2:$E$1500)),ROW(34:34))-1,1),"")</f>
        <v>35 MPa concrete with air &amp; 0.40 w/cm ratio (C-1) GUL 30 FA</v>
      </c>
      <c r="BQ40" s="35" t="str" cm="1">
        <f t="array" ref="BQ40">IFERROR(INDEX('CAC EPDs'!$F$2:$F$1500,SMALL(IF('CAC EPDs'!$E$2:$E$1500=Lists!BQ$6,ROW('CAC EPDs'!$E$2:$E$1500)),ROW(34:34))-1,1),"")</f>
        <v/>
      </c>
      <c r="BR40" s="35" t="str" cm="1">
        <f t="array" ref="BR40">IFERROR(INDEX('CAC EPDs'!$F$2:$F$1500,SMALL(IF('CAC EPDs'!$E$2:$E$1500=Lists!BR$6,ROW('CAC EPDs'!$E$2:$E$1500)),ROW(34:34))-1,1),"")</f>
        <v/>
      </c>
      <c r="BS40" s="35" t="str" cm="1">
        <f t="array" ref="BS40">IFERROR(INDEX('CAC EPDs'!$F$2:$F$1500,SMALL(IF('CAC EPDs'!$E$2:$E$1500=Lists!BS$6,ROW('CAC EPDs'!$E$2:$E$1500)),ROW(34:34))-1,1),"")</f>
        <v/>
      </c>
      <c r="BT40" s="35" t="str" cm="1">
        <f t="array" ref="BT40">IFERROR(INDEX('CAC EPDs'!$F$2:$F$1500,SMALL(IF('CAC EPDs'!$E$2:$E$1500=Lists!BT$6,ROW('CAC EPDs'!$E$2:$E$1500)),ROW(34:34))-1,1),"")</f>
        <v/>
      </c>
      <c r="BU40" s="35" t="str" cm="1">
        <f t="array" ref="BU40">IFERROR(INDEX('CAC EPDs'!$F$2:$F$1500,SMALL(IF('CAC EPDs'!$E$2:$E$1500=Lists!BU$6,ROW('CAC EPDs'!$E$2:$E$1500)),ROW(34:34))-1,1),"")</f>
        <v/>
      </c>
      <c r="BV40" s="35" t="str" cm="1">
        <f t="array" ref="BV40">IFERROR(INDEX('CAC EPDs'!$F$2:$F$1500,SMALL(IF('CAC EPDs'!$E$2:$E$1500=Lists!BV$6,ROW('CAC EPDs'!$E$2:$E$1500)),ROW(34:34))-1,1),"")</f>
        <v/>
      </c>
      <c r="BW40" s="35" t="str" cm="1">
        <f t="array" ref="BW40">IFERROR(INDEX('CAC EPDs'!$F$2:$F$1500,SMALL(IF('CAC EPDs'!$E$2:$E$1500=Lists!BW$6,ROW('CAC EPDs'!$E$2:$E$1500)),ROW(34:34))-1,1),"")</f>
        <v/>
      </c>
      <c r="BX40" s="35" t="str" cm="1">
        <f t="array" ref="BX40">IFERROR(INDEX('CAC EPDs'!$F$2:$F$1500,SMALL(IF('CAC EPDs'!$E$2:$E$1500=Lists!BX$6,ROW('CAC EPDs'!$E$2:$E$1500)),ROW(34:34))-1,1),"")</f>
        <v/>
      </c>
      <c r="BY40" s="35" t="str" cm="1">
        <f t="array" ref="BY40">IFERROR(INDEX('CAC EPDs'!$F$2:$F$1500,SMALL(IF('CAC EPDs'!$E$2:$E$1500=Lists!BY$6,ROW('CAC EPDs'!$E$2:$E$1500)),ROW(34:34))-1,1),"")</f>
        <v/>
      </c>
      <c r="BZ40" s="35" t="str" cm="1">
        <f t="array" ref="BZ40">IFERROR(INDEX('CAC EPDs'!$F$2:$F$1500,SMALL(IF('CAC EPDs'!$E$2:$E$1500=Lists!BZ$6,ROW('CAC EPDs'!$E$2:$E$1500)),ROW(34:34))-1,1),"")</f>
        <v/>
      </c>
      <c r="CA40" s="35" t="str" cm="1">
        <f t="array" ref="CA40">IFERROR(INDEX('CAC EPDs'!$F$2:$F$1500,SMALL(IF('CAC EPDs'!$E$2:$E$1500=Lists!CA$6,ROW('CAC EPDs'!$E$2:$E$1500)),ROW(34:34))-1,1),"")</f>
        <v/>
      </c>
      <c r="CB40" s="35" t="str" cm="1">
        <f t="array" ref="CB40">IFERROR(INDEX('CAC EPDs'!$F$2:$F$1500,SMALL(IF('CAC EPDs'!$E$2:$E$1500=Lists!CB$6,ROW('CAC EPDs'!$E$2:$E$1500)),ROW(34:34))-1,1),"")</f>
        <v/>
      </c>
      <c r="CC40" s="35" t="str" cm="1">
        <f t="array" ref="CC40">IFERROR(INDEX('CAC EPDs'!$F$2:$F$1500,SMALL(IF('CAC EPDs'!$E$2:$E$1500=Lists!CC$6,ROW('CAC EPDs'!$E$2:$E$1500)),ROW(34:34))-1,1),"")</f>
        <v/>
      </c>
      <c r="CD40" s="35" t="str" cm="1">
        <f t="array" ref="CD40">IFERROR(INDEX('CAC EPDs'!$F$2:$F$1500,SMALL(IF('CAC EPDs'!$E$2:$E$1500=Lists!CD$6,ROW('CAC EPDs'!$E$2:$E$1500)),ROW(34:34))-1,1),"")</f>
        <v/>
      </c>
      <c r="CE40" s="35" t="str" cm="1">
        <f t="array" ref="CE40">IFERROR(INDEX('CAC EPDs'!$F$2:$F$1500,SMALL(IF('CAC EPDs'!$E$2:$E$1500=Lists!CE$6,ROW('CAC EPDs'!$E$2:$E$1500)),ROW(34:34))-1,1),"")</f>
        <v/>
      </c>
      <c r="CF40" s="35" t="str" cm="1">
        <f t="array" ref="CF40">IFERROR(INDEX('CAC EPDs'!$F$2:$F$1500,SMALL(IF('CAC EPDs'!$E$2:$E$1500=Lists!CF$6,ROW('CAC EPDs'!$E$2:$E$1500)),ROW(34:34))-1,1),"")</f>
        <v/>
      </c>
      <c r="CG40" s="35" t="str" cm="1">
        <f t="array" ref="CG40">IFERROR(INDEX('CAC EPDs'!$F$2:$F$1500,SMALL(IF('CAC EPDs'!$E$2:$E$1500=Lists!CG$6,ROW('CAC EPDs'!$E$2:$E$1500)),ROW(34:34))-1,1),"")</f>
        <v/>
      </c>
      <c r="CH40" s="35" t="str" cm="1">
        <f t="array" ref="CH40">IFERROR(INDEX('CAC EPDs'!$F$2:$F$1500,SMALL(IF('CAC EPDs'!$E$2:$E$1500=Lists!CH$6,ROW('CAC EPDs'!$E$2:$E$1500)),ROW(34:34))-1,1),"")</f>
        <v/>
      </c>
      <c r="CI40" s="35" t="str" cm="1">
        <f t="array" ref="CI40">IFERROR(INDEX('CAC EPDs'!$F$2:$F$1500,SMALL(IF('CAC EPDs'!$E$2:$E$1500=Lists!CI$6,ROW('CAC EPDs'!$E$2:$E$1500)),ROW(34:34))-1,1),"")</f>
        <v/>
      </c>
      <c r="CJ40" s="35" t="str" cm="1">
        <f t="array" ref="CJ40">IFERROR(INDEX('CAC EPDs'!$F$2:$F$1500,SMALL(IF('CAC EPDs'!$E$2:$E$1500=Lists!CJ$6,ROW('CAC EPDs'!$E$2:$E$1500)),ROW(34:34))-1,1),"")</f>
        <v/>
      </c>
      <c r="CK40" s="35" t="str" cm="1">
        <f t="array" ref="CK40">IFERROR(INDEX('CAC EPDs'!$F$2:$F$1500,SMALL(IF('CAC EPDs'!$E$2:$E$1500=Lists!CK$6,ROW('CAC EPDs'!$E$2:$E$1500)),ROW(34:34))-1,1),"")</f>
        <v/>
      </c>
      <c r="CL40" s="35" t="str" cm="1">
        <f t="array" ref="CL40">IFERROR(INDEX('CAC EPDs'!$F$2:$F$1500,SMALL(IF('CAC EPDs'!$E$2:$E$1500=Lists!CL$6,ROW('CAC EPDs'!$E$2:$E$1500)),ROW(34:34))-1,1),"")</f>
        <v/>
      </c>
      <c r="CM40" s="35" t="str" cm="1">
        <f t="array" ref="CM40">IFERROR(INDEX('CAC EPDs'!$F$2:$F$1500,SMALL(IF('CAC EPDs'!$E$2:$E$1500=Lists!CM$6,ROW('CAC EPDs'!$E$2:$E$1500)),ROW(34:34))-1,1),"")</f>
        <v/>
      </c>
      <c r="CN40" s="35" t="str" cm="1">
        <f t="array" ref="CN40">IFERROR(INDEX('CAC EPDs'!$F$2:$F$1500,SMALL(IF('CAC EPDs'!$E$2:$E$1500=Lists!CN$6,ROW('CAC EPDs'!$E$2:$E$1500)),ROW(34:34))-1,1),"")</f>
        <v/>
      </c>
      <c r="CO40" s="35" t="str" cm="1">
        <f t="array" ref="CO40">IFERROR(INDEX('CAC EPDs'!$F$2:$F$1500,SMALL(IF('CAC EPDs'!$E$2:$E$1500=Lists!CO$6,ROW('CAC EPDs'!$E$2:$E$1500)),ROW(34:34))-1,1),"")</f>
        <v/>
      </c>
      <c r="CP40" s="35" t="str" cm="1">
        <f t="array" ref="CP40">IFERROR(INDEX('CAC EPDs'!$F$2:$F$1500,SMALL(IF('CAC EPDs'!$E$2:$E$1500=Lists!CP$6,ROW('CAC EPDs'!$E$2:$E$1500)),ROW(34:34))-1,1),"")</f>
        <v/>
      </c>
      <c r="CQ40" s="35" t="str" cm="1">
        <f t="array" ref="CQ40">IFERROR(INDEX('CAC EPDs'!$F$2:$F$1500,SMALL(IF('CAC EPDs'!$E$2:$E$1500=Lists!CQ$6,ROW('CAC EPDs'!$E$2:$E$1500)),ROW(34:34))-1,1),"")</f>
        <v/>
      </c>
      <c r="CR40" s="35" t="str" cm="1">
        <f t="array" ref="CR40">IFERROR(INDEX('CAC EPDs'!$F$2:$F$1500,SMALL(IF('CAC EPDs'!$E$2:$E$1500=Lists!CR$6,ROW('CAC EPDs'!$E$2:$E$1500)),ROW(34:34))-1,1),"")</f>
        <v/>
      </c>
      <c r="CS40" s="35" t="str" cm="1">
        <f t="array" ref="CS40">IFERROR(INDEX('CAC EPDs'!$F$2:$F$1500,SMALL(IF('CAC EPDs'!$E$2:$E$1500=Lists!CS$6,ROW('CAC EPDs'!$E$2:$E$1500)),ROW(34:34))-1,1),"")</f>
        <v/>
      </c>
      <c r="CT40" s="35" t="str" cm="1">
        <f t="array" ref="CT40">IFERROR(INDEX('CAC EPDs'!$F$2:$F$1500,SMALL(IF('CAC EPDs'!$E$2:$E$1500=Lists!CT$6,ROW('CAC EPDs'!$E$2:$E$1500)),ROW(34:34))-1,1),"")</f>
        <v/>
      </c>
      <c r="CU40" s="35" t="str" cm="1">
        <f t="array" ref="CU40">IFERROR(INDEX('CAC EPDs'!$F$2:$F$1500,SMALL(IF('CAC EPDs'!$E$2:$E$1500=Lists!CU$6,ROW('CAC EPDs'!$E$2:$E$1500)),ROW(34:34))-1,1),"")</f>
        <v/>
      </c>
      <c r="CV40" s="35" t="str" cm="1">
        <f t="array" ref="CV40">IFERROR(INDEX('CAC EPDs'!$F$2:$F$1500,SMALL(IF('CAC EPDs'!$E$2:$E$1500=Lists!CV$6,ROW('CAC EPDs'!$E$2:$E$1500)),ROW(34:34))-1,1),"")</f>
        <v/>
      </c>
      <c r="CW40" s="35" t="str" cm="1">
        <f t="array" ref="CW40">IFERROR(INDEX('CAC EPDs'!$F$2:$F$1500,SMALL(IF('CAC EPDs'!$E$2:$E$1500=Lists!CW$6,ROW('CAC EPDs'!$E$2:$E$1500)),ROW(34:34))-1,1),"")</f>
        <v/>
      </c>
      <c r="CX40" s="35" t="str" cm="1">
        <f t="array" ref="CX40">IFERROR(INDEX('CAC EPDs'!$F$2:$F$1500,SMALL(IF('CAC EPDs'!$E$2:$E$1500=Lists!CX$6,ROW('CAC EPDs'!$E$2:$E$1500)),ROW(34:34))-1,1),"")</f>
        <v/>
      </c>
      <c r="CY40" s="35" t="str" cm="1">
        <f t="array" ref="CY40">IFERROR(INDEX('CAC EPDs'!$F$2:$F$1500,SMALL(IF('CAC EPDs'!$E$2:$E$1500=Lists!CY$6,ROW('CAC EPDs'!$E$2:$E$1500)),ROW(34:34))-1,1),"")</f>
        <v/>
      </c>
      <c r="CZ40" s="35" t="str" cm="1">
        <f t="array" ref="CZ40">IFERROR(INDEX('CAC EPDs'!$F$2:$F$1500,SMALL(IF('CAC EPDs'!$E$2:$E$1500=Lists!CZ$6,ROW('CAC EPDs'!$E$2:$E$1500)),ROW(34:34))-1,1),"")</f>
        <v/>
      </c>
      <c r="DA40" s="35" t="str" cm="1">
        <f t="array" ref="DA40">IFERROR(INDEX('CAC EPDs'!$F$2:$F$1500,SMALL(IF('CAC EPDs'!$E$2:$E$1500=Lists!DA$6,ROW('CAC EPDs'!$E$2:$E$1500)),ROW(34:34))-1,1),"")</f>
        <v/>
      </c>
      <c r="DB40" s="35" t="str" cm="1">
        <f t="array" ref="DB40">IFERROR(INDEX('CAC EPDs'!$F$2:$F$1500,SMALL(IF('CAC EPDs'!$E$2:$E$1500=Lists!DB$6,ROW('CAC EPDs'!$E$2:$E$1500)),ROW(34:34))-1,1),"")</f>
        <v/>
      </c>
      <c r="DC40" s="35" t="str" cm="1">
        <f t="array" ref="DC40">IFERROR(INDEX('CAC EPDs'!$F$2:$F$1500,SMALL(IF('CAC EPDs'!$E$2:$E$1500=Lists!DC$6,ROW('CAC EPDs'!$E$2:$E$1500)),ROW(34:34))-1,1),"")</f>
        <v/>
      </c>
      <c r="DD40" s="35" t="str" cm="1">
        <f t="array" ref="DD40">IFERROR(INDEX('CAC EPDs'!$F$2:$F$1500,SMALL(IF('CAC EPDs'!$E$2:$E$1500=Lists!DD$6,ROW('CAC EPDs'!$E$2:$E$1500)),ROW(34:34))-1,1),"")</f>
        <v/>
      </c>
      <c r="DE40" s="35" t="str" cm="1">
        <f t="array" ref="DE40">IFERROR(INDEX('CAC EPDs'!$F$2:$F$1500,SMALL(IF('CAC EPDs'!$E$2:$E$1500=Lists!DE$6,ROW('CAC EPDs'!$E$2:$E$1500)),ROW(34:34))-1,1),"")</f>
        <v/>
      </c>
      <c r="DF40" s="35" t="str" cm="1">
        <f t="array" ref="DF40">IFERROR(INDEX('CAC EPDs'!$F$2:$F$1500,SMALL(IF('CAC EPDs'!$E$2:$E$1500=Lists!DF$6,ROW('CAC EPDs'!$E$2:$E$1500)),ROW(34:34))-1,1),"")</f>
        <v/>
      </c>
      <c r="DG40" s="35" t="str" cm="1">
        <f t="array" ref="DG40">IFERROR(INDEX('CAC EPDs'!$F$2:$F$1500,SMALL(IF('CAC EPDs'!$E$2:$E$1500=Lists!DG$6,ROW('CAC EPDs'!$E$2:$E$1500)),ROW(34:34))-1,1),"")</f>
        <v/>
      </c>
      <c r="DH40" s="35" t="str" cm="1">
        <f t="array" ref="DH40">IFERROR(INDEX('CAC EPDs'!$F$2:$F$1500,SMALL(IF('CAC EPDs'!$E$2:$E$1500=Lists!DH$6,ROW('CAC EPDs'!$E$2:$E$1500)),ROW(34:34))-1,1),"")</f>
        <v/>
      </c>
      <c r="DI40" s="35" t="str" cm="1">
        <f t="array" ref="DI40">IFERROR(INDEX('CAC EPDs'!$F$2:$F$1500,SMALL(IF('CAC EPDs'!$E$2:$E$1500=Lists!DI$6,ROW('CAC EPDs'!$E$2:$E$1500)),ROW(34:34))-1,1),"")</f>
        <v/>
      </c>
      <c r="DJ40" s="35" t="str" cm="1">
        <f t="array" ref="DJ40">IFERROR(INDEX('CAC EPDs'!$F$2:$F$1500,SMALL(IF('CAC EPDs'!$E$2:$E$1500=Lists!DJ$6,ROW('CAC EPDs'!$E$2:$E$1500)),ROW(34:34))-1,1),"")</f>
        <v/>
      </c>
      <c r="DK40" s="35" t="str" cm="1">
        <f t="array" ref="DK40">IFERROR(INDEX('CAC EPDs'!$F$2:$F$1500,SMALL(IF('CAC EPDs'!$E$2:$E$1500=Lists!DK$6,ROW('CAC EPDs'!$E$2:$E$1500)),ROW(34:34))-1,1),"")</f>
        <v/>
      </c>
      <c r="DL40" s="35" t="str" cm="1">
        <f t="array" ref="DL40">IFERROR(INDEX('CAC EPDs'!$F$2:$F$1500,SMALL(IF('CAC EPDs'!$E$2:$E$1500=Lists!DL$6,ROW('CAC EPDs'!$E$2:$E$1500)),ROW(34:34))-1,1),"")</f>
        <v/>
      </c>
      <c r="DM40" s="35" t="str" cm="1">
        <f t="array" ref="DM40">IFERROR(INDEX('CAC EPDs'!$F$2:$F$1500,SMALL(IF('CAC EPDs'!$E$2:$E$1500=Lists!DM$6,ROW('CAC EPDs'!$E$2:$E$1500)),ROW(34:34))-1,1),"")</f>
        <v/>
      </c>
      <c r="DN40" s="35" t="str" cm="1">
        <f t="array" ref="DN40">IFERROR(INDEX('CAC EPDs'!$F$2:$F$1500,SMALL(IF('CAC EPDs'!$E$2:$E$1500=Lists!DN$6,ROW('CAC EPDs'!$E$2:$E$1500)),ROW(34:34))-1,1),"")</f>
        <v/>
      </c>
      <c r="DO40" s="35" t="str" cm="1">
        <f t="array" ref="DO40">IFERROR(INDEX('CAC EPDs'!$F$2:$F$1500,SMALL(IF('CAC EPDs'!$E$2:$E$1500=Lists!DO$6,ROW('CAC EPDs'!$E$2:$E$1500)),ROW(34:34))-1,1),"")</f>
        <v/>
      </c>
      <c r="DP40" s="35" t="str" cm="1">
        <f t="array" ref="DP40">IFERROR(INDEX('CAC EPDs'!$F$2:$F$1500,SMALL(IF('CAC EPDs'!$E$2:$E$1500=Lists!DP$6,ROW('CAC EPDs'!$E$2:$E$1500)),ROW(34:34))-1,1),"")</f>
        <v/>
      </c>
      <c r="DQ40" s="35" t="str" cm="1">
        <f t="array" ref="DQ40">IFERROR(INDEX('CAC EPDs'!$F$2:$F$1500,SMALL(IF('CAC EPDs'!$E$2:$E$1500=Lists!DQ$6,ROW('CAC EPDs'!$E$2:$E$1500)),ROW(34:34))-1,1),"")</f>
        <v/>
      </c>
      <c r="DR40" s="35" t="str" cm="1">
        <f t="array" ref="DR40">IFERROR(INDEX('CAC EPDs'!$F$2:$F$1500,SMALL(IF('CAC EPDs'!$E$2:$E$1500=Lists!DR$6,ROW('CAC EPDs'!$E$2:$E$1500)),ROW(34:34))-1,1),"")</f>
        <v/>
      </c>
      <c r="DS40" s="35" t="str" cm="1">
        <f t="array" ref="DS40">IFERROR(INDEX('CAC EPDs'!$F$2:$F$1500,SMALL(IF('CAC EPDs'!$E$2:$E$1500=Lists!DS$6,ROW('CAC EPDs'!$E$2:$E$1500)),ROW(34:34))-1,1),"")</f>
        <v/>
      </c>
      <c r="DT40" s="35" t="str" cm="1">
        <f t="array" ref="DT40">IFERROR(INDEX('CAC EPDs'!$F$2:$F$1500,SMALL(IF('CAC EPDs'!$E$2:$E$1500=Lists!DT$6,ROW('CAC EPDs'!$E$2:$E$1500)),ROW(34:34))-1,1),"")</f>
        <v/>
      </c>
      <c r="DU40" s="35" t="str" cm="1">
        <f t="array" ref="DU40">IFERROR(INDEX('CAC EPDs'!$F$2:$F$1500,SMALL(IF('CAC EPDs'!$E$2:$E$1500=Lists!DU$6,ROW('CAC EPDs'!$E$2:$E$1500)),ROW(34:34))-1,1),"")</f>
        <v/>
      </c>
      <c r="DV40" s="35" t="str" cm="1">
        <f t="array" ref="DV40">IFERROR(INDEX('CAC EPDs'!$F$2:$F$1500,SMALL(IF('CAC EPDs'!$E$2:$E$1500=Lists!DV$6,ROW('CAC EPDs'!$E$2:$E$1500)),ROW(34:34))-1,1),"")</f>
        <v/>
      </c>
      <c r="DW40" s="35" t="str" cm="1">
        <f t="array" ref="DW40">IFERROR(INDEX('CAC EPDs'!$F$2:$F$1500,SMALL(IF('CAC EPDs'!$E$2:$E$1500=Lists!DW$6,ROW('CAC EPDs'!$E$2:$E$1500)),ROW(34:34))-1,1),"")</f>
        <v/>
      </c>
      <c r="DX40" s="35" t="str" cm="1">
        <f t="array" ref="DX40">IFERROR(INDEX('CAC EPDs'!$F$2:$F$1500,SMALL(IF('CAC EPDs'!$E$2:$E$1500=Lists!DX$6,ROW('CAC EPDs'!$E$2:$E$1500)),ROW(34:34))-1,1),"")</f>
        <v/>
      </c>
      <c r="DY40" s="35" t="str" cm="1">
        <f t="array" ref="DY40">IFERROR(INDEX('CAC EPDs'!$F$2:$F$1500,SMALL(IF('CAC EPDs'!$E$2:$E$1500=Lists!DY$6,ROW('CAC EPDs'!$E$2:$E$1500)),ROW(34:34))-1,1),"")</f>
        <v/>
      </c>
      <c r="DZ40" s="35" t="str" cm="1">
        <f t="array" ref="DZ40">IFERROR(INDEX('CAC EPDs'!$F$2:$F$1500,SMALL(IF('CAC EPDs'!$E$2:$E$1500=Lists!DZ$6,ROW('CAC EPDs'!$E$2:$E$1500)),ROW(34:34))-1,1),"")</f>
        <v/>
      </c>
      <c r="EA40" s="35" t="str" cm="1">
        <f t="array" ref="EA40">IFERROR(INDEX('CAC EPDs'!$F$2:$F$1500,SMALL(IF('CAC EPDs'!$E$2:$E$1500=Lists!EA$6,ROW('CAC EPDs'!$E$2:$E$1500)),ROW(34:34))-1,1),"")</f>
        <v/>
      </c>
      <c r="EB40" s="35" t="str" cm="1">
        <f t="array" ref="EB40">IFERROR(INDEX('CAC EPDs'!$F$2:$F$1500,SMALL(IF('CAC EPDs'!$E$2:$E$1500=Lists!EB$6,ROW('CAC EPDs'!$E$2:$E$1500)),ROW(34:34))-1,1),"")</f>
        <v/>
      </c>
      <c r="EC40" s="35" t="str" cm="1">
        <f t="array" ref="EC40">IFERROR(INDEX('CAC EPDs'!$F$2:$F$1500,SMALL(IF('CAC EPDs'!$E$2:$E$1500=Lists!EC$6,ROW('CAC EPDs'!$E$2:$E$1500)),ROW(34:34))-1,1),"")</f>
        <v/>
      </c>
      <c r="ED40" s="35" t="str" cm="1">
        <f t="array" ref="ED40">IFERROR(INDEX('CAC EPDs'!$F$2:$F$1500,SMALL(IF('CAC EPDs'!$E$2:$E$1500=Lists!ED$6,ROW('CAC EPDs'!$E$2:$E$1500)),ROW(34:34))-1,1),"")</f>
        <v/>
      </c>
      <c r="EE40" s="35" t="str" cm="1">
        <f t="array" ref="EE40">IFERROR(INDEX('CAC EPDs'!$F$2:$F$1500,SMALL(IF('CAC EPDs'!$E$2:$E$1500=Lists!EE$6,ROW('CAC EPDs'!$E$2:$E$1500)),ROW(34:34))-1,1),"")</f>
        <v/>
      </c>
      <c r="EF40" s="35" t="str" cm="1">
        <f t="array" ref="EF40">IFERROR(INDEX('CAC EPDs'!$F$2:$F$1500,SMALL(IF('CAC EPDs'!$E$2:$E$1500=Lists!EF$6,ROW('CAC EPDs'!$E$2:$E$1500)),ROW(34:34))-1,1),"")</f>
        <v/>
      </c>
      <c r="EG40" s="35" t="str" cm="1">
        <f t="array" ref="EG40">IFERROR(INDEX('CAC EPDs'!$F$2:$F$1500,SMALL(IF('CAC EPDs'!$E$2:$E$1500=Lists!EG$6,ROW('CAC EPDs'!$E$2:$E$1500)),ROW(34:34))-1,1),"")</f>
        <v/>
      </c>
      <c r="EH40" s="35" t="str" cm="1">
        <f t="array" ref="EH40">IFERROR(INDEX('CAC EPDs'!$F$2:$F$1500,SMALL(IF('CAC EPDs'!$E$2:$E$1500=Lists!EH$6,ROW('CAC EPDs'!$E$2:$E$1500)),ROW(34:34))-1,1),"")</f>
        <v/>
      </c>
      <c r="EI40" s="35" t="str" cm="1">
        <f t="array" ref="EI40">IFERROR(INDEX('CAC EPDs'!$F$2:$F$1500,SMALL(IF('CAC EPDs'!$E$2:$E$1500=Lists!EI$6,ROW('CAC EPDs'!$E$2:$E$1500)),ROW(34:34))-1,1),"")</f>
        <v/>
      </c>
      <c r="EJ40" s="35" t="str" cm="1">
        <f t="array" ref="EJ40">IFERROR(INDEX('CAC EPDs'!$F$2:$F$1500,SMALL(IF('CAC EPDs'!$E$2:$E$1500=Lists!EJ$6,ROW('CAC EPDs'!$E$2:$E$1500)),ROW(34:34))-1,1),"")</f>
        <v/>
      </c>
      <c r="EK40" s="35" t="str" cm="1">
        <f t="array" ref="EK40">IFERROR(INDEX('CAC EPDs'!$F$2:$F$1500,SMALL(IF('CAC EPDs'!$E$2:$E$1500=Lists!EK$6,ROW('CAC EPDs'!$E$2:$E$1500)),ROW(34:34))-1,1),"")</f>
        <v/>
      </c>
      <c r="EL40" s="35" t="str" cm="1">
        <f t="array" ref="EL40">IFERROR(INDEX('CAC EPDs'!$F$2:$F$1500,SMALL(IF('CAC EPDs'!$E$2:$E$1500=Lists!EL$6,ROW('CAC EPDs'!$E$2:$E$1500)),ROW(34:34))-1,1),"")</f>
        <v/>
      </c>
      <c r="EM40" s="35" t="str" cm="1">
        <f t="array" ref="EM40">IFERROR(INDEX('CAC EPDs'!$F$2:$F$1500,SMALL(IF('CAC EPDs'!$E$2:$E$1500=Lists!EM$6,ROW('CAC EPDs'!$E$2:$E$1500)),ROW(34:34))-1,1),"")</f>
        <v/>
      </c>
      <c r="EN40" s="35" t="str" cm="1">
        <f t="array" ref="EN40">IFERROR(INDEX('CAC EPDs'!$F$2:$F$1500,SMALL(IF('CAC EPDs'!$E$2:$E$1500=Lists!EN$6,ROW('CAC EPDs'!$E$2:$E$1500)),ROW(34:34))-1,1),"")</f>
        <v/>
      </c>
      <c r="FL40" s="219"/>
    </row>
    <row r="41" spans="25:168">
      <c r="Y41" s="35" t="str">
        <v>Quebec,20,Yes</v>
      </c>
      <c r="AA41" s="35" t="str" cm="1">
        <f t="array" ref="AA41">IFERROR(INDEX('CAC EPDs'!$F$2:$F$1500,SMALL(IF('CAC EPDs'!$E$2:$E$1500=Lists!AA$6,ROW('CAC EPDs'!$E$2:$E$1500)),ROW(35:35))-1,1),"")</f>
        <v/>
      </c>
      <c r="AB41" s="35" t="str" cm="1">
        <f t="array" ref="AB41">IFERROR(INDEX('CAC EPDs'!$F$2:$F$1500,SMALL(IF('CAC EPDs'!$E$2:$E$1500=Lists!AB$6,ROW('CAC EPDs'!$E$2:$E$1500)),ROW(35:35))-1,1),"")</f>
        <v/>
      </c>
      <c r="AC41" s="35" t="str" cm="1">
        <f t="array" ref="AC41">IFERROR(INDEX('CAC EPDs'!$F$2:$F$1500,SMALL(IF('CAC EPDs'!$E$2:$E$1500=Lists!AC$6,ROW('CAC EPDs'!$E$2:$E$1500)),ROW(35:35))-1,1),"")</f>
        <v/>
      </c>
      <c r="AD41" s="35" t="str" cm="1">
        <f t="array" ref="AD41">IFERROR(INDEX('CAC EPDs'!$F$2:$F$1500,SMALL(IF('CAC EPDs'!$E$2:$E$1500=Lists!AD$6,ROW('CAC EPDs'!$E$2:$E$1500)),ROW(35:35))-1,1),"")</f>
        <v/>
      </c>
      <c r="AE41" s="35" t="str" cm="1">
        <f t="array" ref="AE41">IFERROR(INDEX('CAC EPDs'!$F$2:$F$1500,SMALL(IF('CAC EPDs'!$E$2:$E$1500=Lists!AE$6,ROW('CAC EPDs'!$E$2:$E$1500)),ROW(35:35))-1,1),"")</f>
        <v/>
      </c>
      <c r="AF41" s="35" t="str" cm="1">
        <f t="array" ref="AF41">IFERROR(INDEX('CAC EPDs'!$F$2:$F$1500,SMALL(IF('CAC EPDs'!$E$2:$E$1500=Lists!AF$6,ROW('CAC EPDs'!$E$2:$E$1500)),ROW(35:35))-1,1),"")</f>
        <v/>
      </c>
      <c r="AG41" s="35" t="str" cm="1">
        <f t="array" ref="AG41">IFERROR(INDEX('CAC EPDs'!$F$2:$F$1500,SMALL(IF('CAC EPDs'!$E$2:$E$1500=Lists!AG$6,ROW('CAC EPDs'!$E$2:$E$1500)),ROW(35:35))-1,1),"")</f>
        <v/>
      </c>
      <c r="AH41" s="35" t="str" cm="1">
        <f t="array" ref="AH41">IFERROR(INDEX('CAC EPDs'!$F$2:$F$1500,SMALL(IF('CAC EPDs'!$E$2:$E$1500=Lists!AH$6,ROW('CAC EPDs'!$E$2:$E$1500)),ROW(35:35))-1,1),"")</f>
        <v/>
      </c>
      <c r="AI41" s="35" t="str" cm="1">
        <f t="array" ref="AI41">IFERROR(INDEX('CAC EPDs'!$F$2:$F$1500,SMALL(IF('CAC EPDs'!$E$2:$E$1500=Lists!AI$6,ROW('CAC EPDs'!$E$2:$E$1500)),ROW(35:35))-1,1),"")</f>
        <v/>
      </c>
      <c r="AJ41" s="35" t="str" cm="1">
        <f t="array" ref="AJ41">IFERROR(INDEX('CAC EPDs'!$F$2:$F$1500,SMALL(IF('CAC EPDs'!$E$2:$E$1500=Lists!AJ$6,ROW('CAC EPDs'!$E$2:$E$1500)),ROW(35:35))-1,1),"")</f>
        <v/>
      </c>
      <c r="AK41" s="35" t="str" cm="1">
        <f t="array" ref="AK41">IFERROR(INDEX('CAC EPDs'!$F$2:$F$1500,SMALL(IF('CAC EPDs'!$E$2:$E$1500=Lists!AK$6,ROW('CAC EPDs'!$E$2:$E$1500)),ROW(35:35))-1,1),"")</f>
        <v/>
      </c>
      <c r="AL41" s="35" t="str" cm="1">
        <f t="array" ref="AL41">IFERROR(INDEX('CAC EPDs'!$F$2:$F$1500,SMALL(IF('CAC EPDs'!$E$2:$E$1500=Lists!AL$6,ROW('CAC EPDs'!$E$2:$E$1500)),ROW(35:35))-1,1),"")</f>
        <v/>
      </c>
      <c r="AM41" s="35" t="str" cm="1">
        <f t="array" ref="AM41">IFERROR(INDEX('CAC EPDs'!$F$2:$F$1500,SMALL(IF('CAC EPDs'!$E$2:$E$1500=Lists!AM$6,ROW('CAC EPDs'!$E$2:$E$1500)),ROW(35:35))-1,1),"")</f>
        <v/>
      </c>
      <c r="AN41" s="35" t="str" cm="1">
        <f t="array" ref="AN41">IFERROR(INDEX('CAC EPDs'!$F$2:$F$1500,SMALL(IF('CAC EPDs'!$E$2:$E$1500=Lists!AN$6,ROW('CAC EPDs'!$E$2:$E$1500)),ROW(35:35))-1,1),"")</f>
        <v/>
      </c>
      <c r="AO41" s="35" t="str" cm="1">
        <f t="array" ref="AO41">IFERROR(INDEX('CAC EPDs'!$F$2:$F$1500,SMALL(IF('CAC EPDs'!$E$2:$E$1500=Lists!AO$6,ROW('CAC EPDs'!$E$2:$E$1500)),ROW(35:35))-1,1),"")</f>
        <v/>
      </c>
      <c r="AP41" s="35" t="str" cm="1">
        <f t="array" ref="AP41">IFERROR(INDEX('CAC EPDs'!$F$2:$F$1500,SMALL(IF('CAC EPDs'!$E$2:$E$1500=Lists!AP$6,ROW('CAC EPDs'!$E$2:$E$1500)),ROW(35:35))-1,1),"")</f>
        <v/>
      </c>
      <c r="AQ41" s="35" t="str" cm="1">
        <f t="array" ref="AQ41">IFERROR(INDEX('CAC EPDs'!$F$2:$F$1500,SMALL(IF('CAC EPDs'!$E$2:$E$1500=Lists!AQ$6,ROW('CAC EPDs'!$E$2:$E$1500)),ROW(35:35))-1,1),"")</f>
        <v/>
      </c>
      <c r="AR41" s="35" t="str" cm="1">
        <f t="array" ref="AR41">IFERROR(INDEX('CAC EPDs'!$F$2:$F$1500,SMALL(IF('CAC EPDs'!$E$2:$E$1500=Lists!AR$6,ROW('CAC EPDs'!$E$2:$E$1500)),ROW(35:35))-1,1),"")</f>
        <v/>
      </c>
      <c r="AS41" s="35" t="str" cm="1">
        <f t="array" ref="AS41">IFERROR(INDEX('CAC EPDs'!$F$2:$F$1500,SMALL(IF('CAC EPDs'!$E$2:$E$1500=Lists!AS$6,ROW('CAC EPDs'!$E$2:$E$1500)),ROW(35:35))-1,1),"")</f>
        <v/>
      </c>
      <c r="AT41" s="35" t="str" cm="1">
        <f t="array" ref="AT41">IFERROR(INDEX('CAC EPDs'!$F$2:$F$1500,SMALL(IF('CAC EPDs'!$E$2:$E$1500=Lists!AT$6,ROW('CAC EPDs'!$E$2:$E$1500)),ROW(35:35))-1,1),"")</f>
        <v/>
      </c>
      <c r="AU41" s="35" t="str" cm="1">
        <f t="array" ref="AU41">IFERROR(INDEX('CAC EPDs'!$F$2:$F$1500,SMALL(IF('CAC EPDs'!$E$2:$E$1500=Lists!AU$6,ROW('CAC EPDs'!$E$2:$E$1500)),ROW(35:35))-1,1),"")</f>
        <v/>
      </c>
      <c r="AV41" s="35" t="str" cm="1">
        <f t="array" ref="AV41">IFERROR(INDEX('CAC EPDs'!$F$2:$F$1500,SMALL(IF('CAC EPDs'!$E$2:$E$1500=Lists!AV$6,ROW('CAC EPDs'!$E$2:$E$1500)),ROW(35:35))-1,1),"")</f>
        <v/>
      </c>
      <c r="AW41" s="35" t="str" cm="1">
        <f t="array" ref="AW41">IFERROR(INDEX('CAC EPDs'!$F$2:$F$1500,SMALL(IF('CAC EPDs'!$E$2:$E$1500=Lists!AW$6,ROW('CAC EPDs'!$E$2:$E$1500)),ROW(35:35))-1,1),"")</f>
        <v/>
      </c>
      <c r="AX41" s="35" t="str" cm="1">
        <f t="array" ref="AX41">IFERROR(INDEX('CAC EPDs'!$F$2:$F$1500,SMALL(IF('CAC EPDs'!$E$2:$E$1500=Lists!AX$6,ROW('CAC EPDs'!$E$2:$E$1500)),ROW(35:35))-1,1),"")</f>
        <v/>
      </c>
      <c r="AY41" s="35" t="str" cm="1">
        <f t="array" ref="AY41">IFERROR(INDEX('CAC EPDs'!$F$2:$F$1500,SMALL(IF('CAC EPDs'!$E$2:$E$1500=Lists!AY$6,ROW('CAC EPDs'!$E$2:$E$1500)),ROW(35:35))-1,1),"")</f>
        <v/>
      </c>
      <c r="AZ41" s="35" t="str" cm="1">
        <f t="array" ref="AZ41">IFERROR(INDEX('CAC EPDs'!$F$2:$F$1500,SMALL(IF('CAC EPDs'!$E$2:$E$1500=Lists!AZ$6,ROW('CAC EPDs'!$E$2:$E$1500)),ROW(35:35))-1,1),"")</f>
        <v/>
      </c>
      <c r="BA41" s="35" t="str" cm="1">
        <f t="array" ref="BA41">IFERROR(INDEX('CAC EPDs'!$F$2:$F$1500,SMALL(IF('CAC EPDs'!$E$2:$E$1500=Lists!BA$6,ROW('CAC EPDs'!$E$2:$E$1500)),ROW(35:35))-1,1),"")</f>
        <v/>
      </c>
      <c r="BB41" s="35" t="str" cm="1">
        <f t="array" ref="BB41">IFERROR(INDEX('CAC EPDs'!$F$2:$F$1500,SMALL(IF('CAC EPDs'!$E$2:$E$1500=Lists!BB$6,ROW('CAC EPDs'!$E$2:$E$1500)),ROW(35:35))-1,1),"")</f>
        <v/>
      </c>
      <c r="BC41" s="35" t="str" cm="1">
        <f t="array" ref="BC41">IFERROR(INDEX('CAC EPDs'!$F$2:$F$1500,SMALL(IF('CAC EPDs'!$E$2:$E$1500=Lists!BC$6,ROW('CAC EPDs'!$E$2:$E$1500)),ROW(35:35))-1,1),"")</f>
        <v/>
      </c>
      <c r="BD41" s="35" t="str" cm="1">
        <f t="array" ref="BD41">IFERROR(INDEX('CAC EPDs'!$F$2:$F$1500,SMALL(IF('CAC EPDs'!$E$2:$E$1500=Lists!BD$6,ROW('CAC EPDs'!$E$2:$E$1500)),ROW(35:35))-1,1),"")</f>
        <v/>
      </c>
      <c r="BE41" s="35" t="str" cm="1">
        <f t="array" ref="BE41">IFERROR(INDEX('CAC EPDs'!$F$2:$F$1500,SMALL(IF('CAC EPDs'!$E$2:$E$1500=Lists!BE$6,ROW('CAC EPDs'!$E$2:$E$1500)),ROW(35:35))-1,1),"")</f>
        <v/>
      </c>
      <c r="BF41" s="35" t="str" cm="1">
        <f t="array" ref="BF41">IFERROR(INDEX('CAC EPDs'!$F$2:$F$1500,SMALL(IF('CAC EPDs'!$E$2:$E$1500=Lists!BF$6,ROW('CAC EPDs'!$E$2:$E$1500)),ROW(35:35))-1,1),"")</f>
        <v/>
      </c>
      <c r="BG41" s="35" t="str" cm="1">
        <f t="array" ref="BG41">IFERROR(INDEX('CAC EPDs'!$F$2:$F$1500,SMALL(IF('CAC EPDs'!$E$2:$E$1500=Lists!BG$6,ROW('CAC EPDs'!$E$2:$E$1500)),ROW(35:35))-1,1),"")</f>
        <v/>
      </c>
      <c r="BH41" s="35" t="str" cm="1">
        <f t="array" ref="BH41">IFERROR(INDEX('CAC EPDs'!$F$2:$F$1500,SMALL(IF('CAC EPDs'!$E$2:$E$1500=Lists!BH$6,ROW('CAC EPDs'!$E$2:$E$1500)),ROW(35:35))-1,1),"")</f>
        <v/>
      </c>
      <c r="BI41" s="35" t="str" cm="1">
        <f t="array" ref="BI41">IFERROR(INDEX('CAC EPDs'!$F$2:$F$1500,SMALL(IF('CAC EPDs'!$E$2:$E$1500=Lists!BI$6,ROW('CAC EPDs'!$E$2:$E$1500)),ROW(35:35))-1,1),"")</f>
        <v/>
      </c>
      <c r="BJ41" s="35" t="str" cm="1">
        <f t="array" ref="BJ41">IFERROR(INDEX('CAC EPDs'!$F$2:$F$1500,SMALL(IF('CAC EPDs'!$E$2:$E$1500=Lists!BJ$6,ROW('CAC EPDs'!$E$2:$E$1500)),ROW(35:35))-1,1),"")</f>
        <v/>
      </c>
      <c r="BK41" s="35" t="str" cm="1">
        <f t="array" ref="BK41">IFERROR(INDEX('CAC EPDs'!$F$2:$F$1500,SMALL(IF('CAC EPDs'!$E$2:$E$1500=Lists!BK$6,ROW('CAC EPDs'!$E$2:$E$1500)),ROW(35:35))-1,1),"")</f>
        <v/>
      </c>
      <c r="BL41" s="35" t="str" cm="1">
        <f t="array" ref="BL41">IFERROR(INDEX('CAC EPDs'!$F$2:$F$1500,SMALL(IF('CAC EPDs'!$E$2:$E$1500=Lists!BL$6,ROW('CAC EPDs'!$E$2:$E$1500)),ROW(35:35))-1,1),"")</f>
        <v/>
      </c>
      <c r="BM41" s="35" t="str" cm="1">
        <f t="array" ref="BM41">IFERROR(INDEX('CAC EPDs'!$F$2:$F$1500,SMALL(IF('CAC EPDs'!$E$2:$E$1500=Lists!BM$6,ROW('CAC EPDs'!$E$2:$E$1500)),ROW(35:35))-1,1),"")</f>
        <v/>
      </c>
      <c r="BN41" s="35" t="str" cm="1">
        <f t="array" ref="BN41">IFERROR(INDEX('CAC EPDs'!$F$2:$F$1500,SMALL(IF('CAC EPDs'!$E$2:$E$1500=Lists!BN$6,ROW('CAC EPDs'!$E$2:$E$1500)),ROW(35:35))-1,1),"")</f>
        <v/>
      </c>
      <c r="BO41" s="35" t="str" cm="1">
        <f t="array" ref="BO41">IFERROR(INDEX('CAC EPDs'!$F$2:$F$1500,SMALL(IF('CAC EPDs'!$E$2:$E$1500=Lists!BO$6,ROW('CAC EPDs'!$E$2:$E$1500)),ROW(35:35))-1,1),"")</f>
        <v/>
      </c>
      <c r="BP41" s="35" t="str" cm="1">
        <f t="array" ref="BP41">IFERROR(INDEX('CAC EPDs'!$F$2:$F$1500,SMALL(IF('CAC EPDs'!$E$2:$E$1500=Lists!BP$6,ROW('CAC EPDs'!$E$2:$E$1500)),ROW(35:35))-1,1),"")</f>
        <v>Baseline 35 MPa SCC with air (F-1)</v>
      </c>
      <c r="BQ41" s="35" t="str" cm="1">
        <f t="array" ref="BQ41">IFERROR(INDEX('CAC EPDs'!$F$2:$F$1500,SMALL(IF('CAC EPDs'!$E$2:$E$1500=Lists!BQ$6,ROW('CAC EPDs'!$E$2:$E$1500)),ROW(35:35))-1,1),"")</f>
        <v/>
      </c>
      <c r="BR41" s="35" t="str" cm="1">
        <f t="array" ref="BR41">IFERROR(INDEX('CAC EPDs'!$F$2:$F$1500,SMALL(IF('CAC EPDs'!$E$2:$E$1500=Lists!BR$6,ROW('CAC EPDs'!$E$2:$E$1500)),ROW(35:35))-1,1),"")</f>
        <v/>
      </c>
      <c r="BS41" s="35" t="str" cm="1">
        <f t="array" ref="BS41">IFERROR(INDEX('CAC EPDs'!$F$2:$F$1500,SMALL(IF('CAC EPDs'!$E$2:$E$1500=Lists!BS$6,ROW('CAC EPDs'!$E$2:$E$1500)),ROW(35:35))-1,1),"")</f>
        <v/>
      </c>
      <c r="BT41" s="35" t="str" cm="1">
        <f t="array" ref="BT41">IFERROR(INDEX('CAC EPDs'!$F$2:$F$1500,SMALL(IF('CAC EPDs'!$E$2:$E$1500=Lists!BT$6,ROW('CAC EPDs'!$E$2:$E$1500)),ROW(35:35))-1,1),"")</f>
        <v/>
      </c>
      <c r="BU41" s="35" t="str" cm="1">
        <f t="array" ref="BU41">IFERROR(INDEX('CAC EPDs'!$F$2:$F$1500,SMALL(IF('CAC EPDs'!$E$2:$E$1500=Lists!BU$6,ROW('CAC EPDs'!$E$2:$E$1500)),ROW(35:35))-1,1),"")</f>
        <v/>
      </c>
      <c r="BV41" s="35" t="str" cm="1">
        <f t="array" ref="BV41">IFERROR(INDEX('CAC EPDs'!$F$2:$F$1500,SMALL(IF('CAC EPDs'!$E$2:$E$1500=Lists!BV$6,ROW('CAC EPDs'!$E$2:$E$1500)),ROW(35:35))-1,1),"")</f>
        <v/>
      </c>
      <c r="BW41" s="35" t="str" cm="1">
        <f t="array" ref="BW41">IFERROR(INDEX('CAC EPDs'!$F$2:$F$1500,SMALL(IF('CAC EPDs'!$E$2:$E$1500=Lists!BW$6,ROW('CAC EPDs'!$E$2:$E$1500)),ROW(35:35))-1,1),"")</f>
        <v/>
      </c>
      <c r="BX41" s="35" t="str" cm="1">
        <f t="array" ref="BX41">IFERROR(INDEX('CAC EPDs'!$F$2:$F$1500,SMALL(IF('CAC EPDs'!$E$2:$E$1500=Lists!BX$6,ROW('CAC EPDs'!$E$2:$E$1500)),ROW(35:35))-1,1),"")</f>
        <v/>
      </c>
      <c r="BY41" s="35" t="str" cm="1">
        <f t="array" ref="BY41">IFERROR(INDEX('CAC EPDs'!$F$2:$F$1500,SMALL(IF('CAC EPDs'!$E$2:$E$1500=Lists!BY$6,ROW('CAC EPDs'!$E$2:$E$1500)),ROW(35:35))-1,1),"")</f>
        <v/>
      </c>
      <c r="BZ41" s="35" t="str" cm="1">
        <f t="array" ref="BZ41">IFERROR(INDEX('CAC EPDs'!$F$2:$F$1500,SMALL(IF('CAC EPDs'!$E$2:$E$1500=Lists!BZ$6,ROW('CAC EPDs'!$E$2:$E$1500)),ROW(35:35))-1,1),"")</f>
        <v/>
      </c>
      <c r="CA41" s="35" t="str" cm="1">
        <f t="array" ref="CA41">IFERROR(INDEX('CAC EPDs'!$F$2:$F$1500,SMALL(IF('CAC EPDs'!$E$2:$E$1500=Lists!CA$6,ROW('CAC EPDs'!$E$2:$E$1500)),ROW(35:35))-1,1),"")</f>
        <v/>
      </c>
      <c r="CB41" s="35" t="str" cm="1">
        <f t="array" ref="CB41">IFERROR(INDEX('CAC EPDs'!$F$2:$F$1500,SMALL(IF('CAC EPDs'!$E$2:$E$1500=Lists!CB$6,ROW('CAC EPDs'!$E$2:$E$1500)),ROW(35:35))-1,1),"")</f>
        <v/>
      </c>
      <c r="CC41" s="35" t="str" cm="1">
        <f t="array" ref="CC41">IFERROR(INDEX('CAC EPDs'!$F$2:$F$1500,SMALL(IF('CAC EPDs'!$E$2:$E$1500=Lists!CC$6,ROW('CAC EPDs'!$E$2:$E$1500)),ROW(35:35))-1,1),"")</f>
        <v/>
      </c>
      <c r="CD41" s="35" t="str" cm="1">
        <f t="array" ref="CD41">IFERROR(INDEX('CAC EPDs'!$F$2:$F$1500,SMALL(IF('CAC EPDs'!$E$2:$E$1500=Lists!CD$6,ROW('CAC EPDs'!$E$2:$E$1500)),ROW(35:35))-1,1),"")</f>
        <v/>
      </c>
      <c r="CE41" s="35" t="str" cm="1">
        <f t="array" ref="CE41">IFERROR(INDEX('CAC EPDs'!$F$2:$F$1500,SMALL(IF('CAC EPDs'!$E$2:$E$1500=Lists!CE$6,ROW('CAC EPDs'!$E$2:$E$1500)),ROW(35:35))-1,1),"")</f>
        <v/>
      </c>
      <c r="CF41" s="35" t="str" cm="1">
        <f t="array" ref="CF41">IFERROR(INDEX('CAC EPDs'!$F$2:$F$1500,SMALL(IF('CAC EPDs'!$E$2:$E$1500=Lists!CF$6,ROW('CAC EPDs'!$E$2:$E$1500)),ROW(35:35))-1,1),"")</f>
        <v/>
      </c>
      <c r="CG41" s="35" t="str" cm="1">
        <f t="array" ref="CG41">IFERROR(INDEX('CAC EPDs'!$F$2:$F$1500,SMALL(IF('CAC EPDs'!$E$2:$E$1500=Lists!CG$6,ROW('CAC EPDs'!$E$2:$E$1500)),ROW(35:35))-1,1),"")</f>
        <v/>
      </c>
      <c r="CH41" s="35" t="str" cm="1">
        <f t="array" ref="CH41">IFERROR(INDEX('CAC EPDs'!$F$2:$F$1500,SMALL(IF('CAC EPDs'!$E$2:$E$1500=Lists!CH$6,ROW('CAC EPDs'!$E$2:$E$1500)),ROW(35:35))-1,1),"")</f>
        <v/>
      </c>
      <c r="CI41" s="35" t="str" cm="1">
        <f t="array" ref="CI41">IFERROR(INDEX('CAC EPDs'!$F$2:$F$1500,SMALL(IF('CAC EPDs'!$E$2:$E$1500=Lists!CI$6,ROW('CAC EPDs'!$E$2:$E$1500)),ROW(35:35))-1,1),"")</f>
        <v/>
      </c>
      <c r="CJ41" s="35" t="str" cm="1">
        <f t="array" ref="CJ41">IFERROR(INDEX('CAC EPDs'!$F$2:$F$1500,SMALL(IF('CAC EPDs'!$E$2:$E$1500=Lists!CJ$6,ROW('CAC EPDs'!$E$2:$E$1500)),ROW(35:35))-1,1),"")</f>
        <v/>
      </c>
      <c r="CK41" s="35" t="str" cm="1">
        <f t="array" ref="CK41">IFERROR(INDEX('CAC EPDs'!$F$2:$F$1500,SMALL(IF('CAC EPDs'!$E$2:$E$1500=Lists!CK$6,ROW('CAC EPDs'!$E$2:$E$1500)),ROW(35:35))-1,1),"")</f>
        <v/>
      </c>
      <c r="CL41" s="35" t="str" cm="1">
        <f t="array" ref="CL41">IFERROR(INDEX('CAC EPDs'!$F$2:$F$1500,SMALL(IF('CAC EPDs'!$E$2:$E$1500=Lists!CL$6,ROW('CAC EPDs'!$E$2:$E$1500)),ROW(35:35))-1,1),"")</f>
        <v/>
      </c>
      <c r="CM41" s="35" t="str" cm="1">
        <f t="array" ref="CM41">IFERROR(INDEX('CAC EPDs'!$F$2:$F$1500,SMALL(IF('CAC EPDs'!$E$2:$E$1500=Lists!CM$6,ROW('CAC EPDs'!$E$2:$E$1500)),ROW(35:35))-1,1),"")</f>
        <v/>
      </c>
      <c r="CN41" s="35" t="str" cm="1">
        <f t="array" ref="CN41">IFERROR(INDEX('CAC EPDs'!$F$2:$F$1500,SMALL(IF('CAC EPDs'!$E$2:$E$1500=Lists!CN$6,ROW('CAC EPDs'!$E$2:$E$1500)),ROW(35:35))-1,1),"")</f>
        <v/>
      </c>
      <c r="CO41" s="35" t="str" cm="1">
        <f t="array" ref="CO41">IFERROR(INDEX('CAC EPDs'!$F$2:$F$1500,SMALL(IF('CAC EPDs'!$E$2:$E$1500=Lists!CO$6,ROW('CAC EPDs'!$E$2:$E$1500)),ROW(35:35))-1,1),"")</f>
        <v/>
      </c>
      <c r="CP41" s="35" t="str" cm="1">
        <f t="array" ref="CP41">IFERROR(INDEX('CAC EPDs'!$F$2:$F$1500,SMALL(IF('CAC EPDs'!$E$2:$E$1500=Lists!CP$6,ROW('CAC EPDs'!$E$2:$E$1500)),ROW(35:35))-1,1),"")</f>
        <v/>
      </c>
      <c r="CQ41" s="35" t="str" cm="1">
        <f t="array" ref="CQ41">IFERROR(INDEX('CAC EPDs'!$F$2:$F$1500,SMALL(IF('CAC EPDs'!$E$2:$E$1500=Lists!CQ$6,ROW('CAC EPDs'!$E$2:$E$1500)),ROW(35:35))-1,1),"")</f>
        <v/>
      </c>
      <c r="CR41" s="35" t="str" cm="1">
        <f t="array" ref="CR41">IFERROR(INDEX('CAC EPDs'!$F$2:$F$1500,SMALL(IF('CAC EPDs'!$E$2:$E$1500=Lists!CR$6,ROW('CAC EPDs'!$E$2:$E$1500)),ROW(35:35))-1,1),"")</f>
        <v/>
      </c>
      <c r="CS41" s="35" t="str" cm="1">
        <f t="array" ref="CS41">IFERROR(INDEX('CAC EPDs'!$F$2:$F$1500,SMALL(IF('CAC EPDs'!$E$2:$E$1500=Lists!CS$6,ROW('CAC EPDs'!$E$2:$E$1500)),ROW(35:35))-1,1),"")</f>
        <v/>
      </c>
      <c r="CT41" s="35" t="str" cm="1">
        <f t="array" ref="CT41">IFERROR(INDEX('CAC EPDs'!$F$2:$F$1500,SMALL(IF('CAC EPDs'!$E$2:$E$1500=Lists!CT$6,ROW('CAC EPDs'!$E$2:$E$1500)),ROW(35:35))-1,1),"")</f>
        <v/>
      </c>
      <c r="CU41" s="35" t="str" cm="1">
        <f t="array" ref="CU41">IFERROR(INDEX('CAC EPDs'!$F$2:$F$1500,SMALL(IF('CAC EPDs'!$E$2:$E$1500=Lists!CU$6,ROW('CAC EPDs'!$E$2:$E$1500)),ROW(35:35))-1,1),"")</f>
        <v/>
      </c>
      <c r="CV41" s="35" t="str" cm="1">
        <f t="array" ref="CV41">IFERROR(INDEX('CAC EPDs'!$F$2:$F$1500,SMALL(IF('CAC EPDs'!$E$2:$E$1500=Lists!CV$6,ROW('CAC EPDs'!$E$2:$E$1500)),ROW(35:35))-1,1),"")</f>
        <v/>
      </c>
      <c r="CW41" s="35" t="str" cm="1">
        <f t="array" ref="CW41">IFERROR(INDEX('CAC EPDs'!$F$2:$F$1500,SMALL(IF('CAC EPDs'!$E$2:$E$1500=Lists!CW$6,ROW('CAC EPDs'!$E$2:$E$1500)),ROW(35:35))-1,1),"")</f>
        <v/>
      </c>
      <c r="CX41" s="35" t="str" cm="1">
        <f t="array" ref="CX41">IFERROR(INDEX('CAC EPDs'!$F$2:$F$1500,SMALL(IF('CAC EPDs'!$E$2:$E$1500=Lists!CX$6,ROW('CAC EPDs'!$E$2:$E$1500)),ROW(35:35))-1,1),"")</f>
        <v/>
      </c>
      <c r="CY41" s="35" t="str" cm="1">
        <f t="array" ref="CY41">IFERROR(INDEX('CAC EPDs'!$F$2:$F$1500,SMALL(IF('CAC EPDs'!$E$2:$E$1500=Lists!CY$6,ROW('CAC EPDs'!$E$2:$E$1500)),ROW(35:35))-1,1),"")</f>
        <v/>
      </c>
      <c r="CZ41" s="35" t="str" cm="1">
        <f t="array" ref="CZ41">IFERROR(INDEX('CAC EPDs'!$F$2:$F$1500,SMALL(IF('CAC EPDs'!$E$2:$E$1500=Lists!CZ$6,ROW('CAC EPDs'!$E$2:$E$1500)),ROW(35:35))-1,1),"")</f>
        <v/>
      </c>
      <c r="DA41" s="35" t="str" cm="1">
        <f t="array" ref="DA41">IFERROR(INDEX('CAC EPDs'!$F$2:$F$1500,SMALL(IF('CAC EPDs'!$E$2:$E$1500=Lists!DA$6,ROW('CAC EPDs'!$E$2:$E$1500)),ROW(35:35))-1,1),"")</f>
        <v/>
      </c>
      <c r="DB41" s="35" t="str" cm="1">
        <f t="array" ref="DB41">IFERROR(INDEX('CAC EPDs'!$F$2:$F$1500,SMALL(IF('CAC EPDs'!$E$2:$E$1500=Lists!DB$6,ROW('CAC EPDs'!$E$2:$E$1500)),ROW(35:35))-1,1),"")</f>
        <v/>
      </c>
      <c r="DC41" s="35" t="str" cm="1">
        <f t="array" ref="DC41">IFERROR(INDEX('CAC EPDs'!$F$2:$F$1500,SMALL(IF('CAC EPDs'!$E$2:$E$1500=Lists!DC$6,ROW('CAC EPDs'!$E$2:$E$1500)),ROW(35:35))-1,1),"")</f>
        <v/>
      </c>
      <c r="DD41" s="35" t="str" cm="1">
        <f t="array" ref="DD41">IFERROR(INDEX('CAC EPDs'!$F$2:$F$1500,SMALL(IF('CAC EPDs'!$E$2:$E$1500=Lists!DD$6,ROW('CAC EPDs'!$E$2:$E$1500)),ROW(35:35))-1,1),"")</f>
        <v/>
      </c>
      <c r="DE41" s="35" t="str" cm="1">
        <f t="array" ref="DE41">IFERROR(INDEX('CAC EPDs'!$F$2:$F$1500,SMALL(IF('CAC EPDs'!$E$2:$E$1500=Lists!DE$6,ROW('CAC EPDs'!$E$2:$E$1500)),ROW(35:35))-1,1),"")</f>
        <v/>
      </c>
      <c r="DF41" s="35" t="str" cm="1">
        <f t="array" ref="DF41">IFERROR(INDEX('CAC EPDs'!$F$2:$F$1500,SMALL(IF('CAC EPDs'!$E$2:$E$1500=Lists!DF$6,ROW('CAC EPDs'!$E$2:$E$1500)),ROW(35:35))-1,1),"")</f>
        <v/>
      </c>
      <c r="DG41" s="35" t="str" cm="1">
        <f t="array" ref="DG41">IFERROR(INDEX('CAC EPDs'!$F$2:$F$1500,SMALL(IF('CAC EPDs'!$E$2:$E$1500=Lists!DG$6,ROW('CAC EPDs'!$E$2:$E$1500)),ROW(35:35))-1,1),"")</f>
        <v/>
      </c>
      <c r="DH41" s="35" t="str" cm="1">
        <f t="array" ref="DH41">IFERROR(INDEX('CAC EPDs'!$F$2:$F$1500,SMALL(IF('CAC EPDs'!$E$2:$E$1500=Lists!DH$6,ROW('CAC EPDs'!$E$2:$E$1500)),ROW(35:35))-1,1),"")</f>
        <v/>
      </c>
      <c r="DI41" s="35" t="str" cm="1">
        <f t="array" ref="DI41">IFERROR(INDEX('CAC EPDs'!$F$2:$F$1500,SMALL(IF('CAC EPDs'!$E$2:$E$1500=Lists!DI$6,ROW('CAC EPDs'!$E$2:$E$1500)),ROW(35:35))-1,1),"")</f>
        <v/>
      </c>
      <c r="DJ41" s="35" t="str" cm="1">
        <f t="array" ref="DJ41">IFERROR(INDEX('CAC EPDs'!$F$2:$F$1500,SMALL(IF('CAC EPDs'!$E$2:$E$1500=Lists!DJ$6,ROW('CAC EPDs'!$E$2:$E$1500)),ROW(35:35))-1,1),"")</f>
        <v/>
      </c>
      <c r="DK41" s="35" t="str" cm="1">
        <f t="array" ref="DK41">IFERROR(INDEX('CAC EPDs'!$F$2:$F$1500,SMALL(IF('CAC EPDs'!$E$2:$E$1500=Lists!DK$6,ROW('CAC EPDs'!$E$2:$E$1500)),ROW(35:35))-1,1),"")</f>
        <v/>
      </c>
      <c r="DL41" s="35" t="str" cm="1">
        <f t="array" ref="DL41">IFERROR(INDEX('CAC EPDs'!$F$2:$F$1500,SMALL(IF('CAC EPDs'!$E$2:$E$1500=Lists!DL$6,ROW('CAC EPDs'!$E$2:$E$1500)),ROW(35:35))-1,1),"")</f>
        <v/>
      </c>
      <c r="DM41" s="35" t="str" cm="1">
        <f t="array" ref="DM41">IFERROR(INDEX('CAC EPDs'!$F$2:$F$1500,SMALL(IF('CAC EPDs'!$E$2:$E$1500=Lists!DM$6,ROW('CAC EPDs'!$E$2:$E$1500)),ROW(35:35))-1,1),"")</f>
        <v/>
      </c>
      <c r="DN41" s="35" t="str" cm="1">
        <f t="array" ref="DN41">IFERROR(INDEX('CAC EPDs'!$F$2:$F$1500,SMALL(IF('CAC EPDs'!$E$2:$E$1500=Lists!DN$6,ROW('CAC EPDs'!$E$2:$E$1500)),ROW(35:35))-1,1),"")</f>
        <v/>
      </c>
      <c r="DO41" s="35" t="str" cm="1">
        <f t="array" ref="DO41">IFERROR(INDEX('CAC EPDs'!$F$2:$F$1500,SMALL(IF('CAC EPDs'!$E$2:$E$1500=Lists!DO$6,ROW('CAC EPDs'!$E$2:$E$1500)),ROW(35:35))-1,1),"")</f>
        <v/>
      </c>
      <c r="DP41" s="35" t="str" cm="1">
        <f t="array" ref="DP41">IFERROR(INDEX('CAC EPDs'!$F$2:$F$1500,SMALL(IF('CAC EPDs'!$E$2:$E$1500=Lists!DP$6,ROW('CAC EPDs'!$E$2:$E$1500)),ROW(35:35))-1,1),"")</f>
        <v/>
      </c>
      <c r="DQ41" s="35" t="str" cm="1">
        <f t="array" ref="DQ41">IFERROR(INDEX('CAC EPDs'!$F$2:$F$1500,SMALL(IF('CAC EPDs'!$E$2:$E$1500=Lists!DQ$6,ROW('CAC EPDs'!$E$2:$E$1500)),ROW(35:35))-1,1),"")</f>
        <v/>
      </c>
      <c r="DR41" s="35" t="str" cm="1">
        <f t="array" ref="DR41">IFERROR(INDEX('CAC EPDs'!$F$2:$F$1500,SMALL(IF('CAC EPDs'!$E$2:$E$1500=Lists!DR$6,ROW('CAC EPDs'!$E$2:$E$1500)),ROW(35:35))-1,1),"")</f>
        <v/>
      </c>
      <c r="DS41" s="35" t="str" cm="1">
        <f t="array" ref="DS41">IFERROR(INDEX('CAC EPDs'!$F$2:$F$1500,SMALL(IF('CAC EPDs'!$E$2:$E$1500=Lists!DS$6,ROW('CAC EPDs'!$E$2:$E$1500)),ROW(35:35))-1,1),"")</f>
        <v/>
      </c>
      <c r="DT41" s="35" t="str" cm="1">
        <f t="array" ref="DT41">IFERROR(INDEX('CAC EPDs'!$F$2:$F$1500,SMALL(IF('CAC EPDs'!$E$2:$E$1500=Lists!DT$6,ROW('CAC EPDs'!$E$2:$E$1500)),ROW(35:35))-1,1),"")</f>
        <v/>
      </c>
      <c r="DU41" s="35" t="str" cm="1">
        <f t="array" ref="DU41">IFERROR(INDEX('CAC EPDs'!$F$2:$F$1500,SMALL(IF('CAC EPDs'!$E$2:$E$1500=Lists!DU$6,ROW('CAC EPDs'!$E$2:$E$1500)),ROW(35:35))-1,1),"")</f>
        <v/>
      </c>
      <c r="DV41" s="35" t="str" cm="1">
        <f t="array" ref="DV41">IFERROR(INDEX('CAC EPDs'!$F$2:$F$1500,SMALL(IF('CAC EPDs'!$E$2:$E$1500=Lists!DV$6,ROW('CAC EPDs'!$E$2:$E$1500)),ROW(35:35))-1,1),"")</f>
        <v/>
      </c>
      <c r="DW41" s="35" t="str" cm="1">
        <f t="array" ref="DW41">IFERROR(INDEX('CAC EPDs'!$F$2:$F$1500,SMALL(IF('CAC EPDs'!$E$2:$E$1500=Lists!DW$6,ROW('CAC EPDs'!$E$2:$E$1500)),ROW(35:35))-1,1),"")</f>
        <v/>
      </c>
      <c r="DX41" s="35" t="str" cm="1">
        <f t="array" ref="DX41">IFERROR(INDEX('CAC EPDs'!$F$2:$F$1500,SMALL(IF('CAC EPDs'!$E$2:$E$1500=Lists!DX$6,ROW('CAC EPDs'!$E$2:$E$1500)),ROW(35:35))-1,1),"")</f>
        <v/>
      </c>
      <c r="DY41" s="35" t="str" cm="1">
        <f t="array" ref="DY41">IFERROR(INDEX('CAC EPDs'!$F$2:$F$1500,SMALL(IF('CAC EPDs'!$E$2:$E$1500=Lists!DY$6,ROW('CAC EPDs'!$E$2:$E$1500)),ROW(35:35))-1,1),"")</f>
        <v/>
      </c>
      <c r="DZ41" s="35" t="str" cm="1">
        <f t="array" ref="DZ41">IFERROR(INDEX('CAC EPDs'!$F$2:$F$1500,SMALL(IF('CAC EPDs'!$E$2:$E$1500=Lists!DZ$6,ROW('CAC EPDs'!$E$2:$E$1500)),ROW(35:35))-1,1),"")</f>
        <v/>
      </c>
      <c r="EA41" s="35" t="str" cm="1">
        <f t="array" ref="EA41">IFERROR(INDEX('CAC EPDs'!$F$2:$F$1500,SMALL(IF('CAC EPDs'!$E$2:$E$1500=Lists!EA$6,ROW('CAC EPDs'!$E$2:$E$1500)),ROW(35:35))-1,1),"")</f>
        <v/>
      </c>
      <c r="EB41" s="35" t="str" cm="1">
        <f t="array" ref="EB41">IFERROR(INDEX('CAC EPDs'!$F$2:$F$1500,SMALL(IF('CAC EPDs'!$E$2:$E$1500=Lists!EB$6,ROW('CAC EPDs'!$E$2:$E$1500)),ROW(35:35))-1,1),"")</f>
        <v/>
      </c>
      <c r="EC41" s="35" t="str" cm="1">
        <f t="array" ref="EC41">IFERROR(INDEX('CAC EPDs'!$F$2:$F$1500,SMALL(IF('CAC EPDs'!$E$2:$E$1500=Lists!EC$6,ROW('CAC EPDs'!$E$2:$E$1500)),ROW(35:35))-1,1),"")</f>
        <v/>
      </c>
      <c r="ED41" s="35" t="str" cm="1">
        <f t="array" ref="ED41">IFERROR(INDEX('CAC EPDs'!$F$2:$F$1500,SMALL(IF('CAC EPDs'!$E$2:$E$1500=Lists!ED$6,ROW('CAC EPDs'!$E$2:$E$1500)),ROW(35:35))-1,1),"")</f>
        <v/>
      </c>
      <c r="EE41" s="35" t="str" cm="1">
        <f t="array" ref="EE41">IFERROR(INDEX('CAC EPDs'!$F$2:$F$1500,SMALL(IF('CAC EPDs'!$E$2:$E$1500=Lists!EE$6,ROW('CAC EPDs'!$E$2:$E$1500)),ROW(35:35))-1,1),"")</f>
        <v/>
      </c>
      <c r="EF41" s="35" t="str" cm="1">
        <f t="array" ref="EF41">IFERROR(INDEX('CAC EPDs'!$F$2:$F$1500,SMALL(IF('CAC EPDs'!$E$2:$E$1500=Lists!EF$6,ROW('CAC EPDs'!$E$2:$E$1500)),ROW(35:35))-1,1),"")</f>
        <v/>
      </c>
      <c r="EG41" s="35" t="str" cm="1">
        <f t="array" ref="EG41">IFERROR(INDEX('CAC EPDs'!$F$2:$F$1500,SMALL(IF('CAC EPDs'!$E$2:$E$1500=Lists!EG$6,ROW('CAC EPDs'!$E$2:$E$1500)),ROW(35:35))-1,1),"")</f>
        <v/>
      </c>
      <c r="EH41" s="35" t="str" cm="1">
        <f t="array" ref="EH41">IFERROR(INDEX('CAC EPDs'!$F$2:$F$1500,SMALL(IF('CAC EPDs'!$E$2:$E$1500=Lists!EH$6,ROW('CAC EPDs'!$E$2:$E$1500)),ROW(35:35))-1,1),"")</f>
        <v/>
      </c>
      <c r="EI41" s="35" t="str" cm="1">
        <f t="array" ref="EI41">IFERROR(INDEX('CAC EPDs'!$F$2:$F$1500,SMALL(IF('CAC EPDs'!$E$2:$E$1500=Lists!EI$6,ROW('CAC EPDs'!$E$2:$E$1500)),ROW(35:35))-1,1),"")</f>
        <v/>
      </c>
      <c r="EJ41" s="35" t="str" cm="1">
        <f t="array" ref="EJ41">IFERROR(INDEX('CAC EPDs'!$F$2:$F$1500,SMALL(IF('CAC EPDs'!$E$2:$E$1500=Lists!EJ$6,ROW('CAC EPDs'!$E$2:$E$1500)),ROW(35:35))-1,1),"")</f>
        <v/>
      </c>
      <c r="EK41" s="35" t="str" cm="1">
        <f t="array" ref="EK41">IFERROR(INDEX('CAC EPDs'!$F$2:$F$1500,SMALL(IF('CAC EPDs'!$E$2:$E$1500=Lists!EK$6,ROW('CAC EPDs'!$E$2:$E$1500)),ROW(35:35))-1,1),"")</f>
        <v/>
      </c>
      <c r="EL41" s="35" t="str" cm="1">
        <f t="array" ref="EL41">IFERROR(INDEX('CAC EPDs'!$F$2:$F$1500,SMALL(IF('CAC EPDs'!$E$2:$E$1500=Lists!EL$6,ROW('CAC EPDs'!$E$2:$E$1500)),ROW(35:35))-1,1),"")</f>
        <v/>
      </c>
      <c r="EM41" s="35" t="str" cm="1">
        <f t="array" ref="EM41">IFERROR(INDEX('CAC EPDs'!$F$2:$F$1500,SMALL(IF('CAC EPDs'!$E$2:$E$1500=Lists!EM$6,ROW('CAC EPDs'!$E$2:$E$1500)),ROW(35:35))-1,1),"")</f>
        <v/>
      </c>
      <c r="EN41" s="35" t="str" cm="1">
        <f t="array" ref="EN41">IFERROR(INDEX('CAC EPDs'!$F$2:$F$1500,SMALL(IF('CAC EPDs'!$E$2:$E$1500=Lists!EN$6,ROW('CAC EPDs'!$E$2:$E$1500)),ROW(35:35))-1,1),"")</f>
        <v/>
      </c>
      <c r="FL41" s="219"/>
    </row>
    <row r="42" spans="25:168">
      <c r="Y42" s="35" t="str">
        <v>Quebec,20,No</v>
      </c>
      <c r="AA42" s="35" t="str" cm="1">
        <f t="array" ref="AA42">IFERROR(INDEX('CAC EPDs'!$F$2:$F$1500,SMALL(IF('CAC EPDs'!$E$2:$E$1500=Lists!AA$6,ROW('CAC EPDs'!$E$2:$E$1500)),ROW(36:36))-1,1),"")</f>
        <v/>
      </c>
      <c r="AB42" s="35" t="str" cm="1">
        <f t="array" ref="AB42">IFERROR(INDEX('CAC EPDs'!$F$2:$F$1500,SMALL(IF('CAC EPDs'!$E$2:$E$1500=Lists!AB$6,ROW('CAC EPDs'!$E$2:$E$1500)),ROW(36:36))-1,1),"")</f>
        <v/>
      </c>
      <c r="AC42" s="35" t="str" cm="1">
        <f t="array" ref="AC42">IFERROR(INDEX('CAC EPDs'!$F$2:$F$1500,SMALL(IF('CAC EPDs'!$E$2:$E$1500=Lists!AC$6,ROW('CAC EPDs'!$E$2:$E$1500)),ROW(36:36))-1,1),"")</f>
        <v/>
      </c>
      <c r="AD42" s="35" t="str" cm="1">
        <f t="array" ref="AD42">IFERROR(INDEX('CAC EPDs'!$F$2:$F$1500,SMALL(IF('CAC EPDs'!$E$2:$E$1500=Lists!AD$6,ROW('CAC EPDs'!$E$2:$E$1500)),ROW(36:36))-1,1),"")</f>
        <v/>
      </c>
      <c r="AE42" s="35" t="str" cm="1">
        <f t="array" ref="AE42">IFERROR(INDEX('CAC EPDs'!$F$2:$F$1500,SMALL(IF('CAC EPDs'!$E$2:$E$1500=Lists!AE$6,ROW('CAC EPDs'!$E$2:$E$1500)),ROW(36:36))-1,1),"")</f>
        <v/>
      </c>
      <c r="AF42" s="35" t="str" cm="1">
        <f t="array" ref="AF42">IFERROR(INDEX('CAC EPDs'!$F$2:$F$1500,SMALL(IF('CAC EPDs'!$E$2:$E$1500=Lists!AF$6,ROW('CAC EPDs'!$E$2:$E$1500)),ROW(36:36))-1,1),"")</f>
        <v/>
      </c>
      <c r="AG42" s="35" t="str" cm="1">
        <f t="array" ref="AG42">IFERROR(INDEX('CAC EPDs'!$F$2:$F$1500,SMALL(IF('CAC EPDs'!$E$2:$E$1500=Lists!AG$6,ROW('CAC EPDs'!$E$2:$E$1500)),ROW(36:36))-1,1),"")</f>
        <v/>
      </c>
      <c r="AH42" s="35" t="str" cm="1">
        <f t="array" ref="AH42">IFERROR(INDEX('CAC EPDs'!$F$2:$F$1500,SMALL(IF('CAC EPDs'!$E$2:$E$1500=Lists!AH$6,ROW('CAC EPDs'!$E$2:$E$1500)),ROW(36:36))-1,1),"")</f>
        <v/>
      </c>
      <c r="AI42" s="35" t="str" cm="1">
        <f t="array" ref="AI42">IFERROR(INDEX('CAC EPDs'!$F$2:$F$1500,SMALL(IF('CAC EPDs'!$E$2:$E$1500=Lists!AI$6,ROW('CAC EPDs'!$E$2:$E$1500)),ROW(36:36))-1,1),"")</f>
        <v/>
      </c>
      <c r="AJ42" s="35" t="str" cm="1">
        <f t="array" ref="AJ42">IFERROR(INDEX('CAC EPDs'!$F$2:$F$1500,SMALL(IF('CAC EPDs'!$E$2:$E$1500=Lists!AJ$6,ROW('CAC EPDs'!$E$2:$E$1500)),ROW(36:36))-1,1),"")</f>
        <v/>
      </c>
      <c r="AK42" s="35" t="str" cm="1">
        <f t="array" ref="AK42">IFERROR(INDEX('CAC EPDs'!$F$2:$F$1500,SMALL(IF('CAC EPDs'!$E$2:$E$1500=Lists!AK$6,ROW('CAC EPDs'!$E$2:$E$1500)),ROW(36:36))-1,1),"")</f>
        <v/>
      </c>
      <c r="AL42" s="35" t="str" cm="1">
        <f t="array" ref="AL42">IFERROR(INDEX('CAC EPDs'!$F$2:$F$1500,SMALL(IF('CAC EPDs'!$E$2:$E$1500=Lists!AL$6,ROW('CAC EPDs'!$E$2:$E$1500)),ROW(36:36))-1,1),"")</f>
        <v/>
      </c>
      <c r="AM42" s="35" t="str" cm="1">
        <f t="array" ref="AM42">IFERROR(INDEX('CAC EPDs'!$F$2:$F$1500,SMALL(IF('CAC EPDs'!$E$2:$E$1500=Lists!AM$6,ROW('CAC EPDs'!$E$2:$E$1500)),ROW(36:36))-1,1),"")</f>
        <v/>
      </c>
      <c r="AN42" s="35" t="str" cm="1">
        <f t="array" ref="AN42">IFERROR(INDEX('CAC EPDs'!$F$2:$F$1500,SMALL(IF('CAC EPDs'!$E$2:$E$1500=Lists!AN$6,ROW('CAC EPDs'!$E$2:$E$1500)),ROW(36:36))-1,1),"")</f>
        <v/>
      </c>
      <c r="AO42" s="35" t="str" cm="1">
        <f t="array" ref="AO42">IFERROR(INDEX('CAC EPDs'!$F$2:$F$1500,SMALL(IF('CAC EPDs'!$E$2:$E$1500=Lists!AO$6,ROW('CAC EPDs'!$E$2:$E$1500)),ROW(36:36))-1,1),"")</f>
        <v/>
      </c>
      <c r="AP42" s="35" t="str" cm="1">
        <f t="array" ref="AP42">IFERROR(INDEX('CAC EPDs'!$F$2:$F$1500,SMALL(IF('CAC EPDs'!$E$2:$E$1500=Lists!AP$6,ROW('CAC EPDs'!$E$2:$E$1500)),ROW(36:36))-1,1),"")</f>
        <v/>
      </c>
      <c r="AQ42" s="35" t="str" cm="1">
        <f t="array" ref="AQ42">IFERROR(INDEX('CAC EPDs'!$F$2:$F$1500,SMALL(IF('CAC EPDs'!$E$2:$E$1500=Lists!AQ$6,ROW('CAC EPDs'!$E$2:$E$1500)),ROW(36:36))-1,1),"")</f>
        <v/>
      </c>
      <c r="AR42" s="35" t="str" cm="1">
        <f t="array" ref="AR42">IFERROR(INDEX('CAC EPDs'!$F$2:$F$1500,SMALL(IF('CAC EPDs'!$E$2:$E$1500=Lists!AR$6,ROW('CAC EPDs'!$E$2:$E$1500)),ROW(36:36))-1,1),"")</f>
        <v/>
      </c>
      <c r="AS42" s="35" t="str" cm="1">
        <f t="array" ref="AS42">IFERROR(INDEX('CAC EPDs'!$F$2:$F$1500,SMALL(IF('CAC EPDs'!$E$2:$E$1500=Lists!AS$6,ROW('CAC EPDs'!$E$2:$E$1500)),ROW(36:36))-1,1),"")</f>
        <v/>
      </c>
      <c r="AT42" s="35" t="str" cm="1">
        <f t="array" ref="AT42">IFERROR(INDEX('CAC EPDs'!$F$2:$F$1500,SMALL(IF('CAC EPDs'!$E$2:$E$1500=Lists!AT$6,ROW('CAC EPDs'!$E$2:$E$1500)),ROW(36:36))-1,1),"")</f>
        <v/>
      </c>
      <c r="AU42" s="35" t="str" cm="1">
        <f t="array" ref="AU42">IFERROR(INDEX('CAC EPDs'!$F$2:$F$1500,SMALL(IF('CAC EPDs'!$E$2:$E$1500=Lists!AU$6,ROW('CAC EPDs'!$E$2:$E$1500)),ROW(36:36))-1,1),"")</f>
        <v/>
      </c>
      <c r="AV42" s="35" t="str" cm="1">
        <f t="array" ref="AV42">IFERROR(INDEX('CAC EPDs'!$F$2:$F$1500,SMALL(IF('CAC EPDs'!$E$2:$E$1500=Lists!AV$6,ROW('CAC EPDs'!$E$2:$E$1500)),ROW(36:36))-1,1),"")</f>
        <v/>
      </c>
      <c r="AW42" s="35" t="str" cm="1">
        <f t="array" ref="AW42">IFERROR(INDEX('CAC EPDs'!$F$2:$F$1500,SMALL(IF('CAC EPDs'!$E$2:$E$1500=Lists!AW$6,ROW('CAC EPDs'!$E$2:$E$1500)),ROW(36:36))-1,1),"")</f>
        <v/>
      </c>
      <c r="AX42" s="35" t="str" cm="1">
        <f t="array" ref="AX42">IFERROR(INDEX('CAC EPDs'!$F$2:$F$1500,SMALL(IF('CAC EPDs'!$E$2:$E$1500=Lists!AX$6,ROW('CAC EPDs'!$E$2:$E$1500)),ROW(36:36))-1,1),"")</f>
        <v/>
      </c>
      <c r="AY42" s="35" t="str" cm="1">
        <f t="array" ref="AY42">IFERROR(INDEX('CAC EPDs'!$F$2:$F$1500,SMALL(IF('CAC EPDs'!$E$2:$E$1500=Lists!AY$6,ROW('CAC EPDs'!$E$2:$E$1500)),ROW(36:36))-1,1),"")</f>
        <v/>
      </c>
      <c r="AZ42" s="35" t="str" cm="1">
        <f t="array" ref="AZ42">IFERROR(INDEX('CAC EPDs'!$F$2:$F$1500,SMALL(IF('CAC EPDs'!$E$2:$E$1500=Lists!AZ$6,ROW('CAC EPDs'!$E$2:$E$1500)),ROW(36:36))-1,1),"")</f>
        <v/>
      </c>
      <c r="BA42" s="35" t="str" cm="1">
        <f t="array" ref="BA42">IFERROR(INDEX('CAC EPDs'!$F$2:$F$1500,SMALL(IF('CAC EPDs'!$E$2:$E$1500=Lists!BA$6,ROW('CAC EPDs'!$E$2:$E$1500)),ROW(36:36))-1,1),"")</f>
        <v/>
      </c>
      <c r="BB42" s="35" t="str" cm="1">
        <f t="array" ref="BB42">IFERROR(INDEX('CAC EPDs'!$F$2:$F$1500,SMALL(IF('CAC EPDs'!$E$2:$E$1500=Lists!BB$6,ROW('CAC EPDs'!$E$2:$E$1500)),ROW(36:36))-1,1),"")</f>
        <v/>
      </c>
      <c r="BC42" s="35" t="str" cm="1">
        <f t="array" ref="BC42">IFERROR(INDEX('CAC EPDs'!$F$2:$F$1500,SMALL(IF('CAC EPDs'!$E$2:$E$1500=Lists!BC$6,ROW('CAC EPDs'!$E$2:$E$1500)),ROW(36:36))-1,1),"")</f>
        <v/>
      </c>
      <c r="BD42" s="35" t="str" cm="1">
        <f t="array" ref="BD42">IFERROR(INDEX('CAC EPDs'!$F$2:$F$1500,SMALL(IF('CAC EPDs'!$E$2:$E$1500=Lists!BD$6,ROW('CAC EPDs'!$E$2:$E$1500)),ROW(36:36))-1,1),"")</f>
        <v/>
      </c>
      <c r="BE42" s="35" t="str" cm="1">
        <f t="array" ref="BE42">IFERROR(INDEX('CAC EPDs'!$F$2:$F$1500,SMALL(IF('CAC EPDs'!$E$2:$E$1500=Lists!BE$6,ROW('CAC EPDs'!$E$2:$E$1500)),ROW(36:36))-1,1),"")</f>
        <v/>
      </c>
      <c r="BF42" s="35" t="str" cm="1">
        <f t="array" ref="BF42">IFERROR(INDEX('CAC EPDs'!$F$2:$F$1500,SMALL(IF('CAC EPDs'!$E$2:$E$1500=Lists!BF$6,ROW('CAC EPDs'!$E$2:$E$1500)),ROW(36:36))-1,1),"")</f>
        <v/>
      </c>
      <c r="BG42" s="35" t="str" cm="1">
        <f t="array" ref="BG42">IFERROR(INDEX('CAC EPDs'!$F$2:$F$1500,SMALL(IF('CAC EPDs'!$E$2:$E$1500=Lists!BG$6,ROW('CAC EPDs'!$E$2:$E$1500)),ROW(36:36))-1,1),"")</f>
        <v/>
      </c>
      <c r="BH42" s="35" t="str" cm="1">
        <f t="array" ref="BH42">IFERROR(INDEX('CAC EPDs'!$F$2:$F$1500,SMALL(IF('CAC EPDs'!$E$2:$E$1500=Lists!BH$6,ROW('CAC EPDs'!$E$2:$E$1500)),ROW(36:36))-1,1),"")</f>
        <v/>
      </c>
      <c r="BI42" s="35" t="str" cm="1">
        <f t="array" ref="BI42">IFERROR(INDEX('CAC EPDs'!$F$2:$F$1500,SMALL(IF('CAC EPDs'!$E$2:$E$1500=Lists!BI$6,ROW('CAC EPDs'!$E$2:$E$1500)),ROW(36:36))-1,1),"")</f>
        <v/>
      </c>
      <c r="BJ42" s="35" t="str" cm="1">
        <f t="array" ref="BJ42">IFERROR(INDEX('CAC EPDs'!$F$2:$F$1500,SMALL(IF('CAC EPDs'!$E$2:$E$1500=Lists!BJ$6,ROW('CAC EPDs'!$E$2:$E$1500)),ROW(36:36))-1,1),"")</f>
        <v/>
      </c>
      <c r="BK42" s="35" t="str" cm="1">
        <f t="array" ref="BK42">IFERROR(INDEX('CAC EPDs'!$F$2:$F$1500,SMALL(IF('CAC EPDs'!$E$2:$E$1500=Lists!BK$6,ROW('CAC EPDs'!$E$2:$E$1500)),ROW(36:36))-1,1),"")</f>
        <v/>
      </c>
      <c r="BL42" s="35" t="str" cm="1">
        <f t="array" ref="BL42">IFERROR(INDEX('CAC EPDs'!$F$2:$F$1500,SMALL(IF('CAC EPDs'!$E$2:$E$1500=Lists!BL$6,ROW('CAC EPDs'!$E$2:$E$1500)),ROW(36:36))-1,1),"")</f>
        <v/>
      </c>
      <c r="BM42" s="35" t="str" cm="1">
        <f t="array" ref="BM42">IFERROR(INDEX('CAC EPDs'!$F$2:$F$1500,SMALL(IF('CAC EPDs'!$E$2:$E$1500=Lists!BM$6,ROW('CAC EPDs'!$E$2:$E$1500)),ROW(36:36))-1,1),"")</f>
        <v/>
      </c>
      <c r="BN42" s="35" t="str" cm="1">
        <f t="array" ref="BN42">IFERROR(INDEX('CAC EPDs'!$F$2:$F$1500,SMALL(IF('CAC EPDs'!$E$2:$E$1500=Lists!BN$6,ROW('CAC EPDs'!$E$2:$E$1500)),ROW(36:36))-1,1),"")</f>
        <v/>
      </c>
      <c r="BO42" s="35" t="str" cm="1">
        <f t="array" ref="BO42">IFERROR(INDEX('CAC EPDs'!$F$2:$F$1500,SMALL(IF('CAC EPDs'!$E$2:$E$1500=Lists!BO$6,ROW('CAC EPDs'!$E$2:$E$1500)),ROW(36:36))-1,1),"")</f>
        <v/>
      </c>
      <c r="BP42" s="35" t="str" cm="1">
        <f t="array" ref="BP42">IFERROR(INDEX('CAC EPDs'!$F$2:$F$1500,SMALL(IF('CAC EPDs'!$E$2:$E$1500=Lists!BP$6,ROW('CAC EPDs'!$E$2:$E$1500)),ROW(36:36))-1,1),"")</f>
        <v>35 MPa SCC with air (F-1) GU</v>
      </c>
      <c r="BQ42" s="35" t="str" cm="1">
        <f t="array" ref="BQ42">IFERROR(INDEX('CAC EPDs'!$F$2:$F$1500,SMALL(IF('CAC EPDs'!$E$2:$E$1500=Lists!BQ$6,ROW('CAC EPDs'!$E$2:$E$1500)),ROW(36:36))-1,1),"")</f>
        <v/>
      </c>
      <c r="BR42" s="35" t="str" cm="1">
        <f t="array" ref="BR42">IFERROR(INDEX('CAC EPDs'!$F$2:$F$1500,SMALL(IF('CAC EPDs'!$E$2:$E$1500=Lists!BR$6,ROW('CAC EPDs'!$E$2:$E$1500)),ROW(36:36))-1,1),"")</f>
        <v/>
      </c>
      <c r="BS42" s="35" t="str" cm="1">
        <f t="array" ref="BS42">IFERROR(INDEX('CAC EPDs'!$F$2:$F$1500,SMALL(IF('CAC EPDs'!$E$2:$E$1500=Lists!BS$6,ROW('CAC EPDs'!$E$2:$E$1500)),ROW(36:36))-1,1),"")</f>
        <v/>
      </c>
      <c r="BT42" s="35" t="str" cm="1">
        <f t="array" ref="BT42">IFERROR(INDEX('CAC EPDs'!$F$2:$F$1500,SMALL(IF('CAC EPDs'!$E$2:$E$1500=Lists!BT$6,ROW('CAC EPDs'!$E$2:$E$1500)),ROW(36:36))-1,1),"")</f>
        <v/>
      </c>
      <c r="BU42" s="35" t="str" cm="1">
        <f t="array" ref="BU42">IFERROR(INDEX('CAC EPDs'!$F$2:$F$1500,SMALL(IF('CAC EPDs'!$E$2:$E$1500=Lists!BU$6,ROW('CAC EPDs'!$E$2:$E$1500)),ROW(36:36))-1,1),"")</f>
        <v/>
      </c>
      <c r="BV42" s="35" t="str" cm="1">
        <f t="array" ref="BV42">IFERROR(INDEX('CAC EPDs'!$F$2:$F$1500,SMALL(IF('CAC EPDs'!$E$2:$E$1500=Lists!BV$6,ROW('CAC EPDs'!$E$2:$E$1500)),ROW(36:36))-1,1),"")</f>
        <v/>
      </c>
      <c r="BW42" s="35" t="str" cm="1">
        <f t="array" ref="BW42">IFERROR(INDEX('CAC EPDs'!$F$2:$F$1500,SMALL(IF('CAC EPDs'!$E$2:$E$1500=Lists!BW$6,ROW('CAC EPDs'!$E$2:$E$1500)),ROW(36:36))-1,1),"")</f>
        <v/>
      </c>
      <c r="BX42" s="35" t="str" cm="1">
        <f t="array" ref="BX42">IFERROR(INDEX('CAC EPDs'!$F$2:$F$1500,SMALL(IF('CAC EPDs'!$E$2:$E$1500=Lists!BX$6,ROW('CAC EPDs'!$E$2:$E$1500)),ROW(36:36))-1,1),"")</f>
        <v/>
      </c>
      <c r="BY42" s="35" t="str" cm="1">
        <f t="array" ref="BY42">IFERROR(INDEX('CAC EPDs'!$F$2:$F$1500,SMALL(IF('CAC EPDs'!$E$2:$E$1500=Lists!BY$6,ROW('CAC EPDs'!$E$2:$E$1500)),ROW(36:36))-1,1),"")</f>
        <v/>
      </c>
      <c r="BZ42" s="35" t="str" cm="1">
        <f t="array" ref="BZ42">IFERROR(INDEX('CAC EPDs'!$F$2:$F$1500,SMALL(IF('CAC EPDs'!$E$2:$E$1500=Lists!BZ$6,ROW('CAC EPDs'!$E$2:$E$1500)),ROW(36:36))-1,1),"")</f>
        <v/>
      </c>
      <c r="CA42" s="35" t="str" cm="1">
        <f t="array" ref="CA42">IFERROR(INDEX('CAC EPDs'!$F$2:$F$1500,SMALL(IF('CAC EPDs'!$E$2:$E$1500=Lists!CA$6,ROW('CAC EPDs'!$E$2:$E$1500)),ROW(36:36))-1,1),"")</f>
        <v/>
      </c>
      <c r="CB42" s="35" t="str" cm="1">
        <f t="array" ref="CB42">IFERROR(INDEX('CAC EPDs'!$F$2:$F$1500,SMALL(IF('CAC EPDs'!$E$2:$E$1500=Lists!CB$6,ROW('CAC EPDs'!$E$2:$E$1500)),ROW(36:36))-1,1),"")</f>
        <v/>
      </c>
      <c r="CC42" s="35" t="str" cm="1">
        <f t="array" ref="CC42">IFERROR(INDEX('CAC EPDs'!$F$2:$F$1500,SMALL(IF('CAC EPDs'!$E$2:$E$1500=Lists!CC$6,ROW('CAC EPDs'!$E$2:$E$1500)),ROW(36:36))-1,1),"")</f>
        <v/>
      </c>
      <c r="CD42" s="35" t="str" cm="1">
        <f t="array" ref="CD42">IFERROR(INDEX('CAC EPDs'!$F$2:$F$1500,SMALL(IF('CAC EPDs'!$E$2:$E$1500=Lists!CD$6,ROW('CAC EPDs'!$E$2:$E$1500)),ROW(36:36))-1,1),"")</f>
        <v/>
      </c>
      <c r="CE42" s="35" t="str" cm="1">
        <f t="array" ref="CE42">IFERROR(INDEX('CAC EPDs'!$F$2:$F$1500,SMALL(IF('CAC EPDs'!$E$2:$E$1500=Lists!CE$6,ROW('CAC EPDs'!$E$2:$E$1500)),ROW(36:36))-1,1),"")</f>
        <v/>
      </c>
      <c r="CF42" s="35" t="str" cm="1">
        <f t="array" ref="CF42">IFERROR(INDEX('CAC EPDs'!$F$2:$F$1500,SMALL(IF('CAC EPDs'!$E$2:$E$1500=Lists!CF$6,ROW('CAC EPDs'!$E$2:$E$1500)),ROW(36:36))-1,1),"")</f>
        <v/>
      </c>
      <c r="CG42" s="35" t="str" cm="1">
        <f t="array" ref="CG42">IFERROR(INDEX('CAC EPDs'!$F$2:$F$1500,SMALL(IF('CAC EPDs'!$E$2:$E$1500=Lists!CG$6,ROW('CAC EPDs'!$E$2:$E$1500)),ROW(36:36))-1,1),"")</f>
        <v/>
      </c>
      <c r="CH42" s="35" t="str" cm="1">
        <f t="array" ref="CH42">IFERROR(INDEX('CAC EPDs'!$F$2:$F$1500,SMALL(IF('CAC EPDs'!$E$2:$E$1500=Lists!CH$6,ROW('CAC EPDs'!$E$2:$E$1500)),ROW(36:36))-1,1),"")</f>
        <v/>
      </c>
      <c r="CI42" s="35" t="str" cm="1">
        <f t="array" ref="CI42">IFERROR(INDEX('CAC EPDs'!$F$2:$F$1500,SMALL(IF('CAC EPDs'!$E$2:$E$1500=Lists!CI$6,ROW('CAC EPDs'!$E$2:$E$1500)),ROW(36:36))-1,1),"")</f>
        <v/>
      </c>
      <c r="CJ42" s="35" t="str" cm="1">
        <f t="array" ref="CJ42">IFERROR(INDEX('CAC EPDs'!$F$2:$F$1500,SMALL(IF('CAC EPDs'!$E$2:$E$1500=Lists!CJ$6,ROW('CAC EPDs'!$E$2:$E$1500)),ROW(36:36))-1,1),"")</f>
        <v/>
      </c>
      <c r="CK42" s="35" t="str" cm="1">
        <f t="array" ref="CK42">IFERROR(INDEX('CAC EPDs'!$F$2:$F$1500,SMALL(IF('CAC EPDs'!$E$2:$E$1500=Lists!CK$6,ROW('CAC EPDs'!$E$2:$E$1500)),ROW(36:36))-1,1),"")</f>
        <v/>
      </c>
      <c r="CL42" s="35" t="str" cm="1">
        <f t="array" ref="CL42">IFERROR(INDEX('CAC EPDs'!$F$2:$F$1500,SMALL(IF('CAC EPDs'!$E$2:$E$1500=Lists!CL$6,ROW('CAC EPDs'!$E$2:$E$1500)),ROW(36:36))-1,1),"")</f>
        <v/>
      </c>
      <c r="CM42" s="35" t="str" cm="1">
        <f t="array" ref="CM42">IFERROR(INDEX('CAC EPDs'!$F$2:$F$1500,SMALL(IF('CAC EPDs'!$E$2:$E$1500=Lists!CM$6,ROW('CAC EPDs'!$E$2:$E$1500)),ROW(36:36))-1,1),"")</f>
        <v/>
      </c>
      <c r="CN42" s="35" t="str" cm="1">
        <f t="array" ref="CN42">IFERROR(INDEX('CAC EPDs'!$F$2:$F$1500,SMALL(IF('CAC EPDs'!$E$2:$E$1500=Lists!CN$6,ROW('CAC EPDs'!$E$2:$E$1500)),ROW(36:36))-1,1),"")</f>
        <v/>
      </c>
      <c r="CO42" s="35" t="str" cm="1">
        <f t="array" ref="CO42">IFERROR(INDEX('CAC EPDs'!$F$2:$F$1500,SMALL(IF('CAC EPDs'!$E$2:$E$1500=Lists!CO$6,ROW('CAC EPDs'!$E$2:$E$1500)),ROW(36:36))-1,1),"")</f>
        <v/>
      </c>
      <c r="CP42" s="35" t="str" cm="1">
        <f t="array" ref="CP42">IFERROR(INDEX('CAC EPDs'!$F$2:$F$1500,SMALL(IF('CAC EPDs'!$E$2:$E$1500=Lists!CP$6,ROW('CAC EPDs'!$E$2:$E$1500)),ROW(36:36))-1,1),"")</f>
        <v/>
      </c>
      <c r="CQ42" s="35" t="str" cm="1">
        <f t="array" ref="CQ42">IFERROR(INDEX('CAC EPDs'!$F$2:$F$1500,SMALL(IF('CAC EPDs'!$E$2:$E$1500=Lists!CQ$6,ROW('CAC EPDs'!$E$2:$E$1500)),ROW(36:36))-1,1),"")</f>
        <v/>
      </c>
      <c r="CR42" s="35" t="str" cm="1">
        <f t="array" ref="CR42">IFERROR(INDEX('CAC EPDs'!$F$2:$F$1500,SMALL(IF('CAC EPDs'!$E$2:$E$1500=Lists!CR$6,ROW('CAC EPDs'!$E$2:$E$1500)),ROW(36:36))-1,1),"")</f>
        <v/>
      </c>
      <c r="CS42" s="35" t="str" cm="1">
        <f t="array" ref="CS42">IFERROR(INDEX('CAC EPDs'!$F$2:$F$1500,SMALL(IF('CAC EPDs'!$E$2:$E$1500=Lists!CS$6,ROW('CAC EPDs'!$E$2:$E$1500)),ROW(36:36))-1,1),"")</f>
        <v/>
      </c>
      <c r="CT42" s="35" t="str" cm="1">
        <f t="array" ref="CT42">IFERROR(INDEX('CAC EPDs'!$F$2:$F$1500,SMALL(IF('CAC EPDs'!$E$2:$E$1500=Lists!CT$6,ROW('CAC EPDs'!$E$2:$E$1500)),ROW(36:36))-1,1),"")</f>
        <v/>
      </c>
      <c r="CU42" s="35" t="str" cm="1">
        <f t="array" ref="CU42">IFERROR(INDEX('CAC EPDs'!$F$2:$F$1500,SMALL(IF('CAC EPDs'!$E$2:$E$1500=Lists!CU$6,ROW('CAC EPDs'!$E$2:$E$1500)),ROW(36:36))-1,1),"")</f>
        <v/>
      </c>
      <c r="CV42" s="35" t="str" cm="1">
        <f t="array" ref="CV42">IFERROR(INDEX('CAC EPDs'!$F$2:$F$1500,SMALL(IF('CAC EPDs'!$E$2:$E$1500=Lists!CV$6,ROW('CAC EPDs'!$E$2:$E$1500)),ROW(36:36))-1,1),"")</f>
        <v/>
      </c>
      <c r="CW42" s="35" t="str" cm="1">
        <f t="array" ref="CW42">IFERROR(INDEX('CAC EPDs'!$F$2:$F$1500,SMALL(IF('CAC EPDs'!$E$2:$E$1500=Lists!CW$6,ROW('CAC EPDs'!$E$2:$E$1500)),ROW(36:36))-1,1),"")</f>
        <v/>
      </c>
      <c r="CX42" s="35" t="str" cm="1">
        <f t="array" ref="CX42">IFERROR(INDEX('CAC EPDs'!$F$2:$F$1500,SMALL(IF('CAC EPDs'!$E$2:$E$1500=Lists!CX$6,ROW('CAC EPDs'!$E$2:$E$1500)),ROW(36:36))-1,1),"")</f>
        <v/>
      </c>
      <c r="CY42" s="35" t="str" cm="1">
        <f t="array" ref="CY42">IFERROR(INDEX('CAC EPDs'!$F$2:$F$1500,SMALL(IF('CAC EPDs'!$E$2:$E$1500=Lists!CY$6,ROW('CAC EPDs'!$E$2:$E$1500)),ROW(36:36))-1,1),"")</f>
        <v/>
      </c>
      <c r="CZ42" s="35" t="str" cm="1">
        <f t="array" ref="CZ42">IFERROR(INDEX('CAC EPDs'!$F$2:$F$1500,SMALL(IF('CAC EPDs'!$E$2:$E$1500=Lists!CZ$6,ROW('CAC EPDs'!$E$2:$E$1500)),ROW(36:36))-1,1),"")</f>
        <v/>
      </c>
      <c r="DA42" s="35" t="str" cm="1">
        <f t="array" ref="DA42">IFERROR(INDEX('CAC EPDs'!$F$2:$F$1500,SMALL(IF('CAC EPDs'!$E$2:$E$1500=Lists!DA$6,ROW('CAC EPDs'!$E$2:$E$1500)),ROW(36:36))-1,1),"")</f>
        <v/>
      </c>
      <c r="DB42" s="35" t="str" cm="1">
        <f t="array" ref="DB42">IFERROR(INDEX('CAC EPDs'!$F$2:$F$1500,SMALL(IF('CAC EPDs'!$E$2:$E$1500=Lists!DB$6,ROW('CAC EPDs'!$E$2:$E$1500)),ROW(36:36))-1,1),"")</f>
        <v/>
      </c>
      <c r="DC42" s="35" t="str" cm="1">
        <f t="array" ref="DC42">IFERROR(INDEX('CAC EPDs'!$F$2:$F$1500,SMALL(IF('CAC EPDs'!$E$2:$E$1500=Lists!DC$6,ROW('CAC EPDs'!$E$2:$E$1500)),ROW(36:36))-1,1),"")</f>
        <v/>
      </c>
      <c r="DD42" s="35" t="str" cm="1">
        <f t="array" ref="DD42">IFERROR(INDEX('CAC EPDs'!$F$2:$F$1500,SMALL(IF('CAC EPDs'!$E$2:$E$1500=Lists!DD$6,ROW('CAC EPDs'!$E$2:$E$1500)),ROW(36:36))-1,1),"")</f>
        <v/>
      </c>
      <c r="DE42" s="35" t="str" cm="1">
        <f t="array" ref="DE42">IFERROR(INDEX('CAC EPDs'!$F$2:$F$1500,SMALL(IF('CAC EPDs'!$E$2:$E$1500=Lists!DE$6,ROW('CAC EPDs'!$E$2:$E$1500)),ROW(36:36))-1,1),"")</f>
        <v/>
      </c>
      <c r="DF42" s="35" t="str" cm="1">
        <f t="array" ref="DF42">IFERROR(INDEX('CAC EPDs'!$F$2:$F$1500,SMALL(IF('CAC EPDs'!$E$2:$E$1500=Lists!DF$6,ROW('CAC EPDs'!$E$2:$E$1500)),ROW(36:36))-1,1),"")</f>
        <v/>
      </c>
      <c r="DG42" s="35" t="str" cm="1">
        <f t="array" ref="DG42">IFERROR(INDEX('CAC EPDs'!$F$2:$F$1500,SMALL(IF('CAC EPDs'!$E$2:$E$1500=Lists!DG$6,ROW('CAC EPDs'!$E$2:$E$1500)),ROW(36:36))-1,1),"")</f>
        <v/>
      </c>
      <c r="DH42" s="35" t="str" cm="1">
        <f t="array" ref="DH42">IFERROR(INDEX('CAC EPDs'!$F$2:$F$1500,SMALL(IF('CAC EPDs'!$E$2:$E$1500=Lists!DH$6,ROW('CAC EPDs'!$E$2:$E$1500)),ROW(36:36))-1,1),"")</f>
        <v/>
      </c>
      <c r="DI42" s="35" t="str" cm="1">
        <f t="array" ref="DI42">IFERROR(INDEX('CAC EPDs'!$F$2:$F$1500,SMALL(IF('CAC EPDs'!$E$2:$E$1500=Lists!DI$6,ROW('CAC EPDs'!$E$2:$E$1500)),ROW(36:36))-1,1),"")</f>
        <v/>
      </c>
      <c r="DJ42" s="35" t="str" cm="1">
        <f t="array" ref="DJ42">IFERROR(INDEX('CAC EPDs'!$F$2:$F$1500,SMALL(IF('CAC EPDs'!$E$2:$E$1500=Lists!DJ$6,ROW('CAC EPDs'!$E$2:$E$1500)),ROW(36:36))-1,1),"")</f>
        <v/>
      </c>
      <c r="DK42" s="35" t="str" cm="1">
        <f t="array" ref="DK42">IFERROR(INDEX('CAC EPDs'!$F$2:$F$1500,SMALL(IF('CAC EPDs'!$E$2:$E$1500=Lists!DK$6,ROW('CAC EPDs'!$E$2:$E$1500)),ROW(36:36))-1,1),"")</f>
        <v/>
      </c>
      <c r="DL42" s="35" t="str" cm="1">
        <f t="array" ref="DL42">IFERROR(INDEX('CAC EPDs'!$F$2:$F$1500,SMALL(IF('CAC EPDs'!$E$2:$E$1500=Lists!DL$6,ROW('CAC EPDs'!$E$2:$E$1500)),ROW(36:36))-1,1),"")</f>
        <v/>
      </c>
      <c r="DM42" s="35" t="str" cm="1">
        <f t="array" ref="DM42">IFERROR(INDEX('CAC EPDs'!$F$2:$F$1500,SMALL(IF('CAC EPDs'!$E$2:$E$1500=Lists!DM$6,ROW('CAC EPDs'!$E$2:$E$1500)),ROW(36:36))-1,1),"")</f>
        <v/>
      </c>
      <c r="DN42" s="35" t="str" cm="1">
        <f t="array" ref="DN42">IFERROR(INDEX('CAC EPDs'!$F$2:$F$1500,SMALL(IF('CAC EPDs'!$E$2:$E$1500=Lists!DN$6,ROW('CAC EPDs'!$E$2:$E$1500)),ROW(36:36))-1,1),"")</f>
        <v/>
      </c>
      <c r="DO42" s="35" t="str" cm="1">
        <f t="array" ref="DO42">IFERROR(INDEX('CAC EPDs'!$F$2:$F$1500,SMALL(IF('CAC EPDs'!$E$2:$E$1500=Lists!DO$6,ROW('CAC EPDs'!$E$2:$E$1500)),ROW(36:36))-1,1),"")</f>
        <v/>
      </c>
      <c r="DP42" s="35" t="str" cm="1">
        <f t="array" ref="DP42">IFERROR(INDEX('CAC EPDs'!$F$2:$F$1500,SMALL(IF('CAC EPDs'!$E$2:$E$1500=Lists!DP$6,ROW('CAC EPDs'!$E$2:$E$1500)),ROW(36:36))-1,1),"")</f>
        <v/>
      </c>
      <c r="DQ42" s="35" t="str" cm="1">
        <f t="array" ref="DQ42">IFERROR(INDEX('CAC EPDs'!$F$2:$F$1500,SMALL(IF('CAC EPDs'!$E$2:$E$1500=Lists!DQ$6,ROW('CAC EPDs'!$E$2:$E$1500)),ROW(36:36))-1,1),"")</f>
        <v/>
      </c>
      <c r="DR42" s="35" t="str" cm="1">
        <f t="array" ref="DR42">IFERROR(INDEX('CAC EPDs'!$F$2:$F$1500,SMALL(IF('CAC EPDs'!$E$2:$E$1500=Lists!DR$6,ROW('CAC EPDs'!$E$2:$E$1500)),ROW(36:36))-1,1),"")</f>
        <v/>
      </c>
      <c r="DS42" s="35" t="str" cm="1">
        <f t="array" ref="DS42">IFERROR(INDEX('CAC EPDs'!$F$2:$F$1500,SMALL(IF('CAC EPDs'!$E$2:$E$1500=Lists!DS$6,ROW('CAC EPDs'!$E$2:$E$1500)),ROW(36:36))-1,1),"")</f>
        <v/>
      </c>
      <c r="DT42" s="35" t="str" cm="1">
        <f t="array" ref="DT42">IFERROR(INDEX('CAC EPDs'!$F$2:$F$1500,SMALL(IF('CAC EPDs'!$E$2:$E$1500=Lists!DT$6,ROW('CAC EPDs'!$E$2:$E$1500)),ROW(36:36))-1,1),"")</f>
        <v/>
      </c>
      <c r="DU42" s="35" t="str" cm="1">
        <f t="array" ref="DU42">IFERROR(INDEX('CAC EPDs'!$F$2:$F$1500,SMALL(IF('CAC EPDs'!$E$2:$E$1500=Lists!DU$6,ROW('CAC EPDs'!$E$2:$E$1500)),ROW(36:36))-1,1),"")</f>
        <v/>
      </c>
      <c r="DV42" s="35" t="str" cm="1">
        <f t="array" ref="DV42">IFERROR(INDEX('CAC EPDs'!$F$2:$F$1500,SMALL(IF('CAC EPDs'!$E$2:$E$1500=Lists!DV$6,ROW('CAC EPDs'!$E$2:$E$1500)),ROW(36:36))-1,1),"")</f>
        <v/>
      </c>
      <c r="DW42" s="35" t="str" cm="1">
        <f t="array" ref="DW42">IFERROR(INDEX('CAC EPDs'!$F$2:$F$1500,SMALL(IF('CAC EPDs'!$E$2:$E$1500=Lists!DW$6,ROW('CAC EPDs'!$E$2:$E$1500)),ROW(36:36))-1,1),"")</f>
        <v/>
      </c>
      <c r="DX42" s="35" t="str" cm="1">
        <f t="array" ref="DX42">IFERROR(INDEX('CAC EPDs'!$F$2:$F$1500,SMALL(IF('CAC EPDs'!$E$2:$E$1500=Lists!DX$6,ROW('CAC EPDs'!$E$2:$E$1500)),ROW(36:36))-1,1),"")</f>
        <v/>
      </c>
      <c r="DY42" s="35" t="str" cm="1">
        <f t="array" ref="DY42">IFERROR(INDEX('CAC EPDs'!$F$2:$F$1500,SMALL(IF('CAC EPDs'!$E$2:$E$1500=Lists!DY$6,ROW('CAC EPDs'!$E$2:$E$1500)),ROW(36:36))-1,1),"")</f>
        <v/>
      </c>
      <c r="DZ42" s="35" t="str" cm="1">
        <f t="array" ref="DZ42">IFERROR(INDEX('CAC EPDs'!$F$2:$F$1500,SMALL(IF('CAC EPDs'!$E$2:$E$1500=Lists!DZ$6,ROW('CAC EPDs'!$E$2:$E$1500)),ROW(36:36))-1,1),"")</f>
        <v/>
      </c>
      <c r="EA42" s="35" t="str" cm="1">
        <f t="array" ref="EA42">IFERROR(INDEX('CAC EPDs'!$F$2:$F$1500,SMALL(IF('CAC EPDs'!$E$2:$E$1500=Lists!EA$6,ROW('CAC EPDs'!$E$2:$E$1500)),ROW(36:36))-1,1),"")</f>
        <v/>
      </c>
      <c r="EB42" s="35" t="str" cm="1">
        <f t="array" ref="EB42">IFERROR(INDEX('CAC EPDs'!$F$2:$F$1500,SMALL(IF('CAC EPDs'!$E$2:$E$1500=Lists!EB$6,ROW('CAC EPDs'!$E$2:$E$1500)),ROW(36:36))-1,1),"")</f>
        <v/>
      </c>
      <c r="EC42" s="35" t="str" cm="1">
        <f t="array" ref="EC42">IFERROR(INDEX('CAC EPDs'!$F$2:$F$1500,SMALL(IF('CAC EPDs'!$E$2:$E$1500=Lists!EC$6,ROW('CAC EPDs'!$E$2:$E$1500)),ROW(36:36))-1,1),"")</f>
        <v/>
      </c>
      <c r="ED42" s="35" t="str" cm="1">
        <f t="array" ref="ED42">IFERROR(INDEX('CAC EPDs'!$F$2:$F$1500,SMALL(IF('CAC EPDs'!$E$2:$E$1500=Lists!ED$6,ROW('CAC EPDs'!$E$2:$E$1500)),ROW(36:36))-1,1),"")</f>
        <v/>
      </c>
      <c r="EE42" s="35" t="str" cm="1">
        <f t="array" ref="EE42">IFERROR(INDEX('CAC EPDs'!$F$2:$F$1500,SMALL(IF('CAC EPDs'!$E$2:$E$1500=Lists!EE$6,ROW('CAC EPDs'!$E$2:$E$1500)),ROW(36:36))-1,1),"")</f>
        <v/>
      </c>
      <c r="EF42" s="35" t="str" cm="1">
        <f t="array" ref="EF42">IFERROR(INDEX('CAC EPDs'!$F$2:$F$1500,SMALL(IF('CAC EPDs'!$E$2:$E$1500=Lists!EF$6,ROW('CAC EPDs'!$E$2:$E$1500)),ROW(36:36))-1,1),"")</f>
        <v/>
      </c>
      <c r="EG42" s="35" t="str" cm="1">
        <f t="array" ref="EG42">IFERROR(INDEX('CAC EPDs'!$F$2:$F$1500,SMALL(IF('CAC EPDs'!$E$2:$E$1500=Lists!EG$6,ROW('CAC EPDs'!$E$2:$E$1500)),ROW(36:36))-1,1),"")</f>
        <v/>
      </c>
      <c r="EH42" s="35" t="str" cm="1">
        <f t="array" ref="EH42">IFERROR(INDEX('CAC EPDs'!$F$2:$F$1500,SMALL(IF('CAC EPDs'!$E$2:$E$1500=Lists!EH$6,ROW('CAC EPDs'!$E$2:$E$1500)),ROW(36:36))-1,1),"")</f>
        <v/>
      </c>
      <c r="EI42" s="35" t="str" cm="1">
        <f t="array" ref="EI42">IFERROR(INDEX('CAC EPDs'!$F$2:$F$1500,SMALL(IF('CAC EPDs'!$E$2:$E$1500=Lists!EI$6,ROW('CAC EPDs'!$E$2:$E$1500)),ROW(36:36))-1,1),"")</f>
        <v/>
      </c>
      <c r="EJ42" s="35" t="str" cm="1">
        <f t="array" ref="EJ42">IFERROR(INDEX('CAC EPDs'!$F$2:$F$1500,SMALL(IF('CAC EPDs'!$E$2:$E$1500=Lists!EJ$6,ROW('CAC EPDs'!$E$2:$E$1500)),ROW(36:36))-1,1),"")</f>
        <v/>
      </c>
      <c r="EK42" s="35" t="str" cm="1">
        <f t="array" ref="EK42">IFERROR(INDEX('CAC EPDs'!$F$2:$F$1500,SMALL(IF('CAC EPDs'!$E$2:$E$1500=Lists!EK$6,ROW('CAC EPDs'!$E$2:$E$1500)),ROW(36:36))-1,1),"")</f>
        <v/>
      </c>
      <c r="EL42" s="35" t="str" cm="1">
        <f t="array" ref="EL42">IFERROR(INDEX('CAC EPDs'!$F$2:$F$1500,SMALL(IF('CAC EPDs'!$E$2:$E$1500=Lists!EL$6,ROW('CAC EPDs'!$E$2:$E$1500)),ROW(36:36))-1,1),"")</f>
        <v/>
      </c>
      <c r="EM42" s="35" t="str" cm="1">
        <f t="array" ref="EM42">IFERROR(INDEX('CAC EPDs'!$F$2:$F$1500,SMALL(IF('CAC EPDs'!$E$2:$E$1500=Lists!EM$6,ROW('CAC EPDs'!$E$2:$E$1500)),ROW(36:36))-1,1),"")</f>
        <v/>
      </c>
      <c r="EN42" s="35" t="str" cm="1">
        <f t="array" ref="EN42">IFERROR(INDEX('CAC EPDs'!$F$2:$F$1500,SMALL(IF('CAC EPDs'!$E$2:$E$1500=Lists!EN$6,ROW('CAC EPDs'!$E$2:$E$1500)),ROW(36:36))-1,1),"")</f>
        <v/>
      </c>
      <c r="FL42" s="219"/>
    </row>
    <row r="43" spans="25:168">
      <c r="Y43" s="35" t="str">
        <v>Quebec,25,No</v>
      </c>
      <c r="AA43" s="35" t="str" cm="1">
        <f t="array" ref="AA43">IFERROR(INDEX('CAC EPDs'!$F$2:$F$1500,SMALL(IF('CAC EPDs'!$E$2:$E$1500=Lists!AA$6,ROW('CAC EPDs'!$E$2:$E$1500)),ROW(37:37))-1,1),"")</f>
        <v/>
      </c>
      <c r="AB43" s="35" t="str" cm="1">
        <f t="array" ref="AB43">IFERROR(INDEX('CAC EPDs'!$F$2:$F$1500,SMALL(IF('CAC EPDs'!$E$2:$E$1500=Lists!AB$6,ROW('CAC EPDs'!$E$2:$E$1500)),ROW(37:37))-1,1),"")</f>
        <v/>
      </c>
      <c r="AC43" s="35" t="str" cm="1">
        <f t="array" ref="AC43">IFERROR(INDEX('CAC EPDs'!$F$2:$F$1500,SMALL(IF('CAC EPDs'!$E$2:$E$1500=Lists!AC$6,ROW('CAC EPDs'!$E$2:$E$1500)),ROW(37:37))-1,1),"")</f>
        <v/>
      </c>
      <c r="AD43" s="35" t="str" cm="1">
        <f t="array" ref="AD43">IFERROR(INDEX('CAC EPDs'!$F$2:$F$1500,SMALL(IF('CAC EPDs'!$E$2:$E$1500=Lists!AD$6,ROW('CAC EPDs'!$E$2:$E$1500)),ROW(37:37))-1,1),"")</f>
        <v/>
      </c>
      <c r="AE43" s="35" t="str" cm="1">
        <f t="array" ref="AE43">IFERROR(INDEX('CAC EPDs'!$F$2:$F$1500,SMALL(IF('CAC EPDs'!$E$2:$E$1500=Lists!AE$6,ROW('CAC EPDs'!$E$2:$E$1500)),ROW(37:37))-1,1),"")</f>
        <v/>
      </c>
      <c r="AF43" s="35" t="str" cm="1">
        <f t="array" ref="AF43">IFERROR(INDEX('CAC EPDs'!$F$2:$F$1500,SMALL(IF('CAC EPDs'!$E$2:$E$1500=Lists!AF$6,ROW('CAC EPDs'!$E$2:$E$1500)),ROW(37:37))-1,1),"")</f>
        <v/>
      </c>
      <c r="AG43" s="35" t="str" cm="1">
        <f t="array" ref="AG43">IFERROR(INDEX('CAC EPDs'!$F$2:$F$1500,SMALL(IF('CAC EPDs'!$E$2:$E$1500=Lists!AG$6,ROW('CAC EPDs'!$E$2:$E$1500)),ROW(37:37))-1,1),"")</f>
        <v/>
      </c>
      <c r="AH43" s="35" t="str" cm="1">
        <f t="array" ref="AH43">IFERROR(INDEX('CAC EPDs'!$F$2:$F$1500,SMALL(IF('CAC EPDs'!$E$2:$E$1500=Lists!AH$6,ROW('CAC EPDs'!$E$2:$E$1500)),ROW(37:37))-1,1),"")</f>
        <v/>
      </c>
      <c r="AI43" s="35" t="str" cm="1">
        <f t="array" ref="AI43">IFERROR(INDEX('CAC EPDs'!$F$2:$F$1500,SMALL(IF('CAC EPDs'!$E$2:$E$1500=Lists!AI$6,ROW('CAC EPDs'!$E$2:$E$1500)),ROW(37:37))-1,1),"")</f>
        <v/>
      </c>
      <c r="AJ43" s="35" t="str" cm="1">
        <f t="array" ref="AJ43">IFERROR(INDEX('CAC EPDs'!$F$2:$F$1500,SMALL(IF('CAC EPDs'!$E$2:$E$1500=Lists!AJ$6,ROW('CAC EPDs'!$E$2:$E$1500)),ROW(37:37))-1,1),"")</f>
        <v/>
      </c>
      <c r="AK43" s="35" t="str" cm="1">
        <f t="array" ref="AK43">IFERROR(INDEX('CAC EPDs'!$F$2:$F$1500,SMALL(IF('CAC EPDs'!$E$2:$E$1500=Lists!AK$6,ROW('CAC EPDs'!$E$2:$E$1500)),ROW(37:37))-1,1),"")</f>
        <v/>
      </c>
      <c r="AL43" s="35" t="str" cm="1">
        <f t="array" ref="AL43">IFERROR(INDEX('CAC EPDs'!$F$2:$F$1500,SMALL(IF('CAC EPDs'!$E$2:$E$1500=Lists!AL$6,ROW('CAC EPDs'!$E$2:$E$1500)),ROW(37:37))-1,1),"")</f>
        <v/>
      </c>
      <c r="AM43" s="35" t="str" cm="1">
        <f t="array" ref="AM43">IFERROR(INDEX('CAC EPDs'!$F$2:$F$1500,SMALL(IF('CAC EPDs'!$E$2:$E$1500=Lists!AM$6,ROW('CAC EPDs'!$E$2:$E$1500)),ROW(37:37))-1,1),"")</f>
        <v/>
      </c>
      <c r="AN43" s="35" t="str" cm="1">
        <f t="array" ref="AN43">IFERROR(INDEX('CAC EPDs'!$F$2:$F$1500,SMALL(IF('CAC EPDs'!$E$2:$E$1500=Lists!AN$6,ROW('CAC EPDs'!$E$2:$E$1500)),ROW(37:37))-1,1),"")</f>
        <v/>
      </c>
      <c r="AO43" s="35" t="str" cm="1">
        <f t="array" ref="AO43">IFERROR(INDEX('CAC EPDs'!$F$2:$F$1500,SMALL(IF('CAC EPDs'!$E$2:$E$1500=Lists!AO$6,ROW('CAC EPDs'!$E$2:$E$1500)),ROW(37:37))-1,1),"")</f>
        <v/>
      </c>
      <c r="AP43" s="35" t="str" cm="1">
        <f t="array" ref="AP43">IFERROR(INDEX('CAC EPDs'!$F$2:$F$1500,SMALL(IF('CAC EPDs'!$E$2:$E$1500=Lists!AP$6,ROW('CAC EPDs'!$E$2:$E$1500)),ROW(37:37))-1,1),"")</f>
        <v/>
      </c>
      <c r="AQ43" s="35" t="str" cm="1">
        <f t="array" ref="AQ43">IFERROR(INDEX('CAC EPDs'!$F$2:$F$1500,SMALL(IF('CAC EPDs'!$E$2:$E$1500=Lists!AQ$6,ROW('CAC EPDs'!$E$2:$E$1500)),ROW(37:37))-1,1),"")</f>
        <v/>
      </c>
      <c r="AR43" s="35" t="str" cm="1">
        <f t="array" ref="AR43">IFERROR(INDEX('CAC EPDs'!$F$2:$F$1500,SMALL(IF('CAC EPDs'!$E$2:$E$1500=Lists!AR$6,ROW('CAC EPDs'!$E$2:$E$1500)),ROW(37:37))-1,1),"")</f>
        <v/>
      </c>
      <c r="AS43" s="35" t="str" cm="1">
        <f t="array" ref="AS43">IFERROR(INDEX('CAC EPDs'!$F$2:$F$1500,SMALL(IF('CAC EPDs'!$E$2:$E$1500=Lists!AS$6,ROW('CAC EPDs'!$E$2:$E$1500)),ROW(37:37))-1,1),"")</f>
        <v/>
      </c>
      <c r="AT43" s="35" t="str" cm="1">
        <f t="array" ref="AT43">IFERROR(INDEX('CAC EPDs'!$F$2:$F$1500,SMALL(IF('CAC EPDs'!$E$2:$E$1500=Lists!AT$6,ROW('CAC EPDs'!$E$2:$E$1500)),ROW(37:37))-1,1),"")</f>
        <v/>
      </c>
      <c r="AU43" s="35" t="str" cm="1">
        <f t="array" ref="AU43">IFERROR(INDEX('CAC EPDs'!$F$2:$F$1500,SMALL(IF('CAC EPDs'!$E$2:$E$1500=Lists!AU$6,ROW('CAC EPDs'!$E$2:$E$1500)),ROW(37:37))-1,1),"")</f>
        <v/>
      </c>
      <c r="AV43" s="35" t="str" cm="1">
        <f t="array" ref="AV43">IFERROR(INDEX('CAC EPDs'!$F$2:$F$1500,SMALL(IF('CAC EPDs'!$E$2:$E$1500=Lists!AV$6,ROW('CAC EPDs'!$E$2:$E$1500)),ROW(37:37))-1,1),"")</f>
        <v/>
      </c>
      <c r="AW43" s="35" t="str" cm="1">
        <f t="array" ref="AW43">IFERROR(INDEX('CAC EPDs'!$F$2:$F$1500,SMALL(IF('CAC EPDs'!$E$2:$E$1500=Lists!AW$6,ROW('CAC EPDs'!$E$2:$E$1500)),ROW(37:37))-1,1),"")</f>
        <v/>
      </c>
      <c r="AX43" s="35" t="str" cm="1">
        <f t="array" ref="AX43">IFERROR(INDEX('CAC EPDs'!$F$2:$F$1500,SMALL(IF('CAC EPDs'!$E$2:$E$1500=Lists!AX$6,ROW('CAC EPDs'!$E$2:$E$1500)),ROW(37:37))-1,1),"")</f>
        <v/>
      </c>
      <c r="AY43" s="35" t="str" cm="1">
        <f t="array" ref="AY43">IFERROR(INDEX('CAC EPDs'!$F$2:$F$1500,SMALL(IF('CAC EPDs'!$E$2:$E$1500=Lists!AY$6,ROW('CAC EPDs'!$E$2:$E$1500)),ROW(37:37))-1,1),"")</f>
        <v/>
      </c>
      <c r="AZ43" s="35" t="str" cm="1">
        <f t="array" ref="AZ43">IFERROR(INDEX('CAC EPDs'!$F$2:$F$1500,SMALL(IF('CAC EPDs'!$E$2:$E$1500=Lists!AZ$6,ROW('CAC EPDs'!$E$2:$E$1500)),ROW(37:37))-1,1),"")</f>
        <v/>
      </c>
      <c r="BA43" s="35" t="str" cm="1">
        <f t="array" ref="BA43">IFERROR(INDEX('CAC EPDs'!$F$2:$F$1500,SMALL(IF('CAC EPDs'!$E$2:$E$1500=Lists!BA$6,ROW('CAC EPDs'!$E$2:$E$1500)),ROW(37:37))-1,1),"")</f>
        <v/>
      </c>
      <c r="BB43" s="35" t="str" cm="1">
        <f t="array" ref="BB43">IFERROR(INDEX('CAC EPDs'!$F$2:$F$1500,SMALL(IF('CAC EPDs'!$E$2:$E$1500=Lists!BB$6,ROW('CAC EPDs'!$E$2:$E$1500)),ROW(37:37))-1,1),"")</f>
        <v/>
      </c>
      <c r="BC43" s="35" t="str" cm="1">
        <f t="array" ref="BC43">IFERROR(INDEX('CAC EPDs'!$F$2:$F$1500,SMALL(IF('CAC EPDs'!$E$2:$E$1500=Lists!BC$6,ROW('CAC EPDs'!$E$2:$E$1500)),ROW(37:37))-1,1),"")</f>
        <v/>
      </c>
      <c r="BD43" s="35" t="str" cm="1">
        <f t="array" ref="BD43">IFERROR(INDEX('CAC EPDs'!$F$2:$F$1500,SMALL(IF('CAC EPDs'!$E$2:$E$1500=Lists!BD$6,ROW('CAC EPDs'!$E$2:$E$1500)),ROW(37:37))-1,1),"")</f>
        <v/>
      </c>
      <c r="BE43" s="35" t="str" cm="1">
        <f t="array" ref="BE43">IFERROR(INDEX('CAC EPDs'!$F$2:$F$1500,SMALL(IF('CAC EPDs'!$E$2:$E$1500=Lists!BE$6,ROW('CAC EPDs'!$E$2:$E$1500)),ROW(37:37))-1,1),"")</f>
        <v/>
      </c>
      <c r="BF43" s="35" t="str" cm="1">
        <f t="array" ref="BF43">IFERROR(INDEX('CAC EPDs'!$F$2:$F$1500,SMALL(IF('CAC EPDs'!$E$2:$E$1500=Lists!BF$6,ROW('CAC EPDs'!$E$2:$E$1500)),ROW(37:37))-1,1),"")</f>
        <v/>
      </c>
      <c r="BG43" s="35" t="str" cm="1">
        <f t="array" ref="BG43">IFERROR(INDEX('CAC EPDs'!$F$2:$F$1500,SMALL(IF('CAC EPDs'!$E$2:$E$1500=Lists!BG$6,ROW('CAC EPDs'!$E$2:$E$1500)),ROW(37:37))-1,1),"")</f>
        <v/>
      </c>
      <c r="BH43" s="35" t="str" cm="1">
        <f t="array" ref="BH43">IFERROR(INDEX('CAC EPDs'!$F$2:$F$1500,SMALL(IF('CAC EPDs'!$E$2:$E$1500=Lists!BH$6,ROW('CAC EPDs'!$E$2:$E$1500)),ROW(37:37))-1,1),"")</f>
        <v/>
      </c>
      <c r="BI43" s="35" t="str" cm="1">
        <f t="array" ref="BI43">IFERROR(INDEX('CAC EPDs'!$F$2:$F$1500,SMALL(IF('CAC EPDs'!$E$2:$E$1500=Lists!BI$6,ROW('CAC EPDs'!$E$2:$E$1500)),ROW(37:37))-1,1),"")</f>
        <v/>
      </c>
      <c r="BJ43" s="35" t="str" cm="1">
        <f t="array" ref="BJ43">IFERROR(INDEX('CAC EPDs'!$F$2:$F$1500,SMALL(IF('CAC EPDs'!$E$2:$E$1500=Lists!BJ$6,ROW('CAC EPDs'!$E$2:$E$1500)),ROW(37:37))-1,1),"")</f>
        <v/>
      </c>
      <c r="BK43" s="35" t="str" cm="1">
        <f t="array" ref="BK43">IFERROR(INDEX('CAC EPDs'!$F$2:$F$1500,SMALL(IF('CAC EPDs'!$E$2:$E$1500=Lists!BK$6,ROW('CAC EPDs'!$E$2:$E$1500)),ROW(37:37))-1,1),"")</f>
        <v/>
      </c>
      <c r="BL43" s="35" t="str" cm="1">
        <f t="array" ref="BL43">IFERROR(INDEX('CAC EPDs'!$F$2:$F$1500,SMALL(IF('CAC EPDs'!$E$2:$E$1500=Lists!BL$6,ROW('CAC EPDs'!$E$2:$E$1500)),ROW(37:37))-1,1),"")</f>
        <v/>
      </c>
      <c r="BM43" s="35" t="str" cm="1">
        <f t="array" ref="BM43">IFERROR(INDEX('CAC EPDs'!$F$2:$F$1500,SMALL(IF('CAC EPDs'!$E$2:$E$1500=Lists!BM$6,ROW('CAC EPDs'!$E$2:$E$1500)),ROW(37:37))-1,1),"")</f>
        <v/>
      </c>
      <c r="BN43" s="35" t="str" cm="1">
        <f t="array" ref="BN43">IFERROR(INDEX('CAC EPDs'!$F$2:$F$1500,SMALL(IF('CAC EPDs'!$E$2:$E$1500=Lists!BN$6,ROW('CAC EPDs'!$E$2:$E$1500)),ROW(37:37))-1,1),"")</f>
        <v/>
      </c>
      <c r="BO43" s="35" t="str" cm="1">
        <f t="array" ref="BO43">IFERROR(INDEX('CAC EPDs'!$F$2:$F$1500,SMALL(IF('CAC EPDs'!$E$2:$E$1500=Lists!BO$6,ROW('CAC EPDs'!$E$2:$E$1500)),ROW(37:37))-1,1),"")</f>
        <v/>
      </c>
      <c r="BP43" s="35" t="str" cm="1">
        <f t="array" ref="BP43">IFERROR(INDEX('CAC EPDs'!$F$2:$F$1500,SMALL(IF('CAC EPDs'!$E$2:$E$1500=Lists!BP$6,ROW('CAC EPDs'!$E$2:$E$1500)),ROW(37:37))-1,1),"")</f>
        <v>35 MPa SCC with air (F-1) GUL</v>
      </c>
      <c r="BQ43" s="35" t="str" cm="1">
        <f t="array" ref="BQ43">IFERROR(INDEX('CAC EPDs'!$F$2:$F$1500,SMALL(IF('CAC EPDs'!$E$2:$E$1500=Lists!BQ$6,ROW('CAC EPDs'!$E$2:$E$1500)),ROW(37:37))-1,1),"")</f>
        <v/>
      </c>
      <c r="BR43" s="35" t="str" cm="1">
        <f t="array" ref="BR43">IFERROR(INDEX('CAC EPDs'!$F$2:$F$1500,SMALL(IF('CAC EPDs'!$E$2:$E$1500=Lists!BR$6,ROW('CAC EPDs'!$E$2:$E$1500)),ROW(37:37))-1,1),"")</f>
        <v/>
      </c>
      <c r="BS43" s="35" t="str" cm="1">
        <f t="array" ref="BS43">IFERROR(INDEX('CAC EPDs'!$F$2:$F$1500,SMALL(IF('CAC EPDs'!$E$2:$E$1500=Lists!BS$6,ROW('CAC EPDs'!$E$2:$E$1500)),ROW(37:37))-1,1),"")</f>
        <v/>
      </c>
      <c r="BT43" s="35" t="str" cm="1">
        <f t="array" ref="BT43">IFERROR(INDEX('CAC EPDs'!$F$2:$F$1500,SMALL(IF('CAC EPDs'!$E$2:$E$1500=Lists!BT$6,ROW('CAC EPDs'!$E$2:$E$1500)),ROW(37:37))-1,1),"")</f>
        <v/>
      </c>
      <c r="BU43" s="35" t="str" cm="1">
        <f t="array" ref="BU43">IFERROR(INDEX('CAC EPDs'!$F$2:$F$1500,SMALL(IF('CAC EPDs'!$E$2:$E$1500=Lists!BU$6,ROW('CAC EPDs'!$E$2:$E$1500)),ROW(37:37))-1,1),"")</f>
        <v/>
      </c>
      <c r="BV43" s="35" t="str" cm="1">
        <f t="array" ref="BV43">IFERROR(INDEX('CAC EPDs'!$F$2:$F$1500,SMALL(IF('CAC EPDs'!$E$2:$E$1500=Lists!BV$6,ROW('CAC EPDs'!$E$2:$E$1500)),ROW(37:37))-1,1),"")</f>
        <v/>
      </c>
      <c r="BW43" s="35" t="str" cm="1">
        <f t="array" ref="BW43">IFERROR(INDEX('CAC EPDs'!$F$2:$F$1500,SMALL(IF('CAC EPDs'!$E$2:$E$1500=Lists!BW$6,ROW('CAC EPDs'!$E$2:$E$1500)),ROW(37:37))-1,1),"")</f>
        <v/>
      </c>
      <c r="BX43" s="35" t="str" cm="1">
        <f t="array" ref="BX43">IFERROR(INDEX('CAC EPDs'!$F$2:$F$1500,SMALL(IF('CAC EPDs'!$E$2:$E$1500=Lists!BX$6,ROW('CAC EPDs'!$E$2:$E$1500)),ROW(37:37))-1,1),"")</f>
        <v/>
      </c>
      <c r="BY43" s="35" t="str" cm="1">
        <f t="array" ref="BY43">IFERROR(INDEX('CAC EPDs'!$F$2:$F$1500,SMALL(IF('CAC EPDs'!$E$2:$E$1500=Lists!BY$6,ROW('CAC EPDs'!$E$2:$E$1500)),ROW(37:37))-1,1),"")</f>
        <v/>
      </c>
      <c r="BZ43" s="35" t="str" cm="1">
        <f t="array" ref="BZ43">IFERROR(INDEX('CAC EPDs'!$F$2:$F$1500,SMALL(IF('CAC EPDs'!$E$2:$E$1500=Lists!BZ$6,ROW('CAC EPDs'!$E$2:$E$1500)),ROW(37:37))-1,1),"")</f>
        <v/>
      </c>
      <c r="CA43" s="35" t="str" cm="1">
        <f t="array" ref="CA43">IFERROR(INDEX('CAC EPDs'!$F$2:$F$1500,SMALL(IF('CAC EPDs'!$E$2:$E$1500=Lists!CA$6,ROW('CAC EPDs'!$E$2:$E$1500)),ROW(37:37))-1,1),"")</f>
        <v/>
      </c>
      <c r="CB43" s="35" t="str" cm="1">
        <f t="array" ref="CB43">IFERROR(INDEX('CAC EPDs'!$F$2:$F$1500,SMALL(IF('CAC EPDs'!$E$2:$E$1500=Lists!CB$6,ROW('CAC EPDs'!$E$2:$E$1500)),ROW(37:37))-1,1),"")</f>
        <v/>
      </c>
      <c r="CC43" s="35" t="str" cm="1">
        <f t="array" ref="CC43">IFERROR(INDEX('CAC EPDs'!$F$2:$F$1500,SMALL(IF('CAC EPDs'!$E$2:$E$1500=Lists!CC$6,ROW('CAC EPDs'!$E$2:$E$1500)),ROW(37:37))-1,1),"")</f>
        <v/>
      </c>
      <c r="CD43" s="35" t="str" cm="1">
        <f t="array" ref="CD43">IFERROR(INDEX('CAC EPDs'!$F$2:$F$1500,SMALL(IF('CAC EPDs'!$E$2:$E$1500=Lists!CD$6,ROW('CAC EPDs'!$E$2:$E$1500)),ROW(37:37))-1,1),"")</f>
        <v/>
      </c>
      <c r="CE43" s="35" t="str" cm="1">
        <f t="array" ref="CE43">IFERROR(INDEX('CAC EPDs'!$F$2:$F$1500,SMALL(IF('CAC EPDs'!$E$2:$E$1500=Lists!CE$6,ROW('CAC EPDs'!$E$2:$E$1500)),ROW(37:37))-1,1),"")</f>
        <v/>
      </c>
      <c r="CF43" s="35" t="str" cm="1">
        <f t="array" ref="CF43">IFERROR(INDEX('CAC EPDs'!$F$2:$F$1500,SMALL(IF('CAC EPDs'!$E$2:$E$1500=Lists!CF$6,ROW('CAC EPDs'!$E$2:$E$1500)),ROW(37:37))-1,1),"")</f>
        <v/>
      </c>
      <c r="CG43" s="35" t="str" cm="1">
        <f t="array" ref="CG43">IFERROR(INDEX('CAC EPDs'!$F$2:$F$1500,SMALL(IF('CAC EPDs'!$E$2:$E$1500=Lists!CG$6,ROW('CAC EPDs'!$E$2:$E$1500)),ROW(37:37))-1,1),"")</f>
        <v/>
      </c>
      <c r="CH43" s="35" t="str" cm="1">
        <f t="array" ref="CH43">IFERROR(INDEX('CAC EPDs'!$F$2:$F$1500,SMALL(IF('CAC EPDs'!$E$2:$E$1500=Lists!CH$6,ROW('CAC EPDs'!$E$2:$E$1500)),ROW(37:37))-1,1),"")</f>
        <v/>
      </c>
      <c r="CI43" s="35" t="str" cm="1">
        <f t="array" ref="CI43">IFERROR(INDEX('CAC EPDs'!$F$2:$F$1500,SMALL(IF('CAC EPDs'!$E$2:$E$1500=Lists!CI$6,ROW('CAC EPDs'!$E$2:$E$1500)),ROW(37:37))-1,1),"")</f>
        <v/>
      </c>
      <c r="CJ43" s="35" t="str" cm="1">
        <f t="array" ref="CJ43">IFERROR(INDEX('CAC EPDs'!$F$2:$F$1500,SMALL(IF('CAC EPDs'!$E$2:$E$1500=Lists!CJ$6,ROW('CAC EPDs'!$E$2:$E$1500)),ROW(37:37))-1,1),"")</f>
        <v/>
      </c>
      <c r="CK43" s="35" t="str" cm="1">
        <f t="array" ref="CK43">IFERROR(INDEX('CAC EPDs'!$F$2:$F$1500,SMALL(IF('CAC EPDs'!$E$2:$E$1500=Lists!CK$6,ROW('CAC EPDs'!$E$2:$E$1500)),ROW(37:37))-1,1),"")</f>
        <v/>
      </c>
      <c r="CL43" s="35" t="str" cm="1">
        <f t="array" ref="CL43">IFERROR(INDEX('CAC EPDs'!$F$2:$F$1500,SMALL(IF('CAC EPDs'!$E$2:$E$1500=Lists!CL$6,ROW('CAC EPDs'!$E$2:$E$1500)),ROW(37:37))-1,1),"")</f>
        <v/>
      </c>
      <c r="CM43" s="35" t="str" cm="1">
        <f t="array" ref="CM43">IFERROR(INDEX('CAC EPDs'!$F$2:$F$1500,SMALL(IF('CAC EPDs'!$E$2:$E$1500=Lists!CM$6,ROW('CAC EPDs'!$E$2:$E$1500)),ROW(37:37))-1,1),"")</f>
        <v/>
      </c>
      <c r="CN43" s="35" t="str" cm="1">
        <f t="array" ref="CN43">IFERROR(INDEX('CAC EPDs'!$F$2:$F$1500,SMALL(IF('CAC EPDs'!$E$2:$E$1500=Lists!CN$6,ROW('CAC EPDs'!$E$2:$E$1500)),ROW(37:37))-1,1),"")</f>
        <v/>
      </c>
      <c r="CO43" s="35" t="str" cm="1">
        <f t="array" ref="CO43">IFERROR(INDEX('CAC EPDs'!$F$2:$F$1500,SMALL(IF('CAC EPDs'!$E$2:$E$1500=Lists!CO$6,ROW('CAC EPDs'!$E$2:$E$1500)),ROW(37:37))-1,1),"")</f>
        <v/>
      </c>
      <c r="CP43" s="35" t="str" cm="1">
        <f t="array" ref="CP43">IFERROR(INDEX('CAC EPDs'!$F$2:$F$1500,SMALL(IF('CAC EPDs'!$E$2:$E$1500=Lists!CP$6,ROW('CAC EPDs'!$E$2:$E$1500)),ROW(37:37))-1,1),"")</f>
        <v/>
      </c>
      <c r="CQ43" s="35" t="str" cm="1">
        <f t="array" ref="CQ43">IFERROR(INDEX('CAC EPDs'!$F$2:$F$1500,SMALL(IF('CAC EPDs'!$E$2:$E$1500=Lists!CQ$6,ROW('CAC EPDs'!$E$2:$E$1500)),ROW(37:37))-1,1),"")</f>
        <v/>
      </c>
      <c r="CR43" s="35" t="str" cm="1">
        <f t="array" ref="CR43">IFERROR(INDEX('CAC EPDs'!$F$2:$F$1500,SMALL(IF('CAC EPDs'!$E$2:$E$1500=Lists!CR$6,ROW('CAC EPDs'!$E$2:$E$1500)),ROW(37:37))-1,1),"")</f>
        <v/>
      </c>
      <c r="CS43" s="35" t="str" cm="1">
        <f t="array" ref="CS43">IFERROR(INDEX('CAC EPDs'!$F$2:$F$1500,SMALL(IF('CAC EPDs'!$E$2:$E$1500=Lists!CS$6,ROW('CAC EPDs'!$E$2:$E$1500)),ROW(37:37))-1,1),"")</f>
        <v/>
      </c>
      <c r="CT43" s="35" t="str" cm="1">
        <f t="array" ref="CT43">IFERROR(INDEX('CAC EPDs'!$F$2:$F$1500,SMALL(IF('CAC EPDs'!$E$2:$E$1500=Lists!CT$6,ROW('CAC EPDs'!$E$2:$E$1500)),ROW(37:37))-1,1),"")</f>
        <v/>
      </c>
      <c r="CU43" s="35" t="str" cm="1">
        <f t="array" ref="CU43">IFERROR(INDEX('CAC EPDs'!$F$2:$F$1500,SMALL(IF('CAC EPDs'!$E$2:$E$1500=Lists!CU$6,ROW('CAC EPDs'!$E$2:$E$1500)),ROW(37:37))-1,1),"")</f>
        <v/>
      </c>
      <c r="CV43" s="35" t="str" cm="1">
        <f t="array" ref="CV43">IFERROR(INDEX('CAC EPDs'!$F$2:$F$1500,SMALL(IF('CAC EPDs'!$E$2:$E$1500=Lists!CV$6,ROW('CAC EPDs'!$E$2:$E$1500)),ROW(37:37))-1,1),"")</f>
        <v/>
      </c>
      <c r="CW43" s="35" t="str" cm="1">
        <f t="array" ref="CW43">IFERROR(INDEX('CAC EPDs'!$F$2:$F$1500,SMALL(IF('CAC EPDs'!$E$2:$E$1500=Lists!CW$6,ROW('CAC EPDs'!$E$2:$E$1500)),ROW(37:37))-1,1),"")</f>
        <v/>
      </c>
      <c r="CX43" s="35" t="str" cm="1">
        <f t="array" ref="CX43">IFERROR(INDEX('CAC EPDs'!$F$2:$F$1500,SMALL(IF('CAC EPDs'!$E$2:$E$1500=Lists!CX$6,ROW('CAC EPDs'!$E$2:$E$1500)),ROW(37:37))-1,1),"")</f>
        <v/>
      </c>
      <c r="CY43" s="35" t="str" cm="1">
        <f t="array" ref="CY43">IFERROR(INDEX('CAC EPDs'!$F$2:$F$1500,SMALL(IF('CAC EPDs'!$E$2:$E$1500=Lists!CY$6,ROW('CAC EPDs'!$E$2:$E$1500)),ROW(37:37))-1,1),"")</f>
        <v/>
      </c>
      <c r="CZ43" s="35" t="str" cm="1">
        <f t="array" ref="CZ43">IFERROR(INDEX('CAC EPDs'!$F$2:$F$1500,SMALL(IF('CAC EPDs'!$E$2:$E$1500=Lists!CZ$6,ROW('CAC EPDs'!$E$2:$E$1500)),ROW(37:37))-1,1),"")</f>
        <v/>
      </c>
      <c r="DA43" s="35" t="str" cm="1">
        <f t="array" ref="DA43">IFERROR(INDEX('CAC EPDs'!$F$2:$F$1500,SMALL(IF('CAC EPDs'!$E$2:$E$1500=Lists!DA$6,ROW('CAC EPDs'!$E$2:$E$1500)),ROW(37:37))-1,1),"")</f>
        <v/>
      </c>
      <c r="DB43" s="35" t="str" cm="1">
        <f t="array" ref="DB43">IFERROR(INDEX('CAC EPDs'!$F$2:$F$1500,SMALL(IF('CAC EPDs'!$E$2:$E$1500=Lists!DB$6,ROW('CAC EPDs'!$E$2:$E$1500)),ROW(37:37))-1,1),"")</f>
        <v/>
      </c>
      <c r="DC43" s="35" t="str" cm="1">
        <f t="array" ref="DC43">IFERROR(INDEX('CAC EPDs'!$F$2:$F$1500,SMALL(IF('CAC EPDs'!$E$2:$E$1500=Lists!DC$6,ROW('CAC EPDs'!$E$2:$E$1500)),ROW(37:37))-1,1),"")</f>
        <v/>
      </c>
      <c r="DD43" s="35" t="str" cm="1">
        <f t="array" ref="DD43">IFERROR(INDEX('CAC EPDs'!$F$2:$F$1500,SMALL(IF('CAC EPDs'!$E$2:$E$1500=Lists!DD$6,ROW('CAC EPDs'!$E$2:$E$1500)),ROW(37:37))-1,1),"")</f>
        <v/>
      </c>
      <c r="DE43" s="35" t="str" cm="1">
        <f t="array" ref="DE43">IFERROR(INDEX('CAC EPDs'!$F$2:$F$1500,SMALL(IF('CAC EPDs'!$E$2:$E$1500=Lists!DE$6,ROW('CAC EPDs'!$E$2:$E$1500)),ROW(37:37))-1,1),"")</f>
        <v/>
      </c>
      <c r="DF43" s="35" t="str" cm="1">
        <f t="array" ref="DF43">IFERROR(INDEX('CAC EPDs'!$F$2:$F$1500,SMALL(IF('CAC EPDs'!$E$2:$E$1500=Lists!DF$6,ROW('CAC EPDs'!$E$2:$E$1500)),ROW(37:37))-1,1),"")</f>
        <v/>
      </c>
      <c r="DG43" s="35" t="str" cm="1">
        <f t="array" ref="DG43">IFERROR(INDEX('CAC EPDs'!$F$2:$F$1500,SMALL(IF('CAC EPDs'!$E$2:$E$1500=Lists!DG$6,ROW('CAC EPDs'!$E$2:$E$1500)),ROW(37:37))-1,1),"")</f>
        <v/>
      </c>
      <c r="DH43" s="35" t="str" cm="1">
        <f t="array" ref="DH43">IFERROR(INDEX('CAC EPDs'!$F$2:$F$1500,SMALL(IF('CAC EPDs'!$E$2:$E$1500=Lists!DH$6,ROW('CAC EPDs'!$E$2:$E$1500)),ROW(37:37))-1,1),"")</f>
        <v/>
      </c>
      <c r="DI43" s="35" t="str" cm="1">
        <f t="array" ref="DI43">IFERROR(INDEX('CAC EPDs'!$F$2:$F$1500,SMALL(IF('CAC EPDs'!$E$2:$E$1500=Lists!DI$6,ROW('CAC EPDs'!$E$2:$E$1500)),ROW(37:37))-1,1),"")</f>
        <v/>
      </c>
      <c r="DJ43" s="35" t="str" cm="1">
        <f t="array" ref="DJ43">IFERROR(INDEX('CAC EPDs'!$F$2:$F$1500,SMALL(IF('CAC EPDs'!$E$2:$E$1500=Lists!DJ$6,ROW('CAC EPDs'!$E$2:$E$1500)),ROW(37:37))-1,1),"")</f>
        <v/>
      </c>
      <c r="DK43" s="35" t="str" cm="1">
        <f t="array" ref="DK43">IFERROR(INDEX('CAC EPDs'!$F$2:$F$1500,SMALL(IF('CAC EPDs'!$E$2:$E$1500=Lists!DK$6,ROW('CAC EPDs'!$E$2:$E$1500)),ROW(37:37))-1,1),"")</f>
        <v/>
      </c>
      <c r="DL43" s="35" t="str" cm="1">
        <f t="array" ref="DL43">IFERROR(INDEX('CAC EPDs'!$F$2:$F$1500,SMALL(IF('CAC EPDs'!$E$2:$E$1500=Lists!DL$6,ROW('CAC EPDs'!$E$2:$E$1500)),ROW(37:37))-1,1),"")</f>
        <v/>
      </c>
      <c r="DM43" s="35" t="str" cm="1">
        <f t="array" ref="DM43">IFERROR(INDEX('CAC EPDs'!$F$2:$F$1500,SMALL(IF('CAC EPDs'!$E$2:$E$1500=Lists!DM$6,ROW('CAC EPDs'!$E$2:$E$1500)),ROW(37:37))-1,1),"")</f>
        <v/>
      </c>
      <c r="DN43" s="35" t="str" cm="1">
        <f t="array" ref="DN43">IFERROR(INDEX('CAC EPDs'!$F$2:$F$1500,SMALL(IF('CAC EPDs'!$E$2:$E$1500=Lists!DN$6,ROW('CAC EPDs'!$E$2:$E$1500)),ROW(37:37))-1,1),"")</f>
        <v/>
      </c>
      <c r="DO43" s="35" t="str" cm="1">
        <f t="array" ref="DO43">IFERROR(INDEX('CAC EPDs'!$F$2:$F$1500,SMALL(IF('CAC EPDs'!$E$2:$E$1500=Lists!DO$6,ROW('CAC EPDs'!$E$2:$E$1500)),ROW(37:37))-1,1),"")</f>
        <v/>
      </c>
      <c r="DP43" s="35" t="str" cm="1">
        <f t="array" ref="DP43">IFERROR(INDEX('CAC EPDs'!$F$2:$F$1500,SMALL(IF('CAC EPDs'!$E$2:$E$1500=Lists!DP$6,ROW('CAC EPDs'!$E$2:$E$1500)),ROW(37:37))-1,1),"")</f>
        <v/>
      </c>
      <c r="DQ43" s="35" t="str" cm="1">
        <f t="array" ref="DQ43">IFERROR(INDEX('CAC EPDs'!$F$2:$F$1500,SMALL(IF('CAC EPDs'!$E$2:$E$1500=Lists!DQ$6,ROW('CAC EPDs'!$E$2:$E$1500)),ROW(37:37))-1,1),"")</f>
        <v/>
      </c>
      <c r="DR43" s="35" t="str" cm="1">
        <f t="array" ref="DR43">IFERROR(INDEX('CAC EPDs'!$F$2:$F$1500,SMALL(IF('CAC EPDs'!$E$2:$E$1500=Lists!DR$6,ROW('CAC EPDs'!$E$2:$E$1500)),ROW(37:37))-1,1),"")</f>
        <v/>
      </c>
      <c r="DS43" s="35" t="str" cm="1">
        <f t="array" ref="DS43">IFERROR(INDEX('CAC EPDs'!$F$2:$F$1500,SMALL(IF('CAC EPDs'!$E$2:$E$1500=Lists!DS$6,ROW('CAC EPDs'!$E$2:$E$1500)),ROW(37:37))-1,1),"")</f>
        <v/>
      </c>
      <c r="DT43" s="35" t="str" cm="1">
        <f t="array" ref="DT43">IFERROR(INDEX('CAC EPDs'!$F$2:$F$1500,SMALL(IF('CAC EPDs'!$E$2:$E$1500=Lists!DT$6,ROW('CAC EPDs'!$E$2:$E$1500)),ROW(37:37))-1,1),"")</f>
        <v/>
      </c>
      <c r="DU43" s="35" t="str" cm="1">
        <f t="array" ref="DU43">IFERROR(INDEX('CAC EPDs'!$F$2:$F$1500,SMALL(IF('CAC EPDs'!$E$2:$E$1500=Lists!DU$6,ROW('CAC EPDs'!$E$2:$E$1500)),ROW(37:37))-1,1),"")</f>
        <v/>
      </c>
      <c r="DV43" s="35" t="str" cm="1">
        <f t="array" ref="DV43">IFERROR(INDEX('CAC EPDs'!$F$2:$F$1500,SMALL(IF('CAC EPDs'!$E$2:$E$1500=Lists!DV$6,ROW('CAC EPDs'!$E$2:$E$1500)),ROW(37:37))-1,1),"")</f>
        <v/>
      </c>
      <c r="DW43" s="35" t="str" cm="1">
        <f t="array" ref="DW43">IFERROR(INDEX('CAC EPDs'!$F$2:$F$1500,SMALL(IF('CAC EPDs'!$E$2:$E$1500=Lists!DW$6,ROW('CAC EPDs'!$E$2:$E$1500)),ROW(37:37))-1,1),"")</f>
        <v/>
      </c>
      <c r="DX43" s="35" t="str" cm="1">
        <f t="array" ref="DX43">IFERROR(INDEX('CAC EPDs'!$F$2:$F$1500,SMALL(IF('CAC EPDs'!$E$2:$E$1500=Lists!DX$6,ROW('CAC EPDs'!$E$2:$E$1500)),ROW(37:37))-1,1),"")</f>
        <v/>
      </c>
      <c r="DY43" s="35" t="str" cm="1">
        <f t="array" ref="DY43">IFERROR(INDEX('CAC EPDs'!$F$2:$F$1500,SMALL(IF('CAC EPDs'!$E$2:$E$1500=Lists!DY$6,ROW('CAC EPDs'!$E$2:$E$1500)),ROW(37:37))-1,1),"")</f>
        <v/>
      </c>
      <c r="DZ43" s="35" t="str" cm="1">
        <f t="array" ref="DZ43">IFERROR(INDEX('CAC EPDs'!$F$2:$F$1500,SMALL(IF('CAC EPDs'!$E$2:$E$1500=Lists!DZ$6,ROW('CAC EPDs'!$E$2:$E$1500)),ROW(37:37))-1,1),"")</f>
        <v/>
      </c>
      <c r="EA43" s="35" t="str" cm="1">
        <f t="array" ref="EA43">IFERROR(INDEX('CAC EPDs'!$F$2:$F$1500,SMALL(IF('CAC EPDs'!$E$2:$E$1500=Lists!EA$6,ROW('CAC EPDs'!$E$2:$E$1500)),ROW(37:37))-1,1),"")</f>
        <v/>
      </c>
      <c r="EB43" s="35" t="str" cm="1">
        <f t="array" ref="EB43">IFERROR(INDEX('CAC EPDs'!$F$2:$F$1500,SMALL(IF('CAC EPDs'!$E$2:$E$1500=Lists!EB$6,ROW('CAC EPDs'!$E$2:$E$1500)),ROW(37:37))-1,1),"")</f>
        <v/>
      </c>
      <c r="EC43" s="35" t="str" cm="1">
        <f t="array" ref="EC43">IFERROR(INDEX('CAC EPDs'!$F$2:$F$1500,SMALL(IF('CAC EPDs'!$E$2:$E$1500=Lists!EC$6,ROW('CAC EPDs'!$E$2:$E$1500)),ROW(37:37))-1,1),"")</f>
        <v/>
      </c>
      <c r="ED43" s="35" t="str" cm="1">
        <f t="array" ref="ED43">IFERROR(INDEX('CAC EPDs'!$F$2:$F$1500,SMALL(IF('CAC EPDs'!$E$2:$E$1500=Lists!ED$6,ROW('CAC EPDs'!$E$2:$E$1500)),ROW(37:37))-1,1),"")</f>
        <v/>
      </c>
      <c r="EE43" s="35" t="str" cm="1">
        <f t="array" ref="EE43">IFERROR(INDEX('CAC EPDs'!$F$2:$F$1500,SMALL(IF('CAC EPDs'!$E$2:$E$1500=Lists!EE$6,ROW('CAC EPDs'!$E$2:$E$1500)),ROW(37:37))-1,1),"")</f>
        <v/>
      </c>
      <c r="EF43" s="35" t="str" cm="1">
        <f t="array" ref="EF43">IFERROR(INDEX('CAC EPDs'!$F$2:$F$1500,SMALL(IF('CAC EPDs'!$E$2:$E$1500=Lists!EF$6,ROW('CAC EPDs'!$E$2:$E$1500)),ROW(37:37))-1,1),"")</f>
        <v/>
      </c>
      <c r="EG43" s="35" t="str" cm="1">
        <f t="array" ref="EG43">IFERROR(INDEX('CAC EPDs'!$F$2:$F$1500,SMALL(IF('CAC EPDs'!$E$2:$E$1500=Lists!EG$6,ROW('CAC EPDs'!$E$2:$E$1500)),ROW(37:37))-1,1),"")</f>
        <v/>
      </c>
      <c r="EH43" s="35" t="str" cm="1">
        <f t="array" ref="EH43">IFERROR(INDEX('CAC EPDs'!$F$2:$F$1500,SMALL(IF('CAC EPDs'!$E$2:$E$1500=Lists!EH$6,ROW('CAC EPDs'!$E$2:$E$1500)),ROW(37:37))-1,1),"")</f>
        <v/>
      </c>
      <c r="EI43" s="35" t="str" cm="1">
        <f t="array" ref="EI43">IFERROR(INDEX('CAC EPDs'!$F$2:$F$1500,SMALL(IF('CAC EPDs'!$E$2:$E$1500=Lists!EI$6,ROW('CAC EPDs'!$E$2:$E$1500)),ROW(37:37))-1,1),"")</f>
        <v/>
      </c>
      <c r="EJ43" s="35" t="str" cm="1">
        <f t="array" ref="EJ43">IFERROR(INDEX('CAC EPDs'!$F$2:$F$1500,SMALL(IF('CAC EPDs'!$E$2:$E$1500=Lists!EJ$6,ROW('CAC EPDs'!$E$2:$E$1500)),ROW(37:37))-1,1),"")</f>
        <v/>
      </c>
      <c r="EK43" s="35" t="str" cm="1">
        <f t="array" ref="EK43">IFERROR(INDEX('CAC EPDs'!$F$2:$F$1500,SMALL(IF('CAC EPDs'!$E$2:$E$1500=Lists!EK$6,ROW('CAC EPDs'!$E$2:$E$1500)),ROW(37:37))-1,1),"")</f>
        <v/>
      </c>
      <c r="EL43" s="35" t="str" cm="1">
        <f t="array" ref="EL43">IFERROR(INDEX('CAC EPDs'!$F$2:$F$1500,SMALL(IF('CAC EPDs'!$E$2:$E$1500=Lists!EL$6,ROW('CAC EPDs'!$E$2:$E$1500)),ROW(37:37))-1,1),"")</f>
        <v/>
      </c>
      <c r="EM43" s="35" t="str" cm="1">
        <f t="array" ref="EM43">IFERROR(INDEX('CAC EPDs'!$F$2:$F$1500,SMALL(IF('CAC EPDs'!$E$2:$E$1500=Lists!EM$6,ROW('CAC EPDs'!$E$2:$E$1500)),ROW(37:37))-1,1),"")</f>
        <v/>
      </c>
      <c r="EN43" s="35" t="str" cm="1">
        <f t="array" ref="EN43">IFERROR(INDEX('CAC EPDs'!$F$2:$F$1500,SMALL(IF('CAC EPDs'!$E$2:$E$1500=Lists!EN$6,ROW('CAC EPDs'!$E$2:$E$1500)),ROW(37:37))-1,1),"")</f>
        <v/>
      </c>
      <c r="FL43" s="219"/>
    </row>
    <row r="44" spans="25:168">
      <c r="Y44" s="35" t="str">
        <v>Quebec,25,Yes</v>
      </c>
      <c r="AA44" s="35" t="str" cm="1">
        <f t="array" ref="AA44">IFERROR(INDEX('CAC EPDs'!$F$2:$F$1500,SMALL(IF('CAC EPDs'!$E$2:$E$1500=Lists!AA$6,ROW('CAC EPDs'!$E$2:$E$1500)),ROW(38:38))-1,1),"")</f>
        <v/>
      </c>
      <c r="AB44" s="35" t="str" cm="1">
        <f t="array" ref="AB44">IFERROR(INDEX('CAC EPDs'!$F$2:$F$1500,SMALL(IF('CAC EPDs'!$E$2:$E$1500=Lists!AB$6,ROW('CAC EPDs'!$E$2:$E$1500)),ROW(38:38))-1,1),"")</f>
        <v/>
      </c>
      <c r="AC44" s="35" t="str" cm="1">
        <f t="array" ref="AC44">IFERROR(INDEX('CAC EPDs'!$F$2:$F$1500,SMALL(IF('CAC EPDs'!$E$2:$E$1500=Lists!AC$6,ROW('CAC EPDs'!$E$2:$E$1500)),ROW(38:38))-1,1),"")</f>
        <v/>
      </c>
      <c r="AD44" s="35" t="str" cm="1">
        <f t="array" ref="AD44">IFERROR(INDEX('CAC EPDs'!$F$2:$F$1500,SMALL(IF('CAC EPDs'!$E$2:$E$1500=Lists!AD$6,ROW('CAC EPDs'!$E$2:$E$1500)),ROW(38:38))-1,1),"")</f>
        <v/>
      </c>
      <c r="AE44" s="35" t="str" cm="1">
        <f t="array" ref="AE44">IFERROR(INDEX('CAC EPDs'!$F$2:$F$1500,SMALL(IF('CAC EPDs'!$E$2:$E$1500=Lists!AE$6,ROW('CAC EPDs'!$E$2:$E$1500)),ROW(38:38))-1,1),"")</f>
        <v/>
      </c>
      <c r="AF44" s="35" t="str" cm="1">
        <f t="array" ref="AF44">IFERROR(INDEX('CAC EPDs'!$F$2:$F$1500,SMALL(IF('CAC EPDs'!$E$2:$E$1500=Lists!AF$6,ROW('CAC EPDs'!$E$2:$E$1500)),ROW(38:38))-1,1),"")</f>
        <v/>
      </c>
      <c r="AG44" s="35" t="str" cm="1">
        <f t="array" ref="AG44">IFERROR(INDEX('CAC EPDs'!$F$2:$F$1500,SMALL(IF('CAC EPDs'!$E$2:$E$1500=Lists!AG$6,ROW('CAC EPDs'!$E$2:$E$1500)),ROW(38:38))-1,1),"")</f>
        <v/>
      </c>
      <c r="AH44" s="35" t="str" cm="1">
        <f t="array" ref="AH44">IFERROR(INDEX('CAC EPDs'!$F$2:$F$1500,SMALL(IF('CAC EPDs'!$E$2:$E$1500=Lists!AH$6,ROW('CAC EPDs'!$E$2:$E$1500)),ROW(38:38))-1,1),"")</f>
        <v/>
      </c>
      <c r="AI44" s="35" t="str" cm="1">
        <f t="array" ref="AI44">IFERROR(INDEX('CAC EPDs'!$F$2:$F$1500,SMALL(IF('CAC EPDs'!$E$2:$E$1500=Lists!AI$6,ROW('CAC EPDs'!$E$2:$E$1500)),ROW(38:38))-1,1),"")</f>
        <v/>
      </c>
      <c r="AJ44" s="35" t="str" cm="1">
        <f t="array" ref="AJ44">IFERROR(INDEX('CAC EPDs'!$F$2:$F$1500,SMALL(IF('CAC EPDs'!$E$2:$E$1500=Lists!AJ$6,ROW('CAC EPDs'!$E$2:$E$1500)),ROW(38:38))-1,1),"")</f>
        <v/>
      </c>
      <c r="AK44" s="35" t="str" cm="1">
        <f t="array" ref="AK44">IFERROR(INDEX('CAC EPDs'!$F$2:$F$1500,SMALL(IF('CAC EPDs'!$E$2:$E$1500=Lists!AK$6,ROW('CAC EPDs'!$E$2:$E$1500)),ROW(38:38))-1,1),"")</f>
        <v/>
      </c>
      <c r="AL44" s="35" t="str" cm="1">
        <f t="array" ref="AL44">IFERROR(INDEX('CAC EPDs'!$F$2:$F$1500,SMALL(IF('CAC EPDs'!$E$2:$E$1500=Lists!AL$6,ROW('CAC EPDs'!$E$2:$E$1500)),ROW(38:38))-1,1),"")</f>
        <v/>
      </c>
      <c r="AM44" s="35" t="str" cm="1">
        <f t="array" ref="AM44">IFERROR(INDEX('CAC EPDs'!$F$2:$F$1500,SMALL(IF('CAC EPDs'!$E$2:$E$1500=Lists!AM$6,ROW('CAC EPDs'!$E$2:$E$1500)),ROW(38:38))-1,1),"")</f>
        <v/>
      </c>
      <c r="AN44" s="35" t="str" cm="1">
        <f t="array" ref="AN44">IFERROR(INDEX('CAC EPDs'!$F$2:$F$1500,SMALL(IF('CAC EPDs'!$E$2:$E$1500=Lists!AN$6,ROW('CAC EPDs'!$E$2:$E$1500)),ROW(38:38))-1,1),"")</f>
        <v/>
      </c>
      <c r="AO44" s="35" t="str" cm="1">
        <f t="array" ref="AO44">IFERROR(INDEX('CAC EPDs'!$F$2:$F$1500,SMALL(IF('CAC EPDs'!$E$2:$E$1500=Lists!AO$6,ROW('CAC EPDs'!$E$2:$E$1500)),ROW(38:38))-1,1),"")</f>
        <v/>
      </c>
      <c r="AP44" s="35" t="str" cm="1">
        <f t="array" ref="AP44">IFERROR(INDEX('CAC EPDs'!$F$2:$F$1500,SMALL(IF('CAC EPDs'!$E$2:$E$1500=Lists!AP$6,ROW('CAC EPDs'!$E$2:$E$1500)),ROW(38:38))-1,1),"")</f>
        <v/>
      </c>
      <c r="AQ44" s="35" t="str" cm="1">
        <f t="array" ref="AQ44">IFERROR(INDEX('CAC EPDs'!$F$2:$F$1500,SMALL(IF('CAC EPDs'!$E$2:$E$1500=Lists!AQ$6,ROW('CAC EPDs'!$E$2:$E$1500)),ROW(38:38))-1,1),"")</f>
        <v/>
      </c>
      <c r="AR44" s="35" t="str" cm="1">
        <f t="array" ref="AR44">IFERROR(INDEX('CAC EPDs'!$F$2:$F$1500,SMALL(IF('CAC EPDs'!$E$2:$E$1500=Lists!AR$6,ROW('CAC EPDs'!$E$2:$E$1500)),ROW(38:38))-1,1),"")</f>
        <v/>
      </c>
      <c r="AS44" s="35" t="str" cm="1">
        <f t="array" ref="AS44">IFERROR(INDEX('CAC EPDs'!$F$2:$F$1500,SMALL(IF('CAC EPDs'!$E$2:$E$1500=Lists!AS$6,ROW('CAC EPDs'!$E$2:$E$1500)),ROW(38:38))-1,1),"")</f>
        <v/>
      </c>
      <c r="AT44" s="35" t="str" cm="1">
        <f t="array" ref="AT44">IFERROR(INDEX('CAC EPDs'!$F$2:$F$1500,SMALL(IF('CAC EPDs'!$E$2:$E$1500=Lists!AT$6,ROW('CAC EPDs'!$E$2:$E$1500)),ROW(38:38))-1,1),"")</f>
        <v/>
      </c>
      <c r="AU44" s="35" t="str" cm="1">
        <f t="array" ref="AU44">IFERROR(INDEX('CAC EPDs'!$F$2:$F$1500,SMALL(IF('CAC EPDs'!$E$2:$E$1500=Lists!AU$6,ROW('CAC EPDs'!$E$2:$E$1500)),ROW(38:38))-1,1),"")</f>
        <v/>
      </c>
      <c r="AV44" s="35" t="str" cm="1">
        <f t="array" ref="AV44">IFERROR(INDEX('CAC EPDs'!$F$2:$F$1500,SMALL(IF('CAC EPDs'!$E$2:$E$1500=Lists!AV$6,ROW('CAC EPDs'!$E$2:$E$1500)),ROW(38:38))-1,1),"")</f>
        <v/>
      </c>
      <c r="AW44" s="35" t="str" cm="1">
        <f t="array" ref="AW44">IFERROR(INDEX('CAC EPDs'!$F$2:$F$1500,SMALL(IF('CAC EPDs'!$E$2:$E$1500=Lists!AW$6,ROW('CAC EPDs'!$E$2:$E$1500)),ROW(38:38))-1,1),"")</f>
        <v/>
      </c>
      <c r="AX44" s="35" t="str" cm="1">
        <f t="array" ref="AX44">IFERROR(INDEX('CAC EPDs'!$F$2:$F$1500,SMALL(IF('CAC EPDs'!$E$2:$E$1500=Lists!AX$6,ROW('CAC EPDs'!$E$2:$E$1500)),ROW(38:38))-1,1),"")</f>
        <v/>
      </c>
      <c r="AY44" s="35" t="str" cm="1">
        <f t="array" ref="AY44">IFERROR(INDEX('CAC EPDs'!$F$2:$F$1500,SMALL(IF('CAC EPDs'!$E$2:$E$1500=Lists!AY$6,ROW('CAC EPDs'!$E$2:$E$1500)),ROW(38:38))-1,1),"")</f>
        <v/>
      </c>
      <c r="AZ44" s="35" t="str" cm="1">
        <f t="array" ref="AZ44">IFERROR(INDEX('CAC EPDs'!$F$2:$F$1500,SMALL(IF('CAC EPDs'!$E$2:$E$1500=Lists!AZ$6,ROW('CAC EPDs'!$E$2:$E$1500)),ROW(38:38))-1,1),"")</f>
        <v/>
      </c>
      <c r="BA44" s="35" t="str" cm="1">
        <f t="array" ref="BA44">IFERROR(INDEX('CAC EPDs'!$F$2:$F$1500,SMALL(IF('CAC EPDs'!$E$2:$E$1500=Lists!BA$6,ROW('CAC EPDs'!$E$2:$E$1500)),ROW(38:38))-1,1),"")</f>
        <v/>
      </c>
      <c r="BB44" s="35" t="str" cm="1">
        <f t="array" ref="BB44">IFERROR(INDEX('CAC EPDs'!$F$2:$F$1500,SMALL(IF('CAC EPDs'!$E$2:$E$1500=Lists!BB$6,ROW('CAC EPDs'!$E$2:$E$1500)),ROW(38:38))-1,1),"")</f>
        <v/>
      </c>
      <c r="BC44" s="35" t="str" cm="1">
        <f t="array" ref="BC44">IFERROR(INDEX('CAC EPDs'!$F$2:$F$1500,SMALL(IF('CAC EPDs'!$E$2:$E$1500=Lists!BC$6,ROW('CAC EPDs'!$E$2:$E$1500)),ROW(38:38))-1,1),"")</f>
        <v/>
      </c>
      <c r="BD44" s="35" t="str" cm="1">
        <f t="array" ref="BD44">IFERROR(INDEX('CAC EPDs'!$F$2:$F$1500,SMALL(IF('CAC EPDs'!$E$2:$E$1500=Lists!BD$6,ROW('CAC EPDs'!$E$2:$E$1500)),ROW(38:38))-1,1),"")</f>
        <v/>
      </c>
      <c r="BE44" s="35" t="str" cm="1">
        <f t="array" ref="BE44">IFERROR(INDEX('CAC EPDs'!$F$2:$F$1500,SMALL(IF('CAC EPDs'!$E$2:$E$1500=Lists!BE$6,ROW('CAC EPDs'!$E$2:$E$1500)),ROW(38:38))-1,1),"")</f>
        <v/>
      </c>
      <c r="BF44" s="35" t="str" cm="1">
        <f t="array" ref="BF44">IFERROR(INDEX('CAC EPDs'!$F$2:$F$1500,SMALL(IF('CAC EPDs'!$E$2:$E$1500=Lists!BF$6,ROW('CAC EPDs'!$E$2:$E$1500)),ROW(38:38))-1,1),"")</f>
        <v/>
      </c>
      <c r="BG44" s="35" t="str" cm="1">
        <f t="array" ref="BG44">IFERROR(INDEX('CAC EPDs'!$F$2:$F$1500,SMALL(IF('CAC EPDs'!$E$2:$E$1500=Lists!BG$6,ROW('CAC EPDs'!$E$2:$E$1500)),ROW(38:38))-1,1),"")</f>
        <v/>
      </c>
      <c r="BH44" s="35" t="str" cm="1">
        <f t="array" ref="BH44">IFERROR(INDEX('CAC EPDs'!$F$2:$F$1500,SMALL(IF('CAC EPDs'!$E$2:$E$1500=Lists!BH$6,ROW('CAC EPDs'!$E$2:$E$1500)),ROW(38:38))-1,1),"")</f>
        <v/>
      </c>
      <c r="BI44" s="35" t="str" cm="1">
        <f t="array" ref="BI44">IFERROR(INDEX('CAC EPDs'!$F$2:$F$1500,SMALL(IF('CAC EPDs'!$E$2:$E$1500=Lists!BI$6,ROW('CAC EPDs'!$E$2:$E$1500)),ROW(38:38))-1,1),"")</f>
        <v/>
      </c>
      <c r="BJ44" s="35" t="str" cm="1">
        <f t="array" ref="BJ44">IFERROR(INDEX('CAC EPDs'!$F$2:$F$1500,SMALL(IF('CAC EPDs'!$E$2:$E$1500=Lists!BJ$6,ROW('CAC EPDs'!$E$2:$E$1500)),ROW(38:38))-1,1),"")</f>
        <v/>
      </c>
      <c r="BK44" s="35" t="str" cm="1">
        <f t="array" ref="BK44">IFERROR(INDEX('CAC EPDs'!$F$2:$F$1500,SMALL(IF('CAC EPDs'!$E$2:$E$1500=Lists!BK$6,ROW('CAC EPDs'!$E$2:$E$1500)),ROW(38:38))-1,1),"")</f>
        <v/>
      </c>
      <c r="BL44" s="35" t="str" cm="1">
        <f t="array" ref="BL44">IFERROR(INDEX('CAC EPDs'!$F$2:$F$1500,SMALL(IF('CAC EPDs'!$E$2:$E$1500=Lists!BL$6,ROW('CAC EPDs'!$E$2:$E$1500)),ROW(38:38))-1,1),"")</f>
        <v/>
      </c>
      <c r="BM44" s="35" t="str" cm="1">
        <f t="array" ref="BM44">IFERROR(INDEX('CAC EPDs'!$F$2:$F$1500,SMALL(IF('CAC EPDs'!$E$2:$E$1500=Lists!BM$6,ROW('CAC EPDs'!$E$2:$E$1500)),ROW(38:38))-1,1),"")</f>
        <v/>
      </c>
      <c r="BN44" s="35" t="str" cm="1">
        <f t="array" ref="BN44">IFERROR(INDEX('CAC EPDs'!$F$2:$F$1500,SMALL(IF('CAC EPDs'!$E$2:$E$1500=Lists!BN$6,ROW('CAC EPDs'!$E$2:$E$1500)),ROW(38:38))-1,1),"")</f>
        <v/>
      </c>
      <c r="BO44" s="35" t="str" cm="1">
        <f t="array" ref="BO44">IFERROR(INDEX('CAC EPDs'!$F$2:$F$1500,SMALL(IF('CAC EPDs'!$E$2:$E$1500=Lists!BO$6,ROW('CAC EPDs'!$E$2:$E$1500)),ROW(38:38))-1,1),"")</f>
        <v/>
      </c>
      <c r="BP44" s="35" t="str" cm="1">
        <f t="array" ref="BP44">IFERROR(INDEX('CAC EPDs'!$F$2:$F$1500,SMALL(IF('CAC EPDs'!$E$2:$E$1500=Lists!BP$6,ROW('CAC EPDs'!$E$2:$E$1500)),ROW(38:38))-1,1),"")</f>
        <v>35 MPa SCC with air (F-1) GU/GUb-8SF</v>
      </c>
      <c r="BQ44" s="35" t="str" cm="1">
        <f t="array" ref="BQ44">IFERROR(INDEX('CAC EPDs'!$F$2:$F$1500,SMALL(IF('CAC EPDs'!$E$2:$E$1500=Lists!BQ$6,ROW('CAC EPDs'!$E$2:$E$1500)),ROW(38:38))-1,1),"")</f>
        <v/>
      </c>
      <c r="BR44" s="35" t="str" cm="1">
        <f t="array" ref="BR44">IFERROR(INDEX('CAC EPDs'!$F$2:$F$1500,SMALL(IF('CAC EPDs'!$E$2:$E$1500=Lists!BR$6,ROW('CAC EPDs'!$E$2:$E$1500)),ROW(38:38))-1,1),"")</f>
        <v/>
      </c>
      <c r="BS44" s="35" t="str" cm="1">
        <f t="array" ref="BS44">IFERROR(INDEX('CAC EPDs'!$F$2:$F$1500,SMALL(IF('CAC EPDs'!$E$2:$E$1500=Lists!BS$6,ROW('CAC EPDs'!$E$2:$E$1500)),ROW(38:38))-1,1),"")</f>
        <v/>
      </c>
      <c r="BT44" s="35" t="str" cm="1">
        <f t="array" ref="BT44">IFERROR(INDEX('CAC EPDs'!$F$2:$F$1500,SMALL(IF('CAC EPDs'!$E$2:$E$1500=Lists!BT$6,ROW('CAC EPDs'!$E$2:$E$1500)),ROW(38:38))-1,1),"")</f>
        <v/>
      </c>
      <c r="BU44" s="35" t="str" cm="1">
        <f t="array" ref="BU44">IFERROR(INDEX('CAC EPDs'!$F$2:$F$1500,SMALL(IF('CAC EPDs'!$E$2:$E$1500=Lists!BU$6,ROW('CAC EPDs'!$E$2:$E$1500)),ROW(38:38))-1,1),"")</f>
        <v/>
      </c>
      <c r="BV44" s="35" t="str" cm="1">
        <f t="array" ref="BV44">IFERROR(INDEX('CAC EPDs'!$F$2:$F$1500,SMALL(IF('CAC EPDs'!$E$2:$E$1500=Lists!BV$6,ROW('CAC EPDs'!$E$2:$E$1500)),ROW(38:38))-1,1),"")</f>
        <v/>
      </c>
      <c r="BW44" s="35" t="str" cm="1">
        <f t="array" ref="BW44">IFERROR(INDEX('CAC EPDs'!$F$2:$F$1500,SMALL(IF('CAC EPDs'!$E$2:$E$1500=Lists!BW$6,ROW('CAC EPDs'!$E$2:$E$1500)),ROW(38:38))-1,1),"")</f>
        <v/>
      </c>
      <c r="BX44" s="35" t="str" cm="1">
        <f t="array" ref="BX44">IFERROR(INDEX('CAC EPDs'!$F$2:$F$1500,SMALL(IF('CAC EPDs'!$E$2:$E$1500=Lists!BX$6,ROW('CAC EPDs'!$E$2:$E$1500)),ROW(38:38))-1,1),"")</f>
        <v/>
      </c>
      <c r="BY44" s="35" t="str" cm="1">
        <f t="array" ref="BY44">IFERROR(INDEX('CAC EPDs'!$F$2:$F$1500,SMALL(IF('CAC EPDs'!$E$2:$E$1500=Lists!BY$6,ROW('CAC EPDs'!$E$2:$E$1500)),ROW(38:38))-1,1),"")</f>
        <v/>
      </c>
      <c r="BZ44" s="35" t="str" cm="1">
        <f t="array" ref="BZ44">IFERROR(INDEX('CAC EPDs'!$F$2:$F$1500,SMALL(IF('CAC EPDs'!$E$2:$E$1500=Lists!BZ$6,ROW('CAC EPDs'!$E$2:$E$1500)),ROW(38:38))-1,1),"")</f>
        <v/>
      </c>
      <c r="CA44" s="35" t="str" cm="1">
        <f t="array" ref="CA44">IFERROR(INDEX('CAC EPDs'!$F$2:$F$1500,SMALL(IF('CAC EPDs'!$E$2:$E$1500=Lists!CA$6,ROW('CAC EPDs'!$E$2:$E$1500)),ROW(38:38))-1,1),"")</f>
        <v/>
      </c>
      <c r="CB44" s="35" t="str" cm="1">
        <f t="array" ref="CB44">IFERROR(INDEX('CAC EPDs'!$F$2:$F$1500,SMALL(IF('CAC EPDs'!$E$2:$E$1500=Lists!CB$6,ROW('CAC EPDs'!$E$2:$E$1500)),ROW(38:38))-1,1),"")</f>
        <v/>
      </c>
      <c r="CC44" s="35" t="str" cm="1">
        <f t="array" ref="CC44">IFERROR(INDEX('CAC EPDs'!$F$2:$F$1500,SMALL(IF('CAC EPDs'!$E$2:$E$1500=Lists!CC$6,ROW('CAC EPDs'!$E$2:$E$1500)),ROW(38:38))-1,1),"")</f>
        <v/>
      </c>
      <c r="CD44" s="35" t="str" cm="1">
        <f t="array" ref="CD44">IFERROR(INDEX('CAC EPDs'!$F$2:$F$1500,SMALL(IF('CAC EPDs'!$E$2:$E$1500=Lists!CD$6,ROW('CAC EPDs'!$E$2:$E$1500)),ROW(38:38))-1,1),"")</f>
        <v/>
      </c>
      <c r="CE44" s="35" t="str" cm="1">
        <f t="array" ref="CE44">IFERROR(INDEX('CAC EPDs'!$F$2:$F$1500,SMALL(IF('CAC EPDs'!$E$2:$E$1500=Lists!CE$6,ROW('CAC EPDs'!$E$2:$E$1500)),ROW(38:38))-1,1),"")</f>
        <v/>
      </c>
      <c r="CF44" s="35" t="str" cm="1">
        <f t="array" ref="CF44">IFERROR(INDEX('CAC EPDs'!$F$2:$F$1500,SMALL(IF('CAC EPDs'!$E$2:$E$1500=Lists!CF$6,ROW('CAC EPDs'!$E$2:$E$1500)),ROW(38:38))-1,1),"")</f>
        <v/>
      </c>
      <c r="CG44" s="35" t="str" cm="1">
        <f t="array" ref="CG44">IFERROR(INDEX('CAC EPDs'!$F$2:$F$1500,SMALL(IF('CAC EPDs'!$E$2:$E$1500=Lists!CG$6,ROW('CAC EPDs'!$E$2:$E$1500)),ROW(38:38))-1,1),"")</f>
        <v/>
      </c>
      <c r="CH44" s="35" t="str" cm="1">
        <f t="array" ref="CH44">IFERROR(INDEX('CAC EPDs'!$F$2:$F$1500,SMALL(IF('CAC EPDs'!$E$2:$E$1500=Lists!CH$6,ROW('CAC EPDs'!$E$2:$E$1500)),ROW(38:38))-1,1),"")</f>
        <v/>
      </c>
      <c r="CI44" s="35" t="str" cm="1">
        <f t="array" ref="CI44">IFERROR(INDEX('CAC EPDs'!$F$2:$F$1500,SMALL(IF('CAC EPDs'!$E$2:$E$1500=Lists!CI$6,ROW('CAC EPDs'!$E$2:$E$1500)),ROW(38:38))-1,1),"")</f>
        <v/>
      </c>
      <c r="CJ44" s="35" t="str" cm="1">
        <f t="array" ref="CJ44">IFERROR(INDEX('CAC EPDs'!$F$2:$F$1500,SMALL(IF('CAC EPDs'!$E$2:$E$1500=Lists!CJ$6,ROW('CAC EPDs'!$E$2:$E$1500)),ROW(38:38))-1,1),"")</f>
        <v/>
      </c>
      <c r="CK44" s="35" t="str" cm="1">
        <f t="array" ref="CK44">IFERROR(INDEX('CAC EPDs'!$F$2:$F$1500,SMALL(IF('CAC EPDs'!$E$2:$E$1500=Lists!CK$6,ROW('CAC EPDs'!$E$2:$E$1500)),ROW(38:38))-1,1),"")</f>
        <v/>
      </c>
      <c r="CL44" s="35" t="str" cm="1">
        <f t="array" ref="CL44">IFERROR(INDEX('CAC EPDs'!$F$2:$F$1500,SMALL(IF('CAC EPDs'!$E$2:$E$1500=Lists!CL$6,ROW('CAC EPDs'!$E$2:$E$1500)),ROW(38:38))-1,1),"")</f>
        <v/>
      </c>
      <c r="CM44" s="35" t="str" cm="1">
        <f t="array" ref="CM44">IFERROR(INDEX('CAC EPDs'!$F$2:$F$1500,SMALL(IF('CAC EPDs'!$E$2:$E$1500=Lists!CM$6,ROW('CAC EPDs'!$E$2:$E$1500)),ROW(38:38))-1,1),"")</f>
        <v/>
      </c>
      <c r="CN44" s="35" t="str" cm="1">
        <f t="array" ref="CN44">IFERROR(INDEX('CAC EPDs'!$F$2:$F$1500,SMALL(IF('CAC EPDs'!$E$2:$E$1500=Lists!CN$6,ROW('CAC EPDs'!$E$2:$E$1500)),ROW(38:38))-1,1),"")</f>
        <v/>
      </c>
      <c r="CO44" s="35" t="str" cm="1">
        <f t="array" ref="CO44">IFERROR(INDEX('CAC EPDs'!$F$2:$F$1500,SMALL(IF('CAC EPDs'!$E$2:$E$1500=Lists!CO$6,ROW('CAC EPDs'!$E$2:$E$1500)),ROW(38:38))-1,1),"")</f>
        <v/>
      </c>
      <c r="CP44" s="35" t="str" cm="1">
        <f t="array" ref="CP44">IFERROR(INDEX('CAC EPDs'!$F$2:$F$1500,SMALL(IF('CAC EPDs'!$E$2:$E$1500=Lists!CP$6,ROW('CAC EPDs'!$E$2:$E$1500)),ROW(38:38))-1,1),"")</f>
        <v/>
      </c>
      <c r="CQ44" s="35" t="str" cm="1">
        <f t="array" ref="CQ44">IFERROR(INDEX('CAC EPDs'!$F$2:$F$1500,SMALL(IF('CAC EPDs'!$E$2:$E$1500=Lists!CQ$6,ROW('CAC EPDs'!$E$2:$E$1500)),ROW(38:38))-1,1),"")</f>
        <v/>
      </c>
      <c r="CR44" s="35" t="str" cm="1">
        <f t="array" ref="CR44">IFERROR(INDEX('CAC EPDs'!$F$2:$F$1500,SMALL(IF('CAC EPDs'!$E$2:$E$1500=Lists!CR$6,ROW('CAC EPDs'!$E$2:$E$1500)),ROW(38:38))-1,1),"")</f>
        <v/>
      </c>
      <c r="CS44" s="35" t="str" cm="1">
        <f t="array" ref="CS44">IFERROR(INDEX('CAC EPDs'!$F$2:$F$1500,SMALL(IF('CAC EPDs'!$E$2:$E$1500=Lists!CS$6,ROW('CAC EPDs'!$E$2:$E$1500)),ROW(38:38))-1,1),"")</f>
        <v/>
      </c>
      <c r="CT44" s="35" t="str" cm="1">
        <f t="array" ref="CT44">IFERROR(INDEX('CAC EPDs'!$F$2:$F$1500,SMALL(IF('CAC EPDs'!$E$2:$E$1500=Lists!CT$6,ROW('CAC EPDs'!$E$2:$E$1500)),ROW(38:38))-1,1),"")</f>
        <v/>
      </c>
      <c r="CU44" s="35" t="str" cm="1">
        <f t="array" ref="CU44">IFERROR(INDEX('CAC EPDs'!$F$2:$F$1500,SMALL(IF('CAC EPDs'!$E$2:$E$1500=Lists!CU$6,ROW('CAC EPDs'!$E$2:$E$1500)),ROW(38:38))-1,1),"")</f>
        <v/>
      </c>
      <c r="CV44" s="35" t="str" cm="1">
        <f t="array" ref="CV44">IFERROR(INDEX('CAC EPDs'!$F$2:$F$1500,SMALL(IF('CAC EPDs'!$E$2:$E$1500=Lists!CV$6,ROW('CAC EPDs'!$E$2:$E$1500)),ROW(38:38))-1,1),"")</f>
        <v/>
      </c>
      <c r="CW44" s="35" t="str" cm="1">
        <f t="array" ref="CW44">IFERROR(INDEX('CAC EPDs'!$F$2:$F$1500,SMALL(IF('CAC EPDs'!$E$2:$E$1500=Lists!CW$6,ROW('CAC EPDs'!$E$2:$E$1500)),ROW(38:38))-1,1),"")</f>
        <v/>
      </c>
      <c r="CX44" s="35" t="str" cm="1">
        <f t="array" ref="CX44">IFERROR(INDEX('CAC EPDs'!$F$2:$F$1500,SMALL(IF('CAC EPDs'!$E$2:$E$1500=Lists!CX$6,ROW('CAC EPDs'!$E$2:$E$1500)),ROW(38:38))-1,1),"")</f>
        <v/>
      </c>
      <c r="CY44" s="35" t="str" cm="1">
        <f t="array" ref="CY44">IFERROR(INDEX('CAC EPDs'!$F$2:$F$1500,SMALL(IF('CAC EPDs'!$E$2:$E$1500=Lists!CY$6,ROW('CAC EPDs'!$E$2:$E$1500)),ROW(38:38))-1,1),"")</f>
        <v/>
      </c>
      <c r="CZ44" s="35" t="str" cm="1">
        <f t="array" ref="CZ44">IFERROR(INDEX('CAC EPDs'!$F$2:$F$1500,SMALL(IF('CAC EPDs'!$E$2:$E$1500=Lists!CZ$6,ROW('CAC EPDs'!$E$2:$E$1500)),ROW(38:38))-1,1),"")</f>
        <v/>
      </c>
      <c r="DA44" s="35" t="str" cm="1">
        <f t="array" ref="DA44">IFERROR(INDEX('CAC EPDs'!$F$2:$F$1500,SMALL(IF('CAC EPDs'!$E$2:$E$1500=Lists!DA$6,ROW('CAC EPDs'!$E$2:$E$1500)),ROW(38:38))-1,1),"")</f>
        <v/>
      </c>
      <c r="DB44" s="35" t="str" cm="1">
        <f t="array" ref="DB44">IFERROR(INDEX('CAC EPDs'!$F$2:$F$1500,SMALL(IF('CAC EPDs'!$E$2:$E$1500=Lists!DB$6,ROW('CAC EPDs'!$E$2:$E$1500)),ROW(38:38))-1,1),"")</f>
        <v/>
      </c>
      <c r="DC44" s="35" t="str" cm="1">
        <f t="array" ref="DC44">IFERROR(INDEX('CAC EPDs'!$F$2:$F$1500,SMALL(IF('CAC EPDs'!$E$2:$E$1500=Lists!DC$6,ROW('CAC EPDs'!$E$2:$E$1500)),ROW(38:38))-1,1),"")</f>
        <v/>
      </c>
      <c r="DD44" s="35" t="str" cm="1">
        <f t="array" ref="DD44">IFERROR(INDEX('CAC EPDs'!$F$2:$F$1500,SMALL(IF('CAC EPDs'!$E$2:$E$1500=Lists!DD$6,ROW('CAC EPDs'!$E$2:$E$1500)),ROW(38:38))-1,1),"")</f>
        <v/>
      </c>
      <c r="DE44" s="35" t="str" cm="1">
        <f t="array" ref="DE44">IFERROR(INDEX('CAC EPDs'!$F$2:$F$1500,SMALL(IF('CAC EPDs'!$E$2:$E$1500=Lists!DE$6,ROW('CAC EPDs'!$E$2:$E$1500)),ROW(38:38))-1,1),"")</f>
        <v/>
      </c>
      <c r="DF44" s="35" t="str" cm="1">
        <f t="array" ref="DF44">IFERROR(INDEX('CAC EPDs'!$F$2:$F$1500,SMALL(IF('CAC EPDs'!$E$2:$E$1500=Lists!DF$6,ROW('CAC EPDs'!$E$2:$E$1500)),ROW(38:38))-1,1),"")</f>
        <v/>
      </c>
      <c r="DG44" s="35" t="str" cm="1">
        <f t="array" ref="DG44">IFERROR(INDEX('CAC EPDs'!$F$2:$F$1500,SMALL(IF('CAC EPDs'!$E$2:$E$1500=Lists!DG$6,ROW('CAC EPDs'!$E$2:$E$1500)),ROW(38:38))-1,1),"")</f>
        <v/>
      </c>
      <c r="DH44" s="35" t="str" cm="1">
        <f t="array" ref="DH44">IFERROR(INDEX('CAC EPDs'!$F$2:$F$1500,SMALL(IF('CAC EPDs'!$E$2:$E$1500=Lists!DH$6,ROW('CAC EPDs'!$E$2:$E$1500)),ROW(38:38))-1,1),"")</f>
        <v/>
      </c>
      <c r="DI44" s="35" t="str" cm="1">
        <f t="array" ref="DI44">IFERROR(INDEX('CAC EPDs'!$F$2:$F$1500,SMALL(IF('CAC EPDs'!$E$2:$E$1500=Lists!DI$6,ROW('CAC EPDs'!$E$2:$E$1500)),ROW(38:38))-1,1),"")</f>
        <v/>
      </c>
      <c r="DJ44" s="35" t="str" cm="1">
        <f t="array" ref="DJ44">IFERROR(INDEX('CAC EPDs'!$F$2:$F$1500,SMALL(IF('CAC EPDs'!$E$2:$E$1500=Lists!DJ$6,ROW('CAC EPDs'!$E$2:$E$1500)),ROW(38:38))-1,1),"")</f>
        <v/>
      </c>
      <c r="DK44" s="35" t="str" cm="1">
        <f t="array" ref="DK44">IFERROR(INDEX('CAC EPDs'!$F$2:$F$1500,SMALL(IF('CAC EPDs'!$E$2:$E$1500=Lists!DK$6,ROW('CAC EPDs'!$E$2:$E$1500)),ROW(38:38))-1,1),"")</f>
        <v/>
      </c>
      <c r="DL44" s="35" t="str" cm="1">
        <f t="array" ref="DL44">IFERROR(INDEX('CAC EPDs'!$F$2:$F$1500,SMALL(IF('CAC EPDs'!$E$2:$E$1500=Lists!DL$6,ROW('CAC EPDs'!$E$2:$E$1500)),ROW(38:38))-1,1),"")</f>
        <v/>
      </c>
      <c r="DM44" s="35" t="str" cm="1">
        <f t="array" ref="DM44">IFERROR(INDEX('CAC EPDs'!$F$2:$F$1500,SMALL(IF('CAC EPDs'!$E$2:$E$1500=Lists!DM$6,ROW('CAC EPDs'!$E$2:$E$1500)),ROW(38:38))-1,1),"")</f>
        <v/>
      </c>
      <c r="DN44" s="35" t="str" cm="1">
        <f t="array" ref="DN44">IFERROR(INDEX('CAC EPDs'!$F$2:$F$1500,SMALL(IF('CAC EPDs'!$E$2:$E$1500=Lists!DN$6,ROW('CAC EPDs'!$E$2:$E$1500)),ROW(38:38))-1,1),"")</f>
        <v/>
      </c>
      <c r="DO44" s="35" t="str" cm="1">
        <f t="array" ref="DO44">IFERROR(INDEX('CAC EPDs'!$F$2:$F$1500,SMALL(IF('CAC EPDs'!$E$2:$E$1500=Lists!DO$6,ROW('CAC EPDs'!$E$2:$E$1500)),ROW(38:38))-1,1),"")</f>
        <v/>
      </c>
      <c r="DP44" s="35" t="str" cm="1">
        <f t="array" ref="DP44">IFERROR(INDEX('CAC EPDs'!$F$2:$F$1500,SMALL(IF('CAC EPDs'!$E$2:$E$1500=Lists!DP$6,ROW('CAC EPDs'!$E$2:$E$1500)),ROW(38:38))-1,1),"")</f>
        <v/>
      </c>
      <c r="DQ44" s="35" t="str" cm="1">
        <f t="array" ref="DQ44">IFERROR(INDEX('CAC EPDs'!$F$2:$F$1500,SMALL(IF('CAC EPDs'!$E$2:$E$1500=Lists!DQ$6,ROW('CAC EPDs'!$E$2:$E$1500)),ROW(38:38))-1,1),"")</f>
        <v/>
      </c>
      <c r="DR44" s="35" t="str" cm="1">
        <f t="array" ref="DR44">IFERROR(INDEX('CAC EPDs'!$F$2:$F$1500,SMALL(IF('CAC EPDs'!$E$2:$E$1500=Lists!DR$6,ROW('CAC EPDs'!$E$2:$E$1500)),ROW(38:38))-1,1),"")</f>
        <v/>
      </c>
      <c r="DS44" s="35" t="str" cm="1">
        <f t="array" ref="DS44">IFERROR(INDEX('CAC EPDs'!$F$2:$F$1500,SMALL(IF('CAC EPDs'!$E$2:$E$1500=Lists!DS$6,ROW('CAC EPDs'!$E$2:$E$1500)),ROW(38:38))-1,1),"")</f>
        <v/>
      </c>
      <c r="DT44" s="35" t="str" cm="1">
        <f t="array" ref="DT44">IFERROR(INDEX('CAC EPDs'!$F$2:$F$1500,SMALL(IF('CAC EPDs'!$E$2:$E$1500=Lists!DT$6,ROW('CAC EPDs'!$E$2:$E$1500)),ROW(38:38))-1,1),"")</f>
        <v/>
      </c>
      <c r="DU44" s="35" t="str" cm="1">
        <f t="array" ref="DU44">IFERROR(INDEX('CAC EPDs'!$F$2:$F$1500,SMALL(IF('CAC EPDs'!$E$2:$E$1500=Lists!DU$6,ROW('CAC EPDs'!$E$2:$E$1500)),ROW(38:38))-1,1),"")</f>
        <v/>
      </c>
      <c r="DV44" s="35" t="str" cm="1">
        <f t="array" ref="DV44">IFERROR(INDEX('CAC EPDs'!$F$2:$F$1500,SMALL(IF('CAC EPDs'!$E$2:$E$1500=Lists!DV$6,ROW('CAC EPDs'!$E$2:$E$1500)),ROW(38:38))-1,1),"")</f>
        <v/>
      </c>
      <c r="DW44" s="35" t="str" cm="1">
        <f t="array" ref="DW44">IFERROR(INDEX('CAC EPDs'!$F$2:$F$1500,SMALL(IF('CAC EPDs'!$E$2:$E$1500=Lists!DW$6,ROW('CAC EPDs'!$E$2:$E$1500)),ROW(38:38))-1,1),"")</f>
        <v/>
      </c>
      <c r="DX44" s="35" t="str" cm="1">
        <f t="array" ref="DX44">IFERROR(INDEX('CAC EPDs'!$F$2:$F$1500,SMALL(IF('CAC EPDs'!$E$2:$E$1500=Lists!DX$6,ROW('CAC EPDs'!$E$2:$E$1500)),ROW(38:38))-1,1),"")</f>
        <v/>
      </c>
      <c r="DY44" s="35" t="str" cm="1">
        <f t="array" ref="DY44">IFERROR(INDEX('CAC EPDs'!$F$2:$F$1500,SMALL(IF('CAC EPDs'!$E$2:$E$1500=Lists!DY$6,ROW('CAC EPDs'!$E$2:$E$1500)),ROW(38:38))-1,1),"")</f>
        <v/>
      </c>
      <c r="DZ44" s="35" t="str" cm="1">
        <f t="array" ref="DZ44">IFERROR(INDEX('CAC EPDs'!$F$2:$F$1500,SMALL(IF('CAC EPDs'!$E$2:$E$1500=Lists!DZ$6,ROW('CAC EPDs'!$E$2:$E$1500)),ROW(38:38))-1,1),"")</f>
        <v/>
      </c>
      <c r="EA44" s="35" t="str" cm="1">
        <f t="array" ref="EA44">IFERROR(INDEX('CAC EPDs'!$F$2:$F$1500,SMALL(IF('CAC EPDs'!$E$2:$E$1500=Lists!EA$6,ROW('CAC EPDs'!$E$2:$E$1500)),ROW(38:38))-1,1),"")</f>
        <v/>
      </c>
      <c r="EB44" s="35" t="str" cm="1">
        <f t="array" ref="EB44">IFERROR(INDEX('CAC EPDs'!$F$2:$F$1500,SMALL(IF('CAC EPDs'!$E$2:$E$1500=Lists!EB$6,ROW('CAC EPDs'!$E$2:$E$1500)),ROW(38:38))-1,1),"")</f>
        <v/>
      </c>
      <c r="EC44" s="35" t="str" cm="1">
        <f t="array" ref="EC44">IFERROR(INDEX('CAC EPDs'!$F$2:$F$1500,SMALL(IF('CAC EPDs'!$E$2:$E$1500=Lists!EC$6,ROW('CAC EPDs'!$E$2:$E$1500)),ROW(38:38))-1,1),"")</f>
        <v/>
      </c>
      <c r="ED44" s="35" t="str" cm="1">
        <f t="array" ref="ED44">IFERROR(INDEX('CAC EPDs'!$F$2:$F$1500,SMALL(IF('CAC EPDs'!$E$2:$E$1500=Lists!ED$6,ROW('CAC EPDs'!$E$2:$E$1500)),ROW(38:38))-1,1),"")</f>
        <v/>
      </c>
      <c r="EE44" s="35" t="str" cm="1">
        <f t="array" ref="EE44">IFERROR(INDEX('CAC EPDs'!$F$2:$F$1500,SMALL(IF('CAC EPDs'!$E$2:$E$1500=Lists!EE$6,ROW('CAC EPDs'!$E$2:$E$1500)),ROW(38:38))-1,1),"")</f>
        <v/>
      </c>
      <c r="EF44" s="35" t="str" cm="1">
        <f t="array" ref="EF44">IFERROR(INDEX('CAC EPDs'!$F$2:$F$1500,SMALL(IF('CAC EPDs'!$E$2:$E$1500=Lists!EF$6,ROW('CAC EPDs'!$E$2:$E$1500)),ROW(38:38))-1,1),"")</f>
        <v/>
      </c>
      <c r="EG44" s="35" t="str" cm="1">
        <f t="array" ref="EG44">IFERROR(INDEX('CAC EPDs'!$F$2:$F$1500,SMALL(IF('CAC EPDs'!$E$2:$E$1500=Lists!EG$6,ROW('CAC EPDs'!$E$2:$E$1500)),ROW(38:38))-1,1),"")</f>
        <v/>
      </c>
      <c r="EH44" s="35" t="str" cm="1">
        <f t="array" ref="EH44">IFERROR(INDEX('CAC EPDs'!$F$2:$F$1500,SMALL(IF('CAC EPDs'!$E$2:$E$1500=Lists!EH$6,ROW('CAC EPDs'!$E$2:$E$1500)),ROW(38:38))-1,1),"")</f>
        <v/>
      </c>
      <c r="EI44" s="35" t="str" cm="1">
        <f t="array" ref="EI44">IFERROR(INDEX('CAC EPDs'!$F$2:$F$1500,SMALL(IF('CAC EPDs'!$E$2:$E$1500=Lists!EI$6,ROW('CAC EPDs'!$E$2:$E$1500)),ROW(38:38))-1,1),"")</f>
        <v/>
      </c>
      <c r="EJ44" s="35" t="str" cm="1">
        <f t="array" ref="EJ44">IFERROR(INDEX('CAC EPDs'!$F$2:$F$1500,SMALL(IF('CAC EPDs'!$E$2:$E$1500=Lists!EJ$6,ROW('CAC EPDs'!$E$2:$E$1500)),ROW(38:38))-1,1),"")</f>
        <v/>
      </c>
      <c r="EK44" s="35" t="str" cm="1">
        <f t="array" ref="EK44">IFERROR(INDEX('CAC EPDs'!$F$2:$F$1500,SMALL(IF('CAC EPDs'!$E$2:$E$1500=Lists!EK$6,ROW('CAC EPDs'!$E$2:$E$1500)),ROW(38:38))-1,1),"")</f>
        <v/>
      </c>
      <c r="EL44" s="35" t="str" cm="1">
        <f t="array" ref="EL44">IFERROR(INDEX('CAC EPDs'!$F$2:$F$1500,SMALL(IF('CAC EPDs'!$E$2:$E$1500=Lists!EL$6,ROW('CAC EPDs'!$E$2:$E$1500)),ROW(38:38))-1,1),"")</f>
        <v/>
      </c>
      <c r="EM44" s="35" t="str" cm="1">
        <f t="array" ref="EM44">IFERROR(INDEX('CAC EPDs'!$F$2:$F$1500,SMALL(IF('CAC EPDs'!$E$2:$E$1500=Lists!EM$6,ROW('CAC EPDs'!$E$2:$E$1500)),ROW(38:38))-1,1),"")</f>
        <v/>
      </c>
      <c r="EN44" s="35" t="str" cm="1">
        <f t="array" ref="EN44">IFERROR(INDEX('CAC EPDs'!$F$2:$F$1500,SMALL(IF('CAC EPDs'!$E$2:$E$1500=Lists!EN$6,ROW('CAC EPDs'!$E$2:$E$1500)),ROW(38:38))-1,1),"")</f>
        <v/>
      </c>
      <c r="FL44" s="219"/>
    </row>
    <row r="45" spans="25:168">
      <c r="Y45" s="35" t="str">
        <v>Quebec,30,Yes</v>
      </c>
      <c r="AA45" s="35" t="str" cm="1">
        <f t="array" ref="AA45">IFERROR(INDEX('CAC EPDs'!$F$2:$F$1500,SMALL(IF('CAC EPDs'!$E$2:$E$1500=Lists!AA$6,ROW('CAC EPDs'!$E$2:$E$1500)),ROW(39:39))-1,1),"")</f>
        <v/>
      </c>
      <c r="AB45" s="35" t="str" cm="1">
        <f t="array" ref="AB45">IFERROR(INDEX('CAC EPDs'!$F$2:$F$1500,SMALL(IF('CAC EPDs'!$E$2:$E$1500=Lists!AB$6,ROW('CAC EPDs'!$E$2:$E$1500)),ROW(39:39))-1,1),"")</f>
        <v/>
      </c>
      <c r="AC45" s="35" t="str" cm="1">
        <f t="array" ref="AC45">IFERROR(INDEX('CAC EPDs'!$F$2:$F$1500,SMALL(IF('CAC EPDs'!$E$2:$E$1500=Lists!AC$6,ROW('CAC EPDs'!$E$2:$E$1500)),ROW(39:39))-1,1),"")</f>
        <v/>
      </c>
      <c r="AD45" s="35" t="str" cm="1">
        <f t="array" ref="AD45">IFERROR(INDEX('CAC EPDs'!$F$2:$F$1500,SMALL(IF('CAC EPDs'!$E$2:$E$1500=Lists!AD$6,ROW('CAC EPDs'!$E$2:$E$1500)),ROW(39:39))-1,1),"")</f>
        <v/>
      </c>
      <c r="AE45" s="35" t="str" cm="1">
        <f t="array" ref="AE45">IFERROR(INDEX('CAC EPDs'!$F$2:$F$1500,SMALL(IF('CAC EPDs'!$E$2:$E$1500=Lists!AE$6,ROW('CAC EPDs'!$E$2:$E$1500)),ROW(39:39))-1,1),"")</f>
        <v/>
      </c>
      <c r="AF45" s="35" t="str" cm="1">
        <f t="array" ref="AF45">IFERROR(INDEX('CAC EPDs'!$F$2:$F$1500,SMALL(IF('CAC EPDs'!$E$2:$E$1500=Lists!AF$6,ROW('CAC EPDs'!$E$2:$E$1500)),ROW(39:39))-1,1),"")</f>
        <v/>
      </c>
      <c r="AG45" s="35" t="str" cm="1">
        <f t="array" ref="AG45">IFERROR(INDEX('CAC EPDs'!$F$2:$F$1500,SMALL(IF('CAC EPDs'!$E$2:$E$1500=Lists!AG$6,ROW('CAC EPDs'!$E$2:$E$1500)),ROW(39:39))-1,1),"")</f>
        <v/>
      </c>
      <c r="AH45" s="35" t="str" cm="1">
        <f t="array" ref="AH45">IFERROR(INDEX('CAC EPDs'!$F$2:$F$1500,SMALL(IF('CAC EPDs'!$E$2:$E$1500=Lists!AH$6,ROW('CAC EPDs'!$E$2:$E$1500)),ROW(39:39))-1,1),"")</f>
        <v/>
      </c>
      <c r="AI45" s="35" t="str" cm="1">
        <f t="array" ref="AI45">IFERROR(INDEX('CAC EPDs'!$F$2:$F$1500,SMALL(IF('CAC EPDs'!$E$2:$E$1500=Lists!AI$6,ROW('CAC EPDs'!$E$2:$E$1500)),ROW(39:39))-1,1),"")</f>
        <v/>
      </c>
      <c r="AJ45" s="35" t="str" cm="1">
        <f t="array" ref="AJ45">IFERROR(INDEX('CAC EPDs'!$F$2:$F$1500,SMALL(IF('CAC EPDs'!$E$2:$E$1500=Lists!AJ$6,ROW('CAC EPDs'!$E$2:$E$1500)),ROW(39:39))-1,1),"")</f>
        <v/>
      </c>
      <c r="AK45" s="35" t="str" cm="1">
        <f t="array" ref="AK45">IFERROR(INDEX('CAC EPDs'!$F$2:$F$1500,SMALL(IF('CAC EPDs'!$E$2:$E$1500=Lists!AK$6,ROW('CAC EPDs'!$E$2:$E$1500)),ROW(39:39))-1,1),"")</f>
        <v/>
      </c>
      <c r="AL45" s="35" t="str" cm="1">
        <f t="array" ref="AL45">IFERROR(INDEX('CAC EPDs'!$F$2:$F$1500,SMALL(IF('CAC EPDs'!$E$2:$E$1500=Lists!AL$6,ROW('CAC EPDs'!$E$2:$E$1500)),ROW(39:39))-1,1),"")</f>
        <v/>
      </c>
      <c r="AM45" s="35" t="str" cm="1">
        <f t="array" ref="AM45">IFERROR(INDEX('CAC EPDs'!$F$2:$F$1500,SMALL(IF('CAC EPDs'!$E$2:$E$1500=Lists!AM$6,ROW('CAC EPDs'!$E$2:$E$1500)),ROW(39:39))-1,1),"")</f>
        <v/>
      </c>
      <c r="AN45" s="35" t="str" cm="1">
        <f t="array" ref="AN45">IFERROR(INDEX('CAC EPDs'!$F$2:$F$1500,SMALL(IF('CAC EPDs'!$E$2:$E$1500=Lists!AN$6,ROW('CAC EPDs'!$E$2:$E$1500)),ROW(39:39))-1,1),"")</f>
        <v/>
      </c>
      <c r="AO45" s="35" t="str" cm="1">
        <f t="array" ref="AO45">IFERROR(INDEX('CAC EPDs'!$F$2:$F$1500,SMALL(IF('CAC EPDs'!$E$2:$E$1500=Lists!AO$6,ROW('CAC EPDs'!$E$2:$E$1500)),ROW(39:39))-1,1),"")</f>
        <v/>
      </c>
      <c r="AP45" s="35" t="str" cm="1">
        <f t="array" ref="AP45">IFERROR(INDEX('CAC EPDs'!$F$2:$F$1500,SMALL(IF('CAC EPDs'!$E$2:$E$1500=Lists!AP$6,ROW('CAC EPDs'!$E$2:$E$1500)),ROW(39:39))-1,1),"")</f>
        <v/>
      </c>
      <c r="AQ45" s="35" t="str" cm="1">
        <f t="array" ref="AQ45">IFERROR(INDEX('CAC EPDs'!$F$2:$F$1500,SMALL(IF('CAC EPDs'!$E$2:$E$1500=Lists!AQ$6,ROW('CAC EPDs'!$E$2:$E$1500)),ROW(39:39))-1,1),"")</f>
        <v/>
      </c>
      <c r="AR45" s="35" t="str" cm="1">
        <f t="array" ref="AR45">IFERROR(INDEX('CAC EPDs'!$F$2:$F$1500,SMALL(IF('CAC EPDs'!$E$2:$E$1500=Lists!AR$6,ROW('CAC EPDs'!$E$2:$E$1500)),ROW(39:39))-1,1),"")</f>
        <v/>
      </c>
      <c r="AS45" s="35" t="str" cm="1">
        <f t="array" ref="AS45">IFERROR(INDEX('CAC EPDs'!$F$2:$F$1500,SMALL(IF('CAC EPDs'!$E$2:$E$1500=Lists!AS$6,ROW('CAC EPDs'!$E$2:$E$1500)),ROW(39:39))-1,1),"")</f>
        <v/>
      </c>
      <c r="AT45" s="35" t="str" cm="1">
        <f t="array" ref="AT45">IFERROR(INDEX('CAC EPDs'!$F$2:$F$1500,SMALL(IF('CAC EPDs'!$E$2:$E$1500=Lists!AT$6,ROW('CAC EPDs'!$E$2:$E$1500)),ROW(39:39))-1,1),"")</f>
        <v/>
      </c>
      <c r="AU45" s="35" t="str" cm="1">
        <f t="array" ref="AU45">IFERROR(INDEX('CAC EPDs'!$F$2:$F$1500,SMALL(IF('CAC EPDs'!$E$2:$E$1500=Lists!AU$6,ROW('CAC EPDs'!$E$2:$E$1500)),ROW(39:39))-1,1),"")</f>
        <v/>
      </c>
      <c r="AV45" s="35" t="str" cm="1">
        <f t="array" ref="AV45">IFERROR(INDEX('CAC EPDs'!$F$2:$F$1500,SMALL(IF('CAC EPDs'!$E$2:$E$1500=Lists!AV$6,ROW('CAC EPDs'!$E$2:$E$1500)),ROW(39:39))-1,1),"")</f>
        <v/>
      </c>
      <c r="AW45" s="35" t="str" cm="1">
        <f t="array" ref="AW45">IFERROR(INDEX('CAC EPDs'!$F$2:$F$1500,SMALL(IF('CAC EPDs'!$E$2:$E$1500=Lists!AW$6,ROW('CAC EPDs'!$E$2:$E$1500)),ROW(39:39))-1,1),"")</f>
        <v/>
      </c>
      <c r="AX45" s="35" t="str" cm="1">
        <f t="array" ref="AX45">IFERROR(INDEX('CAC EPDs'!$F$2:$F$1500,SMALL(IF('CAC EPDs'!$E$2:$E$1500=Lists!AX$6,ROW('CAC EPDs'!$E$2:$E$1500)),ROW(39:39))-1,1),"")</f>
        <v/>
      </c>
      <c r="AY45" s="35" t="str" cm="1">
        <f t="array" ref="AY45">IFERROR(INDEX('CAC EPDs'!$F$2:$F$1500,SMALL(IF('CAC EPDs'!$E$2:$E$1500=Lists!AY$6,ROW('CAC EPDs'!$E$2:$E$1500)),ROW(39:39))-1,1),"")</f>
        <v/>
      </c>
      <c r="AZ45" s="35" t="str" cm="1">
        <f t="array" ref="AZ45">IFERROR(INDEX('CAC EPDs'!$F$2:$F$1500,SMALL(IF('CAC EPDs'!$E$2:$E$1500=Lists!AZ$6,ROW('CAC EPDs'!$E$2:$E$1500)),ROW(39:39))-1,1),"")</f>
        <v/>
      </c>
      <c r="BA45" s="35" t="str" cm="1">
        <f t="array" ref="BA45">IFERROR(INDEX('CAC EPDs'!$F$2:$F$1500,SMALL(IF('CAC EPDs'!$E$2:$E$1500=Lists!BA$6,ROW('CAC EPDs'!$E$2:$E$1500)),ROW(39:39))-1,1),"")</f>
        <v/>
      </c>
      <c r="BB45" s="35" t="str" cm="1">
        <f t="array" ref="BB45">IFERROR(INDEX('CAC EPDs'!$F$2:$F$1500,SMALL(IF('CAC EPDs'!$E$2:$E$1500=Lists!BB$6,ROW('CAC EPDs'!$E$2:$E$1500)),ROW(39:39))-1,1),"")</f>
        <v/>
      </c>
      <c r="BC45" s="35" t="str" cm="1">
        <f t="array" ref="BC45">IFERROR(INDEX('CAC EPDs'!$F$2:$F$1500,SMALL(IF('CAC EPDs'!$E$2:$E$1500=Lists!BC$6,ROW('CAC EPDs'!$E$2:$E$1500)),ROW(39:39))-1,1),"")</f>
        <v/>
      </c>
      <c r="BD45" s="35" t="str" cm="1">
        <f t="array" ref="BD45">IFERROR(INDEX('CAC EPDs'!$F$2:$F$1500,SMALL(IF('CAC EPDs'!$E$2:$E$1500=Lists!BD$6,ROW('CAC EPDs'!$E$2:$E$1500)),ROW(39:39))-1,1),"")</f>
        <v/>
      </c>
      <c r="BE45" s="35" t="str" cm="1">
        <f t="array" ref="BE45">IFERROR(INDEX('CAC EPDs'!$F$2:$F$1500,SMALL(IF('CAC EPDs'!$E$2:$E$1500=Lists!BE$6,ROW('CAC EPDs'!$E$2:$E$1500)),ROW(39:39))-1,1),"")</f>
        <v/>
      </c>
      <c r="BF45" s="35" t="str" cm="1">
        <f t="array" ref="BF45">IFERROR(INDEX('CAC EPDs'!$F$2:$F$1500,SMALL(IF('CAC EPDs'!$E$2:$E$1500=Lists!BF$6,ROW('CAC EPDs'!$E$2:$E$1500)),ROW(39:39))-1,1),"")</f>
        <v/>
      </c>
      <c r="BG45" s="35" t="str" cm="1">
        <f t="array" ref="BG45">IFERROR(INDEX('CAC EPDs'!$F$2:$F$1500,SMALL(IF('CAC EPDs'!$E$2:$E$1500=Lists!BG$6,ROW('CAC EPDs'!$E$2:$E$1500)),ROW(39:39))-1,1),"")</f>
        <v/>
      </c>
      <c r="BH45" s="35" t="str" cm="1">
        <f t="array" ref="BH45">IFERROR(INDEX('CAC EPDs'!$F$2:$F$1500,SMALL(IF('CAC EPDs'!$E$2:$E$1500=Lists!BH$6,ROW('CAC EPDs'!$E$2:$E$1500)),ROW(39:39))-1,1),"")</f>
        <v/>
      </c>
      <c r="BI45" s="35" t="str" cm="1">
        <f t="array" ref="BI45">IFERROR(INDEX('CAC EPDs'!$F$2:$F$1500,SMALL(IF('CAC EPDs'!$E$2:$E$1500=Lists!BI$6,ROW('CAC EPDs'!$E$2:$E$1500)),ROW(39:39))-1,1),"")</f>
        <v/>
      </c>
      <c r="BJ45" s="35" t="str" cm="1">
        <f t="array" ref="BJ45">IFERROR(INDEX('CAC EPDs'!$F$2:$F$1500,SMALL(IF('CAC EPDs'!$E$2:$E$1500=Lists!BJ$6,ROW('CAC EPDs'!$E$2:$E$1500)),ROW(39:39))-1,1),"")</f>
        <v/>
      </c>
      <c r="BK45" s="35" t="str" cm="1">
        <f t="array" ref="BK45">IFERROR(INDEX('CAC EPDs'!$F$2:$F$1500,SMALL(IF('CAC EPDs'!$E$2:$E$1500=Lists!BK$6,ROW('CAC EPDs'!$E$2:$E$1500)),ROW(39:39))-1,1),"")</f>
        <v/>
      </c>
      <c r="BL45" s="35" t="str" cm="1">
        <f t="array" ref="BL45">IFERROR(INDEX('CAC EPDs'!$F$2:$F$1500,SMALL(IF('CAC EPDs'!$E$2:$E$1500=Lists!BL$6,ROW('CAC EPDs'!$E$2:$E$1500)),ROW(39:39))-1,1),"")</f>
        <v/>
      </c>
      <c r="BM45" s="35" t="str" cm="1">
        <f t="array" ref="BM45">IFERROR(INDEX('CAC EPDs'!$F$2:$F$1500,SMALL(IF('CAC EPDs'!$E$2:$E$1500=Lists!BM$6,ROW('CAC EPDs'!$E$2:$E$1500)),ROW(39:39))-1,1),"")</f>
        <v/>
      </c>
      <c r="BN45" s="35" t="str" cm="1">
        <f t="array" ref="BN45">IFERROR(INDEX('CAC EPDs'!$F$2:$F$1500,SMALL(IF('CAC EPDs'!$E$2:$E$1500=Lists!BN$6,ROW('CAC EPDs'!$E$2:$E$1500)),ROW(39:39))-1,1),"")</f>
        <v/>
      </c>
      <c r="BO45" s="35" t="str" cm="1">
        <f t="array" ref="BO45">IFERROR(INDEX('CAC EPDs'!$F$2:$F$1500,SMALL(IF('CAC EPDs'!$E$2:$E$1500=Lists!BO$6,ROW('CAC EPDs'!$E$2:$E$1500)),ROW(39:39))-1,1),"")</f>
        <v/>
      </c>
      <c r="BP45" s="35" t="str" cm="1">
        <f t="array" ref="BP45">IFERROR(INDEX('CAC EPDs'!$F$2:$F$1500,SMALL(IF('CAC EPDs'!$E$2:$E$1500=Lists!BP$6,ROW('CAC EPDs'!$E$2:$E$1500)),ROW(39:39))-1,1),"")</f>
        <v>35 MPa SCC with air (F-1) GUL/GUb-8SF</v>
      </c>
      <c r="BQ45" s="35" t="str" cm="1">
        <f t="array" ref="BQ45">IFERROR(INDEX('CAC EPDs'!$F$2:$F$1500,SMALL(IF('CAC EPDs'!$E$2:$E$1500=Lists!BQ$6,ROW('CAC EPDs'!$E$2:$E$1500)),ROW(39:39))-1,1),"")</f>
        <v/>
      </c>
      <c r="BR45" s="35" t="str" cm="1">
        <f t="array" ref="BR45">IFERROR(INDEX('CAC EPDs'!$F$2:$F$1500,SMALL(IF('CAC EPDs'!$E$2:$E$1500=Lists!BR$6,ROW('CAC EPDs'!$E$2:$E$1500)),ROW(39:39))-1,1),"")</f>
        <v/>
      </c>
      <c r="BS45" s="35" t="str" cm="1">
        <f t="array" ref="BS45">IFERROR(INDEX('CAC EPDs'!$F$2:$F$1500,SMALL(IF('CAC EPDs'!$E$2:$E$1500=Lists!BS$6,ROW('CAC EPDs'!$E$2:$E$1500)),ROW(39:39))-1,1),"")</f>
        <v/>
      </c>
      <c r="BT45" s="35" t="str" cm="1">
        <f t="array" ref="BT45">IFERROR(INDEX('CAC EPDs'!$F$2:$F$1500,SMALL(IF('CAC EPDs'!$E$2:$E$1500=Lists!BT$6,ROW('CAC EPDs'!$E$2:$E$1500)),ROW(39:39))-1,1),"")</f>
        <v/>
      </c>
      <c r="BU45" s="35" t="str" cm="1">
        <f t="array" ref="BU45">IFERROR(INDEX('CAC EPDs'!$F$2:$F$1500,SMALL(IF('CAC EPDs'!$E$2:$E$1500=Lists!BU$6,ROW('CAC EPDs'!$E$2:$E$1500)),ROW(39:39))-1,1),"")</f>
        <v/>
      </c>
      <c r="BV45" s="35" t="str" cm="1">
        <f t="array" ref="BV45">IFERROR(INDEX('CAC EPDs'!$F$2:$F$1500,SMALL(IF('CAC EPDs'!$E$2:$E$1500=Lists!BV$6,ROW('CAC EPDs'!$E$2:$E$1500)),ROW(39:39))-1,1),"")</f>
        <v/>
      </c>
      <c r="BW45" s="35" t="str" cm="1">
        <f t="array" ref="BW45">IFERROR(INDEX('CAC EPDs'!$F$2:$F$1500,SMALL(IF('CAC EPDs'!$E$2:$E$1500=Lists!BW$6,ROW('CAC EPDs'!$E$2:$E$1500)),ROW(39:39))-1,1),"")</f>
        <v/>
      </c>
      <c r="BX45" s="35" t="str" cm="1">
        <f t="array" ref="BX45">IFERROR(INDEX('CAC EPDs'!$F$2:$F$1500,SMALL(IF('CAC EPDs'!$E$2:$E$1500=Lists!BX$6,ROW('CAC EPDs'!$E$2:$E$1500)),ROW(39:39))-1,1),"")</f>
        <v/>
      </c>
      <c r="BY45" s="35" t="str" cm="1">
        <f t="array" ref="BY45">IFERROR(INDEX('CAC EPDs'!$F$2:$F$1500,SMALL(IF('CAC EPDs'!$E$2:$E$1500=Lists!BY$6,ROW('CAC EPDs'!$E$2:$E$1500)),ROW(39:39))-1,1),"")</f>
        <v/>
      </c>
      <c r="BZ45" s="35" t="str" cm="1">
        <f t="array" ref="BZ45">IFERROR(INDEX('CAC EPDs'!$F$2:$F$1500,SMALL(IF('CAC EPDs'!$E$2:$E$1500=Lists!BZ$6,ROW('CAC EPDs'!$E$2:$E$1500)),ROW(39:39))-1,1),"")</f>
        <v/>
      </c>
      <c r="CA45" s="35" t="str" cm="1">
        <f t="array" ref="CA45">IFERROR(INDEX('CAC EPDs'!$F$2:$F$1500,SMALL(IF('CAC EPDs'!$E$2:$E$1500=Lists!CA$6,ROW('CAC EPDs'!$E$2:$E$1500)),ROW(39:39))-1,1),"")</f>
        <v/>
      </c>
      <c r="CB45" s="35" t="str" cm="1">
        <f t="array" ref="CB45">IFERROR(INDEX('CAC EPDs'!$F$2:$F$1500,SMALL(IF('CAC EPDs'!$E$2:$E$1500=Lists!CB$6,ROW('CAC EPDs'!$E$2:$E$1500)),ROW(39:39))-1,1),"")</f>
        <v/>
      </c>
      <c r="CC45" s="35" t="str" cm="1">
        <f t="array" ref="CC45">IFERROR(INDEX('CAC EPDs'!$F$2:$F$1500,SMALL(IF('CAC EPDs'!$E$2:$E$1500=Lists!CC$6,ROW('CAC EPDs'!$E$2:$E$1500)),ROW(39:39))-1,1),"")</f>
        <v/>
      </c>
      <c r="CD45" s="35" t="str" cm="1">
        <f t="array" ref="CD45">IFERROR(INDEX('CAC EPDs'!$F$2:$F$1500,SMALL(IF('CAC EPDs'!$E$2:$E$1500=Lists!CD$6,ROW('CAC EPDs'!$E$2:$E$1500)),ROW(39:39))-1,1),"")</f>
        <v/>
      </c>
      <c r="CE45" s="35" t="str" cm="1">
        <f t="array" ref="CE45">IFERROR(INDEX('CAC EPDs'!$F$2:$F$1500,SMALL(IF('CAC EPDs'!$E$2:$E$1500=Lists!CE$6,ROW('CAC EPDs'!$E$2:$E$1500)),ROW(39:39))-1,1),"")</f>
        <v/>
      </c>
      <c r="CF45" s="35" t="str" cm="1">
        <f t="array" ref="CF45">IFERROR(INDEX('CAC EPDs'!$F$2:$F$1500,SMALL(IF('CAC EPDs'!$E$2:$E$1500=Lists!CF$6,ROW('CAC EPDs'!$E$2:$E$1500)),ROW(39:39))-1,1),"")</f>
        <v/>
      </c>
      <c r="CG45" s="35" t="str" cm="1">
        <f t="array" ref="CG45">IFERROR(INDEX('CAC EPDs'!$F$2:$F$1500,SMALL(IF('CAC EPDs'!$E$2:$E$1500=Lists!CG$6,ROW('CAC EPDs'!$E$2:$E$1500)),ROW(39:39))-1,1),"")</f>
        <v/>
      </c>
      <c r="CH45" s="35" t="str" cm="1">
        <f t="array" ref="CH45">IFERROR(INDEX('CAC EPDs'!$F$2:$F$1500,SMALL(IF('CAC EPDs'!$E$2:$E$1500=Lists!CH$6,ROW('CAC EPDs'!$E$2:$E$1500)),ROW(39:39))-1,1),"")</f>
        <v/>
      </c>
      <c r="CI45" s="35" t="str" cm="1">
        <f t="array" ref="CI45">IFERROR(INDEX('CAC EPDs'!$F$2:$F$1500,SMALL(IF('CAC EPDs'!$E$2:$E$1500=Lists!CI$6,ROW('CAC EPDs'!$E$2:$E$1500)),ROW(39:39))-1,1),"")</f>
        <v/>
      </c>
      <c r="CJ45" s="35" t="str" cm="1">
        <f t="array" ref="CJ45">IFERROR(INDEX('CAC EPDs'!$F$2:$F$1500,SMALL(IF('CAC EPDs'!$E$2:$E$1500=Lists!CJ$6,ROW('CAC EPDs'!$E$2:$E$1500)),ROW(39:39))-1,1),"")</f>
        <v/>
      </c>
      <c r="CK45" s="35" t="str" cm="1">
        <f t="array" ref="CK45">IFERROR(INDEX('CAC EPDs'!$F$2:$F$1500,SMALL(IF('CAC EPDs'!$E$2:$E$1500=Lists!CK$6,ROW('CAC EPDs'!$E$2:$E$1500)),ROW(39:39))-1,1),"")</f>
        <v/>
      </c>
      <c r="CL45" s="35" t="str" cm="1">
        <f t="array" ref="CL45">IFERROR(INDEX('CAC EPDs'!$F$2:$F$1500,SMALL(IF('CAC EPDs'!$E$2:$E$1500=Lists!CL$6,ROW('CAC EPDs'!$E$2:$E$1500)),ROW(39:39))-1,1),"")</f>
        <v/>
      </c>
      <c r="CM45" s="35" t="str" cm="1">
        <f t="array" ref="CM45">IFERROR(INDEX('CAC EPDs'!$F$2:$F$1500,SMALL(IF('CAC EPDs'!$E$2:$E$1500=Lists!CM$6,ROW('CAC EPDs'!$E$2:$E$1500)),ROW(39:39))-1,1),"")</f>
        <v/>
      </c>
      <c r="CN45" s="35" t="str" cm="1">
        <f t="array" ref="CN45">IFERROR(INDEX('CAC EPDs'!$F$2:$F$1500,SMALL(IF('CAC EPDs'!$E$2:$E$1500=Lists!CN$6,ROW('CAC EPDs'!$E$2:$E$1500)),ROW(39:39))-1,1),"")</f>
        <v/>
      </c>
      <c r="CO45" s="35" t="str" cm="1">
        <f t="array" ref="CO45">IFERROR(INDEX('CAC EPDs'!$F$2:$F$1500,SMALL(IF('CAC EPDs'!$E$2:$E$1500=Lists!CO$6,ROW('CAC EPDs'!$E$2:$E$1500)),ROW(39:39))-1,1),"")</f>
        <v/>
      </c>
      <c r="CP45" s="35" t="str" cm="1">
        <f t="array" ref="CP45">IFERROR(INDEX('CAC EPDs'!$F$2:$F$1500,SMALL(IF('CAC EPDs'!$E$2:$E$1500=Lists!CP$6,ROW('CAC EPDs'!$E$2:$E$1500)),ROW(39:39))-1,1),"")</f>
        <v/>
      </c>
      <c r="CQ45" s="35" t="str" cm="1">
        <f t="array" ref="CQ45">IFERROR(INDEX('CAC EPDs'!$F$2:$F$1500,SMALL(IF('CAC EPDs'!$E$2:$E$1500=Lists!CQ$6,ROW('CAC EPDs'!$E$2:$E$1500)),ROW(39:39))-1,1),"")</f>
        <v/>
      </c>
      <c r="CR45" s="35" t="str" cm="1">
        <f t="array" ref="CR45">IFERROR(INDEX('CAC EPDs'!$F$2:$F$1500,SMALL(IF('CAC EPDs'!$E$2:$E$1500=Lists!CR$6,ROW('CAC EPDs'!$E$2:$E$1500)),ROW(39:39))-1,1),"")</f>
        <v/>
      </c>
      <c r="CS45" s="35" t="str" cm="1">
        <f t="array" ref="CS45">IFERROR(INDEX('CAC EPDs'!$F$2:$F$1500,SMALL(IF('CAC EPDs'!$E$2:$E$1500=Lists!CS$6,ROW('CAC EPDs'!$E$2:$E$1500)),ROW(39:39))-1,1),"")</f>
        <v/>
      </c>
      <c r="CT45" s="35" t="str" cm="1">
        <f t="array" ref="CT45">IFERROR(INDEX('CAC EPDs'!$F$2:$F$1500,SMALL(IF('CAC EPDs'!$E$2:$E$1500=Lists!CT$6,ROW('CAC EPDs'!$E$2:$E$1500)),ROW(39:39))-1,1),"")</f>
        <v/>
      </c>
      <c r="CU45" s="35" t="str" cm="1">
        <f t="array" ref="CU45">IFERROR(INDEX('CAC EPDs'!$F$2:$F$1500,SMALL(IF('CAC EPDs'!$E$2:$E$1500=Lists!CU$6,ROW('CAC EPDs'!$E$2:$E$1500)),ROW(39:39))-1,1),"")</f>
        <v/>
      </c>
      <c r="CV45" s="35" t="str" cm="1">
        <f t="array" ref="CV45">IFERROR(INDEX('CAC EPDs'!$F$2:$F$1500,SMALL(IF('CAC EPDs'!$E$2:$E$1500=Lists!CV$6,ROW('CAC EPDs'!$E$2:$E$1500)),ROW(39:39))-1,1),"")</f>
        <v/>
      </c>
      <c r="CW45" s="35" t="str" cm="1">
        <f t="array" ref="CW45">IFERROR(INDEX('CAC EPDs'!$F$2:$F$1500,SMALL(IF('CAC EPDs'!$E$2:$E$1500=Lists!CW$6,ROW('CAC EPDs'!$E$2:$E$1500)),ROW(39:39))-1,1),"")</f>
        <v/>
      </c>
      <c r="CX45" s="35" t="str" cm="1">
        <f t="array" ref="CX45">IFERROR(INDEX('CAC EPDs'!$F$2:$F$1500,SMALL(IF('CAC EPDs'!$E$2:$E$1500=Lists!CX$6,ROW('CAC EPDs'!$E$2:$E$1500)),ROW(39:39))-1,1),"")</f>
        <v/>
      </c>
      <c r="CY45" s="35" t="str" cm="1">
        <f t="array" ref="CY45">IFERROR(INDEX('CAC EPDs'!$F$2:$F$1500,SMALL(IF('CAC EPDs'!$E$2:$E$1500=Lists!CY$6,ROW('CAC EPDs'!$E$2:$E$1500)),ROW(39:39))-1,1),"")</f>
        <v/>
      </c>
      <c r="CZ45" s="35" t="str" cm="1">
        <f t="array" ref="CZ45">IFERROR(INDEX('CAC EPDs'!$F$2:$F$1500,SMALL(IF('CAC EPDs'!$E$2:$E$1500=Lists!CZ$6,ROW('CAC EPDs'!$E$2:$E$1500)),ROW(39:39))-1,1),"")</f>
        <v/>
      </c>
      <c r="DA45" s="35" t="str" cm="1">
        <f t="array" ref="DA45">IFERROR(INDEX('CAC EPDs'!$F$2:$F$1500,SMALL(IF('CAC EPDs'!$E$2:$E$1500=Lists!DA$6,ROW('CAC EPDs'!$E$2:$E$1500)),ROW(39:39))-1,1),"")</f>
        <v/>
      </c>
      <c r="DB45" s="35" t="str" cm="1">
        <f t="array" ref="DB45">IFERROR(INDEX('CAC EPDs'!$F$2:$F$1500,SMALL(IF('CAC EPDs'!$E$2:$E$1500=Lists!DB$6,ROW('CAC EPDs'!$E$2:$E$1500)),ROW(39:39))-1,1),"")</f>
        <v/>
      </c>
      <c r="DC45" s="35" t="str" cm="1">
        <f t="array" ref="DC45">IFERROR(INDEX('CAC EPDs'!$F$2:$F$1500,SMALL(IF('CAC EPDs'!$E$2:$E$1500=Lists!DC$6,ROW('CAC EPDs'!$E$2:$E$1500)),ROW(39:39))-1,1),"")</f>
        <v/>
      </c>
      <c r="DD45" s="35" t="str" cm="1">
        <f t="array" ref="DD45">IFERROR(INDEX('CAC EPDs'!$F$2:$F$1500,SMALL(IF('CAC EPDs'!$E$2:$E$1500=Lists!DD$6,ROW('CAC EPDs'!$E$2:$E$1500)),ROW(39:39))-1,1),"")</f>
        <v/>
      </c>
      <c r="DE45" s="35" t="str" cm="1">
        <f t="array" ref="DE45">IFERROR(INDEX('CAC EPDs'!$F$2:$F$1500,SMALL(IF('CAC EPDs'!$E$2:$E$1500=Lists!DE$6,ROW('CAC EPDs'!$E$2:$E$1500)),ROW(39:39))-1,1),"")</f>
        <v/>
      </c>
      <c r="DF45" s="35" t="str" cm="1">
        <f t="array" ref="DF45">IFERROR(INDEX('CAC EPDs'!$F$2:$F$1500,SMALL(IF('CAC EPDs'!$E$2:$E$1500=Lists!DF$6,ROW('CAC EPDs'!$E$2:$E$1500)),ROW(39:39))-1,1),"")</f>
        <v/>
      </c>
      <c r="DG45" s="35" t="str" cm="1">
        <f t="array" ref="DG45">IFERROR(INDEX('CAC EPDs'!$F$2:$F$1500,SMALL(IF('CAC EPDs'!$E$2:$E$1500=Lists!DG$6,ROW('CAC EPDs'!$E$2:$E$1500)),ROW(39:39))-1,1),"")</f>
        <v/>
      </c>
      <c r="DH45" s="35" t="str" cm="1">
        <f t="array" ref="DH45">IFERROR(INDEX('CAC EPDs'!$F$2:$F$1500,SMALL(IF('CAC EPDs'!$E$2:$E$1500=Lists!DH$6,ROW('CAC EPDs'!$E$2:$E$1500)),ROW(39:39))-1,1),"")</f>
        <v/>
      </c>
      <c r="DI45" s="35" t="str" cm="1">
        <f t="array" ref="DI45">IFERROR(INDEX('CAC EPDs'!$F$2:$F$1500,SMALL(IF('CAC EPDs'!$E$2:$E$1500=Lists!DI$6,ROW('CAC EPDs'!$E$2:$E$1500)),ROW(39:39))-1,1),"")</f>
        <v/>
      </c>
      <c r="DJ45" s="35" t="str" cm="1">
        <f t="array" ref="DJ45">IFERROR(INDEX('CAC EPDs'!$F$2:$F$1500,SMALL(IF('CAC EPDs'!$E$2:$E$1500=Lists!DJ$6,ROW('CAC EPDs'!$E$2:$E$1500)),ROW(39:39))-1,1),"")</f>
        <v/>
      </c>
      <c r="DK45" s="35" t="str" cm="1">
        <f t="array" ref="DK45">IFERROR(INDEX('CAC EPDs'!$F$2:$F$1500,SMALL(IF('CAC EPDs'!$E$2:$E$1500=Lists!DK$6,ROW('CAC EPDs'!$E$2:$E$1500)),ROW(39:39))-1,1),"")</f>
        <v/>
      </c>
      <c r="DL45" s="35" t="str" cm="1">
        <f t="array" ref="DL45">IFERROR(INDEX('CAC EPDs'!$F$2:$F$1500,SMALL(IF('CAC EPDs'!$E$2:$E$1500=Lists!DL$6,ROW('CAC EPDs'!$E$2:$E$1500)),ROW(39:39))-1,1),"")</f>
        <v/>
      </c>
      <c r="DM45" s="35" t="str" cm="1">
        <f t="array" ref="DM45">IFERROR(INDEX('CAC EPDs'!$F$2:$F$1500,SMALL(IF('CAC EPDs'!$E$2:$E$1500=Lists!DM$6,ROW('CAC EPDs'!$E$2:$E$1500)),ROW(39:39))-1,1),"")</f>
        <v/>
      </c>
      <c r="DN45" s="35" t="str" cm="1">
        <f t="array" ref="DN45">IFERROR(INDEX('CAC EPDs'!$F$2:$F$1500,SMALL(IF('CAC EPDs'!$E$2:$E$1500=Lists!DN$6,ROW('CAC EPDs'!$E$2:$E$1500)),ROW(39:39))-1,1),"")</f>
        <v/>
      </c>
      <c r="DO45" s="35" t="str" cm="1">
        <f t="array" ref="DO45">IFERROR(INDEX('CAC EPDs'!$F$2:$F$1500,SMALL(IF('CAC EPDs'!$E$2:$E$1500=Lists!DO$6,ROW('CAC EPDs'!$E$2:$E$1500)),ROW(39:39))-1,1),"")</f>
        <v/>
      </c>
      <c r="DP45" s="35" t="str" cm="1">
        <f t="array" ref="DP45">IFERROR(INDEX('CAC EPDs'!$F$2:$F$1500,SMALL(IF('CAC EPDs'!$E$2:$E$1500=Lists!DP$6,ROW('CAC EPDs'!$E$2:$E$1500)),ROW(39:39))-1,1),"")</f>
        <v/>
      </c>
      <c r="DQ45" s="35" t="str" cm="1">
        <f t="array" ref="DQ45">IFERROR(INDEX('CAC EPDs'!$F$2:$F$1500,SMALL(IF('CAC EPDs'!$E$2:$E$1500=Lists!DQ$6,ROW('CAC EPDs'!$E$2:$E$1500)),ROW(39:39))-1,1),"")</f>
        <v/>
      </c>
      <c r="DR45" s="35" t="str" cm="1">
        <f t="array" ref="DR45">IFERROR(INDEX('CAC EPDs'!$F$2:$F$1500,SMALL(IF('CAC EPDs'!$E$2:$E$1500=Lists!DR$6,ROW('CAC EPDs'!$E$2:$E$1500)),ROW(39:39))-1,1),"")</f>
        <v/>
      </c>
      <c r="DS45" s="35" t="str" cm="1">
        <f t="array" ref="DS45">IFERROR(INDEX('CAC EPDs'!$F$2:$F$1500,SMALL(IF('CAC EPDs'!$E$2:$E$1500=Lists!DS$6,ROW('CAC EPDs'!$E$2:$E$1500)),ROW(39:39))-1,1),"")</f>
        <v/>
      </c>
      <c r="DT45" s="35" t="str" cm="1">
        <f t="array" ref="DT45">IFERROR(INDEX('CAC EPDs'!$F$2:$F$1500,SMALL(IF('CAC EPDs'!$E$2:$E$1500=Lists!DT$6,ROW('CAC EPDs'!$E$2:$E$1500)),ROW(39:39))-1,1),"")</f>
        <v/>
      </c>
      <c r="DU45" s="35" t="str" cm="1">
        <f t="array" ref="DU45">IFERROR(INDEX('CAC EPDs'!$F$2:$F$1500,SMALL(IF('CAC EPDs'!$E$2:$E$1500=Lists!DU$6,ROW('CAC EPDs'!$E$2:$E$1500)),ROW(39:39))-1,1),"")</f>
        <v/>
      </c>
      <c r="DV45" s="35" t="str" cm="1">
        <f t="array" ref="DV45">IFERROR(INDEX('CAC EPDs'!$F$2:$F$1500,SMALL(IF('CAC EPDs'!$E$2:$E$1500=Lists!DV$6,ROW('CAC EPDs'!$E$2:$E$1500)),ROW(39:39))-1,1),"")</f>
        <v/>
      </c>
      <c r="DW45" s="35" t="str" cm="1">
        <f t="array" ref="DW45">IFERROR(INDEX('CAC EPDs'!$F$2:$F$1500,SMALL(IF('CAC EPDs'!$E$2:$E$1500=Lists!DW$6,ROW('CAC EPDs'!$E$2:$E$1500)),ROW(39:39))-1,1),"")</f>
        <v/>
      </c>
      <c r="DX45" s="35" t="str" cm="1">
        <f t="array" ref="DX45">IFERROR(INDEX('CAC EPDs'!$F$2:$F$1500,SMALL(IF('CAC EPDs'!$E$2:$E$1500=Lists!DX$6,ROW('CAC EPDs'!$E$2:$E$1500)),ROW(39:39))-1,1),"")</f>
        <v/>
      </c>
      <c r="DY45" s="35" t="str" cm="1">
        <f t="array" ref="DY45">IFERROR(INDEX('CAC EPDs'!$F$2:$F$1500,SMALL(IF('CAC EPDs'!$E$2:$E$1500=Lists!DY$6,ROW('CAC EPDs'!$E$2:$E$1500)),ROW(39:39))-1,1),"")</f>
        <v/>
      </c>
      <c r="DZ45" s="35" t="str" cm="1">
        <f t="array" ref="DZ45">IFERROR(INDEX('CAC EPDs'!$F$2:$F$1500,SMALL(IF('CAC EPDs'!$E$2:$E$1500=Lists!DZ$6,ROW('CAC EPDs'!$E$2:$E$1500)),ROW(39:39))-1,1),"")</f>
        <v/>
      </c>
      <c r="EA45" s="35" t="str" cm="1">
        <f t="array" ref="EA45">IFERROR(INDEX('CAC EPDs'!$F$2:$F$1500,SMALL(IF('CAC EPDs'!$E$2:$E$1500=Lists!EA$6,ROW('CAC EPDs'!$E$2:$E$1500)),ROW(39:39))-1,1),"")</f>
        <v/>
      </c>
      <c r="EB45" s="35" t="str" cm="1">
        <f t="array" ref="EB45">IFERROR(INDEX('CAC EPDs'!$F$2:$F$1500,SMALL(IF('CAC EPDs'!$E$2:$E$1500=Lists!EB$6,ROW('CAC EPDs'!$E$2:$E$1500)),ROW(39:39))-1,1),"")</f>
        <v/>
      </c>
      <c r="EC45" s="35" t="str" cm="1">
        <f t="array" ref="EC45">IFERROR(INDEX('CAC EPDs'!$F$2:$F$1500,SMALL(IF('CAC EPDs'!$E$2:$E$1500=Lists!EC$6,ROW('CAC EPDs'!$E$2:$E$1500)),ROW(39:39))-1,1),"")</f>
        <v/>
      </c>
      <c r="ED45" s="35" t="str" cm="1">
        <f t="array" ref="ED45">IFERROR(INDEX('CAC EPDs'!$F$2:$F$1500,SMALL(IF('CAC EPDs'!$E$2:$E$1500=Lists!ED$6,ROW('CAC EPDs'!$E$2:$E$1500)),ROW(39:39))-1,1),"")</f>
        <v/>
      </c>
      <c r="EE45" s="35" t="str" cm="1">
        <f t="array" ref="EE45">IFERROR(INDEX('CAC EPDs'!$F$2:$F$1500,SMALL(IF('CAC EPDs'!$E$2:$E$1500=Lists!EE$6,ROW('CAC EPDs'!$E$2:$E$1500)),ROW(39:39))-1,1),"")</f>
        <v/>
      </c>
      <c r="EF45" s="35" t="str" cm="1">
        <f t="array" ref="EF45">IFERROR(INDEX('CAC EPDs'!$F$2:$F$1500,SMALL(IF('CAC EPDs'!$E$2:$E$1500=Lists!EF$6,ROW('CAC EPDs'!$E$2:$E$1500)),ROW(39:39))-1,1),"")</f>
        <v/>
      </c>
      <c r="EG45" s="35" t="str" cm="1">
        <f t="array" ref="EG45">IFERROR(INDEX('CAC EPDs'!$F$2:$F$1500,SMALL(IF('CAC EPDs'!$E$2:$E$1500=Lists!EG$6,ROW('CAC EPDs'!$E$2:$E$1500)),ROW(39:39))-1,1),"")</f>
        <v/>
      </c>
      <c r="EH45" s="35" t="str" cm="1">
        <f t="array" ref="EH45">IFERROR(INDEX('CAC EPDs'!$F$2:$F$1500,SMALL(IF('CAC EPDs'!$E$2:$E$1500=Lists!EH$6,ROW('CAC EPDs'!$E$2:$E$1500)),ROW(39:39))-1,1),"")</f>
        <v/>
      </c>
      <c r="EI45" s="35" t="str" cm="1">
        <f t="array" ref="EI45">IFERROR(INDEX('CAC EPDs'!$F$2:$F$1500,SMALL(IF('CAC EPDs'!$E$2:$E$1500=Lists!EI$6,ROW('CAC EPDs'!$E$2:$E$1500)),ROW(39:39))-1,1),"")</f>
        <v/>
      </c>
      <c r="EJ45" s="35" t="str" cm="1">
        <f t="array" ref="EJ45">IFERROR(INDEX('CAC EPDs'!$F$2:$F$1500,SMALL(IF('CAC EPDs'!$E$2:$E$1500=Lists!EJ$6,ROW('CAC EPDs'!$E$2:$E$1500)),ROW(39:39))-1,1),"")</f>
        <v/>
      </c>
      <c r="EK45" s="35" t="str" cm="1">
        <f t="array" ref="EK45">IFERROR(INDEX('CAC EPDs'!$F$2:$F$1500,SMALL(IF('CAC EPDs'!$E$2:$E$1500=Lists!EK$6,ROW('CAC EPDs'!$E$2:$E$1500)),ROW(39:39))-1,1),"")</f>
        <v/>
      </c>
      <c r="EL45" s="35" t="str" cm="1">
        <f t="array" ref="EL45">IFERROR(INDEX('CAC EPDs'!$F$2:$F$1500,SMALL(IF('CAC EPDs'!$E$2:$E$1500=Lists!EL$6,ROW('CAC EPDs'!$E$2:$E$1500)),ROW(39:39))-1,1),"")</f>
        <v/>
      </c>
      <c r="EM45" s="35" t="str" cm="1">
        <f t="array" ref="EM45">IFERROR(INDEX('CAC EPDs'!$F$2:$F$1500,SMALL(IF('CAC EPDs'!$E$2:$E$1500=Lists!EM$6,ROW('CAC EPDs'!$E$2:$E$1500)),ROW(39:39))-1,1),"")</f>
        <v/>
      </c>
      <c r="EN45" s="35" t="str" cm="1">
        <f t="array" ref="EN45">IFERROR(INDEX('CAC EPDs'!$F$2:$F$1500,SMALL(IF('CAC EPDs'!$E$2:$E$1500=Lists!EN$6,ROW('CAC EPDs'!$E$2:$E$1500)),ROW(39:39))-1,1),"")</f>
        <v/>
      </c>
      <c r="FL45" s="219"/>
    </row>
    <row r="46" spans="25:168">
      <c r="Y46" s="35" t="str">
        <v>Quebec,30,No</v>
      </c>
      <c r="AA46" s="35" t="str" cm="1">
        <f t="array" ref="AA46">IFERROR(INDEX('CAC EPDs'!$F$2:$F$1500,SMALL(IF('CAC EPDs'!$E$2:$E$1500=Lists!AA$6,ROW('CAC EPDs'!$E$2:$E$1500)),ROW(40:40))-1,1),"")</f>
        <v/>
      </c>
      <c r="AB46" s="35" t="str" cm="1">
        <f t="array" ref="AB46">IFERROR(INDEX('CAC EPDs'!$F$2:$F$1500,SMALL(IF('CAC EPDs'!$E$2:$E$1500=Lists!AB$6,ROW('CAC EPDs'!$E$2:$E$1500)),ROW(40:40))-1,1),"")</f>
        <v/>
      </c>
      <c r="AC46" s="35" t="str" cm="1">
        <f t="array" ref="AC46">IFERROR(INDEX('CAC EPDs'!$F$2:$F$1500,SMALL(IF('CAC EPDs'!$E$2:$E$1500=Lists!AC$6,ROW('CAC EPDs'!$E$2:$E$1500)),ROW(40:40))-1,1),"")</f>
        <v/>
      </c>
      <c r="AD46" s="35" t="str" cm="1">
        <f t="array" ref="AD46">IFERROR(INDEX('CAC EPDs'!$F$2:$F$1500,SMALL(IF('CAC EPDs'!$E$2:$E$1500=Lists!AD$6,ROW('CAC EPDs'!$E$2:$E$1500)),ROW(40:40))-1,1),"")</f>
        <v/>
      </c>
      <c r="AE46" s="35" t="str" cm="1">
        <f t="array" ref="AE46">IFERROR(INDEX('CAC EPDs'!$F$2:$F$1500,SMALL(IF('CAC EPDs'!$E$2:$E$1500=Lists!AE$6,ROW('CAC EPDs'!$E$2:$E$1500)),ROW(40:40))-1,1),"")</f>
        <v/>
      </c>
      <c r="AF46" s="35" t="str" cm="1">
        <f t="array" ref="AF46">IFERROR(INDEX('CAC EPDs'!$F$2:$F$1500,SMALL(IF('CAC EPDs'!$E$2:$E$1500=Lists!AF$6,ROW('CAC EPDs'!$E$2:$E$1500)),ROW(40:40))-1,1),"")</f>
        <v/>
      </c>
      <c r="AG46" s="35" t="str" cm="1">
        <f t="array" ref="AG46">IFERROR(INDEX('CAC EPDs'!$F$2:$F$1500,SMALL(IF('CAC EPDs'!$E$2:$E$1500=Lists!AG$6,ROW('CAC EPDs'!$E$2:$E$1500)),ROW(40:40))-1,1),"")</f>
        <v/>
      </c>
      <c r="AH46" s="35" t="str" cm="1">
        <f t="array" ref="AH46">IFERROR(INDEX('CAC EPDs'!$F$2:$F$1500,SMALL(IF('CAC EPDs'!$E$2:$E$1500=Lists!AH$6,ROW('CAC EPDs'!$E$2:$E$1500)),ROW(40:40))-1,1),"")</f>
        <v/>
      </c>
      <c r="AI46" s="35" t="str" cm="1">
        <f t="array" ref="AI46">IFERROR(INDEX('CAC EPDs'!$F$2:$F$1500,SMALL(IF('CAC EPDs'!$E$2:$E$1500=Lists!AI$6,ROW('CAC EPDs'!$E$2:$E$1500)),ROW(40:40))-1,1),"")</f>
        <v/>
      </c>
      <c r="AJ46" s="35" t="str" cm="1">
        <f t="array" ref="AJ46">IFERROR(INDEX('CAC EPDs'!$F$2:$F$1500,SMALL(IF('CAC EPDs'!$E$2:$E$1500=Lists!AJ$6,ROW('CAC EPDs'!$E$2:$E$1500)),ROW(40:40))-1,1),"")</f>
        <v/>
      </c>
      <c r="AK46" s="35" t="str" cm="1">
        <f t="array" ref="AK46">IFERROR(INDEX('CAC EPDs'!$F$2:$F$1500,SMALL(IF('CAC EPDs'!$E$2:$E$1500=Lists!AK$6,ROW('CAC EPDs'!$E$2:$E$1500)),ROW(40:40))-1,1),"")</f>
        <v/>
      </c>
      <c r="AL46" s="35" t="str" cm="1">
        <f t="array" ref="AL46">IFERROR(INDEX('CAC EPDs'!$F$2:$F$1500,SMALL(IF('CAC EPDs'!$E$2:$E$1500=Lists!AL$6,ROW('CAC EPDs'!$E$2:$E$1500)),ROW(40:40))-1,1),"")</f>
        <v/>
      </c>
      <c r="AM46" s="35" t="str" cm="1">
        <f t="array" ref="AM46">IFERROR(INDEX('CAC EPDs'!$F$2:$F$1500,SMALL(IF('CAC EPDs'!$E$2:$E$1500=Lists!AM$6,ROW('CAC EPDs'!$E$2:$E$1500)),ROW(40:40))-1,1),"")</f>
        <v/>
      </c>
      <c r="AN46" s="35" t="str" cm="1">
        <f t="array" ref="AN46">IFERROR(INDEX('CAC EPDs'!$F$2:$F$1500,SMALL(IF('CAC EPDs'!$E$2:$E$1500=Lists!AN$6,ROW('CAC EPDs'!$E$2:$E$1500)),ROW(40:40))-1,1),"")</f>
        <v/>
      </c>
      <c r="AO46" s="35" t="str" cm="1">
        <f t="array" ref="AO46">IFERROR(INDEX('CAC EPDs'!$F$2:$F$1500,SMALL(IF('CAC EPDs'!$E$2:$E$1500=Lists!AO$6,ROW('CAC EPDs'!$E$2:$E$1500)),ROW(40:40))-1,1),"")</f>
        <v/>
      </c>
      <c r="AP46" s="35" t="str" cm="1">
        <f t="array" ref="AP46">IFERROR(INDEX('CAC EPDs'!$F$2:$F$1500,SMALL(IF('CAC EPDs'!$E$2:$E$1500=Lists!AP$6,ROW('CAC EPDs'!$E$2:$E$1500)),ROW(40:40))-1,1),"")</f>
        <v/>
      </c>
      <c r="AQ46" s="35" t="str" cm="1">
        <f t="array" ref="AQ46">IFERROR(INDEX('CAC EPDs'!$F$2:$F$1500,SMALL(IF('CAC EPDs'!$E$2:$E$1500=Lists!AQ$6,ROW('CAC EPDs'!$E$2:$E$1500)),ROW(40:40))-1,1),"")</f>
        <v/>
      </c>
      <c r="AR46" s="35" t="str" cm="1">
        <f t="array" ref="AR46">IFERROR(INDEX('CAC EPDs'!$F$2:$F$1500,SMALL(IF('CAC EPDs'!$E$2:$E$1500=Lists!AR$6,ROW('CAC EPDs'!$E$2:$E$1500)),ROW(40:40))-1,1),"")</f>
        <v/>
      </c>
      <c r="AS46" s="35" t="str" cm="1">
        <f t="array" ref="AS46">IFERROR(INDEX('CAC EPDs'!$F$2:$F$1500,SMALL(IF('CAC EPDs'!$E$2:$E$1500=Lists!AS$6,ROW('CAC EPDs'!$E$2:$E$1500)),ROW(40:40))-1,1),"")</f>
        <v/>
      </c>
      <c r="AT46" s="35" t="str" cm="1">
        <f t="array" ref="AT46">IFERROR(INDEX('CAC EPDs'!$F$2:$F$1500,SMALL(IF('CAC EPDs'!$E$2:$E$1500=Lists!AT$6,ROW('CAC EPDs'!$E$2:$E$1500)),ROW(40:40))-1,1),"")</f>
        <v/>
      </c>
      <c r="AU46" s="35" t="str" cm="1">
        <f t="array" ref="AU46">IFERROR(INDEX('CAC EPDs'!$F$2:$F$1500,SMALL(IF('CAC EPDs'!$E$2:$E$1500=Lists!AU$6,ROW('CAC EPDs'!$E$2:$E$1500)),ROW(40:40))-1,1),"")</f>
        <v/>
      </c>
      <c r="AV46" s="35" t="str" cm="1">
        <f t="array" ref="AV46">IFERROR(INDEX('CAC EPDs'!$F$2:$F$1500,SMALL(IF('CAC EPDs'!$E$2:$E$1500=Lists!AV$6,ROW('CAC EPDs'!$E$2:$E$1500)),ROW(40:40))-1,1),"")</f>
        <v/>
      </c>
      <c r="AW46" s="35" t="str" cm="1">
        <f t="array" ref="AW46">IFERROR(INDEX('CAC EPDs'!$F$2:$F$1500,SMALL(IF('CAC EPDs'!$E$2:$E$1500=Lists!AW$6,ROW('CAC EPDs'!$E$2:$E$1500)),ROW(40:40))-1,1),"")</f>
        <v/>
      </c>
      <c r="AX46" s="35" t="str" cm="1">
        <f t="array" ref="AX46">IFERROR(INDEX('CAC EPDs'!$F$2:$F$1500,SMALL(IF('CAC EPDs'!$E$2:$E$1500=Lists!AX$6,ROW('CAC EPDs'!$E$2:$E$1500)),ROW(40:40))-1,1),"")</f>
        <v/>
      </c>
      <c r="AY46" s="35" t="str" cm="1">
        <f t="array" ref="AY46">IFERROR(INDEX('CAC EPDs'!$F$2:$F$1500,SMALL(IF('CAC EPDs'!$E$2:$E$1500=Lists!AY$6,ROW('CAC EPDs'!$E$2:$E$1500)),ROW(40:40))-1,1),"")</f>
        <v/>
      </c>
      <c r="AZ46" s="35" t="str" cm="1">
        <f t="array" ref="AZ46">IFERROR(INDEX('CAC EPDs'!$F$2:$F$1500,SMALL(IF('CAC EPDs'!$E$2:$E$1500=Lists!AZ$6,ROW('CAC EPDs'!$E$2:$E$1500)),ROW(40:40))-1,1),"")</f>
        <v/>
      </c>
      <c r="BA46" s="35" t="str" cm="1">
        <f t="array" ref="BA46">IFERROR(INDEX('CAC EPDs'!$F$2:$F$1500,SMALL(IF('CAC EPDs'!$E$2:$E$1500=Lists!BA$6,ROW('CAC EPDs'!$E$2:$E$1500)),ROW(40:40))-1,1),"")</f>
        <v/>
      </c>
      <c r="BB46" s="35" t="str" cm="1">
        <f t="array" ref="BB46">IFERROR(INDEX('CAC EPDs'!$F$2:$F$1500,SMALL(IF('CAC EPDs'!$E$2:$E$1500=Lists!BB$6,ROW('CAC EPDs'!$E$2:$E$1500)),ROW(40:40))-1,1),"")</f>
        <v/>
      </c>
      <c r="BC46" s="35" t="str" cm="1">
        <f t="array" ref="BC46">IFERROR(INDEX('CAC EPDs'!$F$2:$F$1500,SMALL(IF('CAC EPDs'!$E$2:$E$1500=Lists!BC$6,ROW('CAC EPDs'!$E$2:$E$1500)),ROW(40:40))-1,1),"")</f>
        <v/>
      </c>
      <c r="BD46" s="35" t="str" cm="1">
        <f t="array" ref="BD46">IFERROR(INDEX('CAC EPDs'!$F$2:$F$1500,SMALL(IF('CAC EPDs'!$E$2:$E$1500=Lists!BD$6,ROW('CAC EPDs'!$E$2:$E$1500)),ROW(40:40))-1,1),"")</f>
        <v/>
      </c>
      <c r="BE46" s="35" t="str" cm="1">
        <f t="array" ref="BE46">IFERROR(INDEX('CAC EPDs'!$F$2:$F$1500,SMALL(IF('CAC EPDs'!$E$2:$E$1500=Lists!BE$6,ROW('CAC EPDs'!$E$2:$E$1500)),ROW(40:40))-1,1),"")</f>
        <v/>
      </c>
      <c r="BF46" s="35" t="str" cm="1">
        <f t="array" ref="BF46">IFERROR(INDEX('CAC EPDs'!$F$2:$F$1500,SMALL(IF('CAC EPDs'!$E$2:$E$1500=Lists!BF$6,ROW('CAC EPDs'!$E$2:$E$1500)),ROW(40:40))-1,1),"")</f>
        <v/>
      </c>
      <c r="BG46" s="35" t="str" cm="1">
        <f t="array" ref="BG46">IFERROR(INDEX('CAC EPDs'!$F$2:$F$1500,SMALL(IF('CAC EPDs'!$E$2:$E$1500=Lists!BG$6,ROW('CAC EPDs'!$E$2:$E$1500)),ROW(40:40))-1,1),"")</f>
        <v/>
      </c>
      <c r="BH46" s="35" t="str" cm="1">
        <f t="array" ref="BH46">IFERROR(INDEX('CAC EPDs'!$F$2:$F$1500,SMALL(IF('CAC EPDs'!$E$2:$E$1500=Lists!BH$6,ROW('CAC EPDs'!$E$2:$E$1500)),ROW(40:40))-1,1),"")</f>
        <v/>
      </c>
      <c r="BI46" s="35" t="str" cm="1">
        <f t="array" ref="BI46">IFERROR(INDEX('CAC EPDs'!$F$2:$F$1500,SMALL(IF('CAC EPDs'!$E$2:$E$1500=Lists!BI$6,ROW('CAC EPDs'!$E$2:$E$1500)),ROW(40:40))-1,1),"")</f>
        <v/>
      </c>
      <c r="BJ46" s="35" t="str" cm="1">
        <f t="array" ref="BJ46">IFERROR(INDEX('CAC EPDs'!$F$2:$F$1500,SMALL(IF('CAC EPDs'!$E$2:$E$1500=Lists!BJ$6,ROW('CAC EPDs'!$E$2:$E$1500)),ROW(40:40))-1,1),"")</f>
        <v/>
      </c>
      <c r="BK46" s="35" t="str" cm="1">
        <f t="array" ref="BK46">IFERROR(INDEX('CAC EPDs'!$F$2:$F$1500,SMALL(IF('CAC EPDs'!$E$2:$E$1500=Lists!BK$6,ROW('CAC EPDs'!$E$2:$E$1500)),ROW(40:40))-1,1),"")</f>
        <v/>
      </c>
      <c r="BL46" s="35" t="str" cm="1">
        <f t="array" ref="BL46">IFERROR(INDEX('CAC EPDs'!$F$2:$F$1500,SMALL(IF('CAC EPDs'!$E$2:$E$1500=Lists!BL$6,ROW('CAC EPDs'!$E$2:$E$1500)),ROW(40:40))-1,1),"")</f>
        <v/>
      </c>
      <c r="BM46" s="35" t="str" cm="1">
        <f t="array" ref="BM46">IFERROR(INDEX('CAC EPDs'!$F$2:$F$1500,SMALL(IF('CAC EPDs'!$E$2:$E$1500=Lists!BM$6,ROW('CAC EPDs'!$E$2:$E$1500)),ROW(40:40))-1,1),"")</f>
        <v/>
      </c>
      <c r="BN46" s="35" t="str" cm="1">
        <f t="array" ref="BN46">IFERROR(INDEX('CAC EPDs'!$F$2:$F$1500,SMALL(IF('CAC EPDs'!$E$2:$E$1500=Lists!BN$6,ROW('CAC EPDs'!$E$2:$E$1500)),ROW(40:40))-1,1),"")</f>
        <v/>
      </c>
      <c r="BO46" s="35" t="str" cm="1">
        <f t="array" ref="BO46">IFERROR(INDEX('CAC EPDs'!$F$2:$F$1500,SMALL(IF('CAC EPDs'!$E$2:$E$1500=Lists!BO$6,ROW('CAC EPDs'!$E$2:$E$1500)),ROW(40:40))-1,1),"")</f>
        <v/>
      </c>
      <c r="BP46" s="35" t="str" cm="1">
        <f t="array" ref="BP46">IFERROR(INDEX('CAC EPDs'!$F$2:$F$1500,SMALL(IF('CAC EPDs'!$E$2:$E$1500=Lists!BP$6,ROW('CAC EPDs'!$E$2:$E$1500)),ROW(40:40))-1,1),"")</f>
        <v>35 MPa SCC with air (F-1) GUb-8SF</v>
      </c>
      <c r="BQ46" s="35" t="str" cm="1">
        <f t="array" ref="BQ46">IFERROR(INDEX('CAC EPDs'!$F$2:$F$1500,SMALL(IF('CAC EPDs'!$E$2:$E$1500=Lists!BQ$6,ROW('CAC EPDs'!$E$2:$E$1500)),ROW(40:40))-1,1),"")</f>
        <v/>
      </c>
      <c r="BR46" s="35" t="str" cm="1">
        <f t="array" ref="BR46">IFERROR(INDEX('CAC EPDs'!$F$2:$F$1500,SMALL(IF('CAC EPDs'!$E$2:$E$1500=Lists!BR$6,ROW('CAC EPDs'!$E$2:$E$1500)),ROW(40:40))-1,1),"")</f>
        <v/>
      </c>
      <c r="BS46" s="35" t="str" cm="1">
        <f t="array" ref="BS46">IFERROR(INDEX('CAC EPDs'!$F$2:$F$1500,SMALL(IF('CAC EPDs'!$E$2:$E$1500=Lists!BS$6,ROW('CAC EPDs'!$E$2:$E$1500)),ROW(40:40))-1,1),"")</f>
        <v/>
      </c>
      <c r="BT46" s="35" t="str" cm="1">
        <f t="array" ref="BT46">IFERROR(INDEX('CAC EPDs'!$F$2:$F$1500,SMALL(IF('CAC EPDs'!$E$2:$E$1500=Lists!BT$6,ROW('CAC EPDs'!$E$2:$E$1500)),ROW(40:40))-1,1),"")</f>
        <v/>
      </c>
      <c r="BU46" s="35" t="str" cm="1">
        <f t="array" ref="BU46">IFERROR(INDEX('CAC EPDs'!$F$2:$F$1500,SMALL(IF('CAC EPDs'!$E$2:$E$1500=Lists!BU$6,ROW('CAC EPDs'!$E$2:$E$1500)),ROW(40:40))-1,1),"")</f>
        <v/>
      </c>
      <c r="BV46" s="35" t="str" cm="1">
        <f t="array" ref="BV46">IFERROR(INDEX('CAC EPDs'!$F$2:$F$1500,SMALL(IF('CAC EPDs'!$E$2:$E$1500=Lists!BV$6,ROW('CAC EPDs'!$E$2:$E$1500)),ROW(40:40))-1,1),"")</f>
        <v/>
      </c>
      <c r="BW46" s="35" t="str" cm="1">
        <f t="array" ref="BW46">IFERROR(INDEX('CAC EPDs'!$F$2:$F$1500,SMALL(IF('CAC EPDs'!$E$2:$E$1500=Lists!BW$6,ROW('CAC EPDs'!$E$2:$E$1500)),ROW(40:40))-1,1),"")</f>
        <v/>
      </c>
      <c r="BX46" s="35" t="str" cm="1">
        <f t="array" ref="BX46">IFERROR(INDEX('CAC EPDs'!$F$2:$F$1500,SMALL(IF('CAC EPDs'!$E$2:$E$1500=Lists!BX$6,ROW('CAC EPDs'!$E$2:$E$1500)),ROW(40:40))-1,1),"")</f>
        <v/>
      </c>
      <c r="BY46" s="35" t="str" cm="1">
        <f t="array" ref="BY46">IFERROR(INDEX('CAC EPDs'!$F$2:$F$1500,SMALL(IF('CAC EPDs'!$E$2:$E$1500=Lists!BY$6,ROW('CAC EPDs'!$E$2:$E$1500)),ROW(40:40))-1,1),"")</f>
        <v/>
      </c>
      <c r="BZ46" s="35" t="str" cm="1">
        <f t="array" ref="BZ46">IFERROR(INDEX('CAC EPDs'!$F$2:$F$1500,SMALL(IF('CAC EPDs'!$E$2:$E$1500=Lists!BZ$6,ROW('CAC EPDs'!$E$2:$E$1500)),ROW(40:40))-1,1),"")</f>
        <v/>
      </c>
      <c r="CA46" s="35" t="str" cm="1">
        <f t="array" ref="CA46">IFERROR(INDEX('CAC EPDs'!$F$2:$F$1500,SMALL(IF('CAC EPDs'!$E$2:$E$1500=Lists!CA$6,ROW('CAC EPDs'!$E$2:$E$1500)),ROW(40:40))-1,1),"")</f>
        <v/>
      </c>
      <c r="CB46" s="35" t="str" cm="1">
        <f t="array" ref="CB46">IFERROR(INDEX('CAC EPDs'!$F$2:$F$1500,SMALL(IF('CAC EPDs'!$E$2:$E$1500=Lists!CB$6,ROW('CAC EPDs'!$E$2:$E$1500)),ROW(40:40))-1,1),"")</f>
        <v/>
      </c>
      <c r="CC46" s="35" t="str" cm="1">
        <f t="array" ref="CC46">IFERROR(INDEX('CAC EPDs'!$F$2:$F$1500,SMALL(IF('CAC EPDs'!$E$2:$E$1500=Lists!CC$6,ROW('CAC EPDs'!$E$2:$E$1500)),ROW(40:40))-1,1),"")</f>
        <v/>
      </c>
      <c r="CD46" s="35" t="str" cm="1">
        <f t="array" ref="CD46">IFERROR(INDEX('CAC EPDs'!$F$2:$F$1500,SMALL(IF('CAC EPDs'!$E$2:$E$1500=Lists!CD$6,ROW('CAC EPDs'!$E$2:$E$1500)),ROW(40:40))-1,1),"")</f>
        <v/>
      </c>
      <c r="CE46" s="35" t="str" cm="1">
        <f t="array" ref="CE46">IFERROR(INDEX('CAC EPDs'!$F$2:$F$1500,SMALL(IF('CAC EPDs'!$E$2:$E$1500=Lists!CE$6,ROW('CAC EPDs'!$E$2:$E$1500)),ROW(40:40))-1,1),"")</f>
        <v/>
      </c>
      <c r="CF46" s="35" t="str" cm="1">
        <f t="array" ref="CF46">IFERROR(INDEX('CAC EPDs'!$F$2:$F$1500,SMALL(IF('CAC EPDs'!$E$2:$E$1500=Lists!CF$6,ROW('CAC EPDs'!$E$2:$E$1500)),ROW(40:40))-1,1),"")</f>
        <v/>
      </c>
      <c r="CG46" s="35" t="str" cm="1">
        <f t="array" ref="CG46">IFERROR(INDEX('CAC EPDs'!$F$2:$F$1500,SMALL(IF('CAC EPDs'!$E$2:$E$1500=Lists!CG$6,ROW('CAC EPDs'!$E$2:$E$1500)),ROW(40:40))-1,1),"")</f>
        <v/>
      </c>
      <c r="CH46" s="35" t="str" cm="1">
        <f t="array" ref="CH46">IFERROR(INDEX('CAC EPDs'!$F$2:$F$1500,SMALL(IF('CAC EPDs'!$E$2:$E$1500=Lists!CH$6,ROW('CAC EPDs'!$E$2:$E$1500)),ROW(40:40))-1,1),"")</f>
        <v/>
      </c>
      <c r="CI46" s="35" t="str" cm="1">
        <f t="array" ref="CI46">IFERROR(INDEX('CAC EPDs'!$F$2:$F$1500,SMALL(IF('CAC EPDs'!$E$2:$E$1500=Lists!CI$6,ROW('CAC EPDs'!$E$2:$E$1500)),ROW(40:40))-1,1),"")</f>
        <v/>
      </c>
      <c r="CJ46" s="35" t="str" cm="1">
        <f t="array" ref="CJ46">IFERROR(INDEX('CAC EPDs'!$F$2:$F$1500,SMALL(IF('CAC EPDs'!$E$2:$E$1500=Lists!CJ$6,ROW('CAC EPDs'!$E$2:$E$1500)),ROW(40:40))-1,1),"")</f>
        <v/>
      </c>
      <c r="CK46" s="35" t="str" cm="1">
        <f t="array" ref="CK46">IFERROR(INDEX('CAC EPDs'!$F$2:$F$1500,SMALL(IF('CAC EPDs'!$E$2:$E$1500=Lists!CK$6,ROW('CAC EPDs'!$E$2:$E$1500)),ROW(40:40))-1,1),"")</f>
        <v/>
      </c>
      <c r="CL46" s="35" t="str" cm="1">
        <f t="array" ref="CL46">IFERROR(INDEX('CAC EPDs'!$F$2:$F$1500,SMALL(IF('CAC EPDs'!$E$2:$E$1500=Lists!CL$6,ROW('CAC EPDs'!$E$2:$E$1500)),ROW(40:40))-1,1),"")</f>
        <v/>
      </c>
      <c r="CM46" s="35" t="str" cm="1">
        <f t="array" ref="CM46">IFERROR(INDEX('CAC EPDs'!$F$2:$F$1500,SMALL(IF('CAC EPDs'!$E$2:$E$1500=Lists!CM$6,ROW('CAC EPDs'!$E$2:$E$1500)),ROW(40:40))-1,1),"")</f>
        <v/>
      </c>
      <c r="CN46" s="35" t="str" cm="1">
        <f t="array" ref="CN46">IFERROR(INDEX('CAC EPDs'!$F$2:$F$1500,SMALL(IF('CAC EPDs'!$E$2:$E$1500=Lists!CN$6,ROW('CAC EPDs'!$E$2:$E$1500)),ROW(40:40))-1,1),"")</f>
        <v/>
      </c>
      <c r="CO46" s="35" t="str" cm="1">
        <f t="array" ref="CO46">IFERROR(INDEX('CAC EPDs'!$F$2:$F$1500,SMALL(IF('CAC EPDs'!$E$2:$E$1500=Lists!CO$6,ROW('CAC EPDs'!$E$2:$E$1500)),ROW(40:40))-1,1),"")</f>
        <v/>
      </c>
      <c r="CP46" s="35" t="str" cm="1">
        <f t="array" ref="CP46">IFERROR(INDEX('CAC EPDs'!$F$2:$F$1500,SMALL(IF('CAC EPDs'!$E$2:$E$1500=Lists!CP$6,ROW('CAC EPDs'!$E$2:$E$1500)),ROW(40:40))-1,1),"")</f>
        <v/>
      </c>
      <c r="CQ46" s="35" t="str" cm="1">
        <f t="array" ref="CQ46">IFERROR(INDEX('CAC EPDs'!$F$2:$F$1500,SMALL(IF('CAC EPDs'!$E$2:$E$1500=Lists!CQ$6,ROW('CAC EPDs'!$E$2:$E$1500)),ROW(40:40))-1,1),"")</f>
        <v/>
      </c>
      <c r="CR46" s="35" t="str" cm="1">
        <f t="array" ref="CR46">IFERROR(INDEX('CAC EPDs'!$F$2:$F$1500,SMALL(IF('CAC EPDs'!$E$2:$E$1500=Lists!CR$6,ROW('CAC EPDs'!$E$2:$E$1500)),ROW(40:40))-1,1),"")</f>
        <v/>
      </c>
      <c r="CS46" s="35" t="str" cm="1">
        <f t="array" ref="CS46">IFERROR(INDEX('CAC EPDs'!$F$2:$F$1500,SMALL(IF('CAC EPDs'!$E$2:$E$1500=Lists!CS$6,ROW('CAC EPDs'!$E$2:$E$1500)),ROW(40:40))-1,1),"")</f>
        <v/>
      </c>
      <c r="CT46" s="35" t="str" cm="1">
        <f t="array" ref="CT46">IFERROR(INDEX('CAC EPDs'!$F$2:$F$1500,SMALL(IF('CAC EPDs'!$E$2:$E$1500=Lists!CT$6,ROW('CAC EPDs'!$E$2:$E$1500)),ROW(40:40))-1,1),"")</f>
        <v/>
      </c>
      <c r="CU46" s="35" t="str" cm="1">
        <f t="array" ref="CU46">IFERROR(INDEX('CAC EPDs'!$F$2:$F$1500,SMALL(IF('CAC EPDs'!$E$2:$E$1500=Lists!CU$6,ROW('CAC EPDs'!$E$2:$E$1500)),ROW(40:40))-1,1),"")</f>
        <v/>
      </c>
      <c r="CV46" s="35" t="str" cm="1">
        <f t="array" ref="CV46">IFERROR(INDEX('CAC EPDs'!$F$2:$F$1500,SMALL(IF('CAC EPDs'!$E$2:$E$1500=Lists!CV$6,ROW('CAC EPDs'!$E$2:$E$1500)),ROW(40:40))-1,1),"")</f>
        <v/>
      </c>
      <c r="CW46" s="35" t="str" cm="1">
        <f t="array" ref="CW46">IFERROR(INDEX('CAC EPDs'!$F$2:$F$1500,SMALL(IF('CAC EPDs'!$E$2:$E$1500=Lists!CW$6,ROW('CAC EPDs'!$E$2:$E$1500)),ROW(40:40))-1,1),"")</f>
        <v/>
      </c>
      <c r="CX46" s="35" t="str" cm="1">
        <f t="array" ref="CX46">IFERROR(INDEX('CAC EPDs'!$F$2:$F$1500,SMALL(IF('CAC EPDs'!$E$2:$E$1500=Lists!CX$6,ROW('CAC EPDs'!$E$2:$E$1500)),ROW(40:40))-1,1),"")</f>
        <v/>
      </c>
      <c r="CY46" s="35" t="str" cm="1">
        <f t="array" ref="CY46">IFERROR(INDEX('CAC EPDs'!$F$2:$F$1500,SMALL(IF('CAC EPDs'!$E$2:$E$1500=Lists!CY$6,ROW('CAC EPDs'!$E$2:$E$1500)),ROW(40:40))-1,1),"")</f>
        <v/>
      </c>
      <c r="CZ46" s="35" t="str" cm="1">
        <f t="array" ref="CZ46">IFERROR(INDEX('CAC EPDs'!$F$2:$F$1500,SMALL(IF('CAC EPDs'!$E$2:$E$1500=Lists!CZ$6,ROW('CAC EPDs'!$E$2:$E$1500)),ROW(40:40))-1,1),"")</f>
        <v/>
      </c>
      <c r="DA46" s="35" t="str" cm="1">
        <f t="array" ref="DA46">IFERROR(INDEX('CAC EPDs'!$F$2:$F$1500,SMALL(IF('CAC EPDs'!$E$2:$E$1500=Lists!DA$6,ROW('CAC EPDs'!$E$2:$E$1500)),ROW(40:40))-1,1),"")</f>
        <v/>
      </c>
      <c r="DB46" s="35" t="str" cm="1">
        <f t="array" ref="DB46">IFERROR(INDEX('CAC EPDs'!$F$2:$F$1500,SMALL(IF('CAC EPDs'!$E$2:$E$1500=Lists!DB$6,ROW('CAC EPDs'!$E$2:$E$1500)),ROW(40:40))-1,1),"")</f>
        <v/>
      </c>
      <c r="DC46" s="35" t="str" cm="1">
        <f t="array" ref="DC46">IFERROR(INDEX('CAC EPDs'!$F$2:$F$1500,SMALL(IF('CAC EPDs'!$E$2:$E$1500=Lists!DC$6,ROW('CAC EPDs'!$E$2:$E$1500)),ROW(40:40))-1,1),"")</f>
        <v/>
      </c>
      <c r="DD46" s="35" t="str" cm="1">
        <f t="array" ref="DD46">IFERROR(INDEX('CAC EPDs'!$F$2:$F$1500,SMALL(IF('CAC EPDs'!$E$2:$E$1500=Lists!DD$6,ROW('CAC EPDs'!$E$2:$E$1500)),ROW(40:40))-1,1),"")</f>
        <v/>
      </c>
      <c r="DE46" s="35" t="str" cm="1">
        <f t="array" ref="DE46">IFERROR(INDEX('CAC EPDs'!$F$2:$F$1500,SMALL(IF('CAC EPDs'!$E$2:$E$1500=Lists!DE$6,ROW('CAC EPDs'!$E$2:$E$1500)),ROW(40:40))-1,1),"")</f>
        <v/>
      </c>
      <c r="DF46" s="35" t="str" cm="1">
        <f t="array" ref="DF46">IFERROR(INDEX('CAC EPDs'!$F$2:$F$1500,SMALL(IF('CAC EPDs'!$E$2:$E$1500=Lists!DF$6,ROW('CAC EPDs'!$E$2:$E$1500)),ROW(40:40))-1,1),"")</f>
        <v/>
      </c>
      <c r="DG46" s="35" t="str" cm="1">
        <f t="array" ref="DG46">IFERROR(INDEX('CAC EPDs'!$F$2:$F$1500,SMALL(IF('CAC EPDs'!$E$2:$E$1500=Lists!DG$6,ROW('CAC EPDs'!$E$2:$E$1500)),ROW(40:40))-1,1),"")</f>
        <v/>
      </c>
      <c r="DH46" s="35" t="str" cm="1">
        <f t="array" ref="DH46">IFERROR(INDEX('CAC EPDs'!$F$2:$F$1500,SMALL(IF('CAC EPDs'!$E$2:$E$1500=Lists!DH$6,ROW('CAC EPDs'!$E$2:$E$1500)),ROW(40:40))-1,1),"")</f>
        <v/>
      </c>
      <c r="DI46" s="35" t="str" cm="1">
        <f t="array" ref="DI46">IFERROR(INDEX('CAC EPDs'!$F$2:$F$1500,SMALL(IF('CAC EPDs'!$E$2:$E$1500=Lists!DI$6,ROW('CAC EPDs'!$E$2:$E$1500)),ROW(40:40))-1,1),"")</f>
        <v/>
      </c>
      <c r="DJ46" s="35" t="str" cm="1">
        <f t="array" ref="DJ46">IFERROR(INDEX('CAC EPDs'!$F$2:$F$1500,SMALL(IF('CAC EPDs'!$E$2:$E$1500=Lists!DJ$6,ROW('CAC EPDs'!$E$2:$E$1500)),ROW(40:40))-1,1),"")</f>
        <v/>
      </c>
      <c r="DK46" s="35" t="str" cm="1">
        <f t="array" ref="DK46">IFERROR(INDEX('CAC EPDs'!$F$2:$F$1500,SMALL(IF('CAC EPDs'!$E$2:$E$1500=Lists!DK$6,ROW('CAC EPDs'!$E$2:$E$1500)),ROW(40:40))-1,1),"")</f>
        <v/>
      </c>
      <c r="DL46" s="35" t="str" cm="1">
        <f t="array" ref="DL46">IFERROR(INDEX('CAC EPDs'!$F$2:$F$1500,SMALL(IF('CAC EPDs'!$E$2:$E$1500=Lists!DL$6,ROW('CAC EPDs'!$E$2:$E$1500)),ROW(40:40))-1,1),"")</f>
        <v/>
      </c>
      <c r="DM46" s="35" t="str" cm="1">
        <f t="array" ref="DM46">IFERROR(INDEX('CAC EPDs'!$F$2:$F$1500,SMALL(IF('CAC EPDs'!$E$2:$E$1500=Lists!DM$6,ROW('CAC EPDs'!$E$2:$E$1500)),ROW(40:40))-1,1),"")</f>
        <v/>
      </c>
      <c r="DN46" s="35" t="str" cm="1">
        <f t="array" ref="DN46">IFERROR(INDEX('CAC EPDs'!$F$2:$F$1500,SMALL(IF('CAC EPDs'!$E$2:$E$1500=Lists!DN$6,ROW('CAC EPDs'!$E$2:$E$1500)),ROW(40:40))-1,1),"")</f>
        <v/>
      </c>
      <c r="DO46" s="35" t="str" cm="1">
        <f t="array" ref="DO46">IFERROR(INDEX('CAC EPDs'!$F$2:$F$1500,SMALL(IF('CAC EPDs'!$E$2:$E$1500=Lists!DO$6,ROW('CAC EPDs'!$E$2:$E$1500)),ROW(40:40))-1,1),"")</f>
        <v/>
      </c>
      <c r="DP46" s="35" t="str" cm="1">
        <f t="array" ref="DP46">IFERROR(INDEX('CAC EPDs'!$F$2:$F$1500,SMALL(IF('CAC EPDs'!$E$2:$E$1500=Lists!DP$6,ROW('CAC EPDs'!$E$2:$E$1500)),ROW(40:40))-1,1),"")</f>
        <v/>
      </c>
      <c r="DQ46" s="35" t="str" cm="1">
        <f t="array" ref="DQ46">IFERROR(INDEX('CAC EPDs'!$F$2:$F$1500,SMALL(IF('CAC EPDs'!$E$2:$E$1500=Lists!DQ$6,ROW('CAC EPDs'!$E$2:$E$1500)),ROW(40:40))-1,1),"")</f>
        <v/>
      </c>
      <c r="DR46" s="35" t="str" cm="1">
        <f t="array" ref="DR46">IFERROR(INDEX('CAC EPDs'!$F$2:$F$1500,SMALL(IF('CAC EPDs'!$E$2:$E$1500=Lists!DR$6,ROW('CAC EPDs'!$E$2:$E$1500)),ROW(40:40))-1,1),"")</f>
        <v/>
      </c>
      <c r="DS46" s="35" t="str" cm="1">
        <f t="array" ref="DS46">IFERROR(INDEX('CAC EPDs'!$F$2:$F$1500,SMALL(IF('CAC EPDs'!$E$2:$E$1500=Lists!DS$6,ROW('CAC EPDs'!$E$2:$E$1500)),ROW(40:40))-1,1),"")</f>
        <v/>
      </c>
      <c r="DT46" s="35" t="str" cm="1">
        <f t="array" ref="DT46">IFERROR(INDEX('CAC EPDs'!$F$2:$F$1500,SMALL(IF('CAC EPDs'!$E$2:$E$1500=Lists!DT$6,ROW('CAC EPDs'!$E$2:$E$1500)),ROW(40:40))-1,1),"")</f>
        <v/>
      </c>
      <c r="DU46" s="35" t="str" cm="1">
        <f t="array" ref="DU46">IFERROR(INDEX('CAC EPDs'!$F$2:$F$1500,SMALL(IF('CAC EPDs'!$E$2:$E$1500=Lists!DU$6,ROW('CAC EPDs'!$E$2:$E$1500)),ROW(40:40))-1,1),"")</f>
        <v/>
      </c>
      <c r="DV46" s="35" t="str" cm="1">
        <f t="array" ref="DV46">IFERROR(INDEX('CAC EPDs'!$F$2:$F$1500,SMALL(IF('CAC EPDs'!$E$2:$E$1500=Lists!DV$6,ROW('CAC EPDs'!$E$2:$E$1500)),ROW(40:40))-1,1),"")</f>
        <v/>
      </c>
      <c r="DW46" s="35" t="str" cm="1">
        <f t="array" ref="DW46">IFERROR(INDEX('CAC EPDs'!$F$2:$F$1500,SMALL(IF('CAC EPDs'!$E$2:$E$1500=Lists!DW$6,ROW('CAC EPDs'!$E$2:$E$1500)),ROW(40:40))-1,1),"")</f>
        <v/>
      </c>
      <c r="DX46" s="35" t="str" cm="1">
        <f t="array" ref="DX46">IFERROR(INDEX('CAC EPDs'!$F$2:$F$1500,SMALL(IF('CAC EPDs'!$E$2:$E$1500=Lists!DX$6,ROW('CAC EPDs'!$E$2:$E$1500)),ROW(40:40))-1,1),"")</f>
        <v/>
      </c>
      <c r="DY46" s="35" t="str" cm="1">
        <f t="array" ref="DY46">IFERROR(INDEX('CAC EPDs'!$F$2:$F$1500,SMALL(IF('CAC EPDs'!$E$2:$E$1500=Lists!DY$6,ROW('CAC EPDs'!$E$2:$E$1500)),ROW(40:40))-1,1),"")</f>
        <v/>
      </c>
      <c r="DZ46" s="35" t="str" cm="1">
        <f t="array" ref="DZ46">IFERROR(INDEX('CAC EPDs'!$F$2:$F$1500,SMALL(IF('CAC EPDs'!$E$2:$E$1500=Lists!DZ$6,ROW('CAC EPDs'!$E$2:$E$1500)),ROW(40:40))-1,1),"")</f>
        <v/>
      </c>
      <c r="EA46" s="35" t="str" cm="1">
        <f t="array" ref="EA46">IFERROR(INDEX('CAC EPDs'!$F$2:$F$1500,SMALL(IF('CAC EPDs'!$E$2:$E$1500=Lists!EA$6,ROW('CAC EPDs'!$E$2:$E$1500)),ROW(40:40))-1,1),"")</f>
        <v/>
      </c>
      <c r="EB46" s="35" t="str" cm="1">
        <f t="array" ref="EB46">IFERROR(INDEX('CAC EPDs'!$F$2:$F$1500,SMALL(IF('CAC EPDs'!$E$2:$E$1500=Lists!EB$6,ROW('CAC EPDs'!$E$2:$E$1500)),ROW(40:40))-1,1),"")</f>
        <v/>
      </c>
      <c r="EC46" s="35" t="str" cm="1">
        <f t="array" ref="EC46">IFERROR(INDEX('CAC EPDs'!$F$2:$F$1500,SMALL(IF('CAC EPDs'!$E$2:$E$1500=Lists!EC$6,ROW('CAC EPDs'!$E$2:$E$1500)),ROW(40:40))-1,1),"")</f>
        <v/>
      </c>
      <c r="ED46" s="35" t="str" cm="1">
        <f t="array" ref="ED46">IFERROR(INDEX('CAC EPDs'!$F$2:$F$1500,SMALL(IF('CAC EPDs'!$E$2:$E$1500=Lists!ED$6,ROW('CAC EPDs'!$E$2:$E$1500)),ROW(40:40))-1,1),"")</f>
        <v/>
      </c>
      <c r="EE46" s="35" t="str" cm="1">
        <f t="array" ref="EE46">IFERROR(INDEX('CAC EPDs'!$F$2:$F$1500,SMALL(IF('CAC EPDs'!$E$2:$E$1500=Lists!EE$6,ROW('CAC EPDs'!$E$2:$E$1500)),ROW(40:40))-1,1),"")</f>
        <v/>
      </c>
      <c r="EF46" s="35" t="str" cm="1">
        <f t="array" ref="EF46">IFERROR(INDEX('CAC EPDs'!$F$2:$F$1500,SMALL(IF('CAC EPDs'!$E$2:$E$1500=Lists!EF$6,ROW('CAC EPDs'!$E$2:$E$1500)),ROW(40:40))-1,1),"")</f>
        <v/>
      </c>
      <c r="EG46" s="35" t="str" cm="1">
        <f t="array" ref="EG46">IFERROR(INDEX('CAC EPDs'!$F$2:$F$1500,SMALL(IF('CAC EPDs'!$E$2:$E$1500=Lists!EG$6,ROW('CAC EPDs'!$E$2:$E$1500)),ROW(40:40))-1,1),"")</f>
        <v/>
      </c>
      <c r="EH46" s="35" t="str" cm="1">
        <f t="array" ref="EH46">IFERROR(INDEX('CAC EPDs'!$F$2:$F$1500,SMALL(IF('CAC EPDs'!$E$2:$E$1500=Lists!EH$6,ROW('CAC EPDs'!$E$2:$E$1500)),ROW(40:40))-1,1),"")</f>
        <v/>
      </c>
      <c r="EI46" s="35" t="str" cm="1">
        <f t="array" ref="EI46">IFERROR(INDEX('CAC EPDs'!$F$2:$F$1500,SMALL(IF('CAC EPDs'!$E$2:$E$1500=Lists!EI$6,ROW('CAC EPDs'!$E$2:$E$1500)),ROW(40:40))-1,1),"")</f>
        <v/>
      </c>
      <c r="EJ46" s="35" t="str" cm="1">
        <f t="array" ref="EJ46">IFERROR(INDEX('CAC EPDs'!$F$2:$F$1500,SMALL(IF('CAC EPDs'!$E$2:$E$1500=Lists!EJ$6,ROW('CAC EPDs'!$E$2:$E$1500)),ROW(40:40))-1,1),"")</f>
        <v/>
      </c>
      <c r="EK46" s="35" t="str" cm="1">
        <f t="array" ref="EK46">IFERROR(INDEX('CAC EPDs'!$F$2:$F$1500,SMALL(IF('CAC EPDs'!$E$2:$E$1500=Lists!EK$6,ROW('CAC EPDs'!$E$2:$E$1500)),ROW(40:40))-1,1),"")</f>
        <v/>
      </c>
      <c r="EL46" s="35" t="str" cm="1">
        <f t="array" ref="EL46">IFERROR(INDEX('CAC EPDs'!$F$2:$F$1500,SMALL(IF('CAC EPDs'!$E$2:$E$1500=Lists!EL$6,ROW('CAC EPDs'!$E$2:$E$1500)),ROW(40:40))-1,1),"")</f>
        <v/>
      </c>
      <c r="EM46" s="35" t="str" cm="1">
        <f t="array" ref="EM46">IFERROR(INDEX('CAC EPDs'!$F$2:$F$1500,SMALL(IF('CAC EPDs'!$E$2:$E$1500=Lists!EM$6,ROW('CAC EPDs'!$E$2:$E$1500)),ROW(40:40))-1,1),"")</f>
        <v/>
      </c>
      <c r="EN46" s="35" t="str" cm="1">
        <f t="array" ref="EN46">IFERROR(INDEX('CAC EPDs'!$F$2:$F$1500,SMALL(IF('CAC EPDs'!$E$2:$E$1500=Lists!EN$6,ROW('CAC EPDs'!$E$2:$E$1500)),ROW(40:40))-1,1),"")</f>
        <v/>
      </c>
      <c r="FL46" s="219"/>
    </row>
    <row r="47" spans="25:168">
      <c r="Y47" s="35" t="str">
        <v>Quebec,32,Yes</v>
      </c>
      <c r="AA47" s="35" t="str" cm="1">
        <f t="array" ref="AA47">IFERROR(INDEX('CAC EPDs'!$F$2:$F$1500,SMALL(IF('CAC EPDs'!$E$2:$E$1500=Lists!AA$6,ROW('CAC EPDs'!$E$2:$E$1500)),ROW(41:41))-1,1),"")</f>
        <v/>
      </c>
      <c r="AB47" s="35" t="str" cm="1">
        <f t="array" ref="AB47">IFERROR(INDEX('CAC EPDs'!$F$2:$F$1500,SMALL(IF('CAC EPDs'!$E$2:$E$1500=Lists!AB$6,ROW('CAC EPDs'!$E$2:$E$1500)),ROW(41:41))-1,1),"")</f>
        <v/>
      </c>
      <c r="AC47" s="35" t="str" cm="1">
        <f t="array" ref="AC47">IFERROR(INDEX('CAC EPDs'!$F$2:$F$1500,SMALL(IF('CAC EPDs'!$E$2:$E$1500=Lists!AC$6,ROW('CAC EPDs'!$E$2:$E$1500)),ROW(41:41))-1,1),"")</f>
        <v/>
      </c>
      <c r="AD47" s="35" t="str" cm="1">
        <f t="array" ref="AD47">IFERROR(INDEX('CAC EPDs'!$F$2:$F$1500,SMALL(IF('CAC EPDs'!$E$2:$E$1500=Lists!AD$6,ROW('CAC EPDs'!$E$2:$E$1500)),ROW(41:41))-1,1),"")</f>
        <v/>
      </c>
      <c r="AE47" s="35" t="str" cm="1">
        <f t="array" ref="AE47">IFERROR(INDEX('CAC EPDs'!$F$2:$F$1500,SMALL(IF('CAC EPDs'!$E$2:$E$1500=Lists!AE$6,ROW('CAC EPDs'!$E$2:$E$1500)),ROW(41:41))-1,1),"")</f>
        <v/>
      </c>
      <c r="AF47" s="35" t="str" cm="1">
        <f t="array" ref="AF47">IFERROR(INDEX('CAC EPDs'!$F$2:$F$1500,SMALL(IF('CAC EPDs'!$E$2:$E$1500=Lists!AF$6,ROW('CAC EPDs'!$E$2:$E$1500)),ROW(41:41))-1,1),"")</f>
        <v/>
      </c>
      <c r="AG47" s="35" t="str" cm="1">
        <f t="array" ref="AG47">IFERROR(INDEX('CAC EPDs'!$F$2:$F$1500,SMALL(IF('CAC EPDs'!$E$2:$E$1500=Lists!AG$6,ROW('CAC EPDs'!$E$2:$E$1500)),ROW(41:41))-1,1),"")</f>
        <v/>
      </c>
      <c r="AH47" s="35" t="str" cm="1">
        <f t="array" ref="AH47">IFERROR(INDEX('CAC EPDs'!$F$2:$F$1500,SMALL(IF('CAC EPDs'!$E$2:$E$1500=Lists!AH$6,ROW('CAC EPDs'!$E$2:$E$1500)),ROW(41:41))-1,1),"")</f>
        <v/>
      </c>
      <c r="AI47" s="35" t="str" cm="1">
        <f t="array" ref="AI47">IFERROR(INDEX('CAC EPDs'!$F$2:$F$1500,SMALL(IF('CAC EPDs'!$E$2:$E$1500=Lists!AI$6,ROW('CAC EPDs'!$E$2:$E$1500)),ROW(41:41))-1,1),"")</f>
        <v/>
      </c>
      <c r="AJ47" s="35" t="str" cm="1">
        <f t="array" ref="AJ47">IFERROR(INDEX('CAC EPDs'!$F$2:$F$1500,SMALL(IF('CAC EPDs'!$E$2:$E$1500=Lists!AJ$6,ROW('CAC EPDs'!$E$2:$E$1500)),ROW(41:41))-1,1),"")</f>
        <v/>
      </c>
      <c r="AK47" s="35" t="str" cm="1">
        <f t="array" ref="AK47">IFERROR(INDEX('CAC EPDs'!$F$2:$F$1500,SMALL(IF('CAC EPDs'!$E$2:$E$1500=Lists!AK$6,ROW('CAC EPDs'!$E$2:$E$1500)),ROW(41:41))-1,1),"")</f>
        <v/>
      </c>
      <c r="AL47" s="35" t="str" cm="1">
        <f t="array" ref="AL47">IFERROR(INDEX('CAC EPDs'!$F$2:$F$1500,SMALL(IF('CAC EPDs'!$E$2:$E$1500=Lists!AL$6,ROW('CAC EPDs'!$E$2:$E$1500)),ROW(41:41))-1,1),"")</f>
        <v/>
      </c>
      <c r="AM47" s="35" t="str" cm="1">
        <f t="array" ref="AM47">IFERROR(INDEX('CAC EPDs'!$F$2:$F$1500,SMALL(IF('CAC EPDs'!$E$2:$E$1500=Lists!AM$6,ROW('CAC EPDs'!$E$2:$E$1500)),ROW(41:41))-1,1),"")</f>
        <v/>
      </c>
      <c r="AN47" s="35" t="str" cm="1">
        <f t="array" ref="AN47">IFERROR(INDEX('CAC EPDs'!$F$2:$F$1500,SMALL(IF('CAC EPDs'!$E$2:$E$1500=Lists!AN$6,ROW('CAC EPDs'!$E$2:$E$1500)),ROW(41:41))-1,1),"")</f>
        <v/>
      </c>
      <c r="AO47" s="35" t="str" cm="1">
        <f t="array" ref="AO47">IFERROR(INDEX('CAC EPDs'!$F$2:$F$1500,SMALL(IF('CAC EPDs'!$E$2:$E$1500=Lists!AO$6,ROW('CAC EPDs'!$E$2:$E$1500)),ROW(41:41))-1,1),"")</f>
        <v/>
      </c>
      <c r="AP47" s="35" t="str" cm="1">
        <f t="array" ref="AP47">IFERROR(INDEX('CAC EPDs'!$F$2:$F$1500,SMALL(IF('CAC EPDs'!$E$2:$E$1500=Lists!AP$6,ROW('CAC EPDs'!$E$2:$E$1500)),ROW(41:41))-1,1),"")</f>
        <v/>
      </c>
      <c r="AQ47" s="35" t="str" cm="1">
        <f t="array" ref="AQ47">IFERROR(INDEX('CAC EPDs'!$F$2:$F$1500,SMALL(IF('CAC EPDs'!$E$2:$E$1500=Lists!AQ$6,ROW('CAC EPDs'!$E$2:$E$1500)),ROW(41:41))-1,1),"")</f>
        <v/>
      </c>
      <c r="AR47" s="35" t="str" cm="1">
        <f t="array" ref="AR47">IFERROR(INDEX('CAC EPDs'!$F$2:$F$1500,SMALL(IF('CAC EPDs'!$E$2:$E$1500=Lists!AR$6,ROW('CAC EPDs'!$E$2:$E$1500)),ROW(41:41))-1,1),"")</f>
        <v/>
      </c>
      <c r="AS47" s="35" t="str" cm="1">
        <f t="array" ref="AS47">IFERROR(INDEX('CAC EPDs'!$F$2:$F$1500,SMALL(IF('CAC EPDs'!$E$2:$E$1500=Lists!AS$6,ROW('CAC EPDs'!$E$2:$E$1500)),ROW(41:41))-1,1),"")</f>
        <v/>
      </c>
      <c r="AT47" s="35" t="str" cm="1">
        <f t="array" ref="AT47">IFERROR(INDEX('CAC EPDs'!$F$2:$F$1500,SMALL(IF('CAC EPDs'!$E$2:$E$1500=Lists!AT$6,ROW('CAC EPDs'!$E$2:$E$1500)),ROW(41:41))-1,1),"")</f>
        <v/>
      </c>
      <c r="AU47" s="35" t="str" cm="1">
        <f t="array" ref="AU47">IFERROR(INDEX('CAC EPDs'!$F$2:$F$1500,SMALL(IF('CAC EPDs'!$E$2:$E$1500=Lists!AU$6,ROW('CAC EPDs'!$E$2:$E$1500)),ROW(41:41))-1,1),"")</f>
        <v/>
      </c>
      <c r="AV47" s="35" t="str" cm="1">
        <f t="array" ref="AV47">IFERROR(INDEX('CAC EPDs'!$F$2:$F$1500,SMALL(IF('CAC EPDs'!$E$2:$E$1500=Lists!AV$6,ROW('CAC EPDs'!$E$2:$E$1500)),ROW(41:41))-1,1),"")</f>
        <v/>
      </c>
      <c r="AW47" s="35" t="str" cm="1">
        <f t="array" ref="AW47">IFERROR(INDEX('CAC EPDs'!$F$2:$F$1500,SMALL(IF('CAC EPDs'!$E$2:$E$1500=Lists!AW$6,ROW('CAC EPDs'!$E$2:$E$1500)),ROW(41:41))-1,1),"")</f>
        <v/>
      </c>
      <c r="AX47" s="35" t="str" cm="1">
        <f t="array" ref="AX47">IFERROR(INDEX('CAC EPDs'!$F$2:$F$1500,SMALL(IF('CAC EPDs'!$E$2:$E$1500=Lists!AX$6,ROW('CAC EPDs'!$E$2:$E$1500)),ROW(41:41))-1,1),"")</f>
        <v/>
      </c>
      <c r="AY47" s="35" t="str" cm="1">
        <f t="array" ref="AY47">IFERROR(INDEX('CAC EPDs'!$F$2:$F$1500,SMALL(IF('CAC EPDs'!$E$2:$E$1500=Lists!AY$6,ROW('CAC EPDs'!$E$2:$E$1500)),ROW(41:41))-1,1),"")</f>
        <v/>
      </c>
      <c r="AZ47" s="35" t="str" cm="1">
        <f t="array" ref="AZ47">IFERROR(INDEX('CAC EPDs'!$F$2:$F$1500,SMALL(IF('CAC EPDs'!$E$2:$E$1500=Lists!AZ$6,ROW('CAC EPDs'!$E$2:$E$1500)),ROW(41:41))-1,1),"")</f>
        <v/>
      </c>
      <c r="BA47" s="35" t="str" cm="1">
        <f t="array" ref="BA47">IFERROR(INDEX('CAC EPDs'!$F$2:$F$1500,SMALL(IF('CAC EPDs'!$E$2:$E$1500=Lists!BA$6,ROW('CAC EPDs'!$E$2:$E$1500)),ROW(41:41))-1,1),"")</f>
        <v/>
      </c>
      <c r="BB47" s="35" t="str" cm="1">
        <f t="array" ref="BB47">IFERROR(INDEX('CAC EPDs'!$F$2:$F$1500,SMALL(IF('CAC EPDs'!$E$2:$E$1500=Lists!BB$6,ROW('CAC EPDs'!$E$2:$E$1500)),ROW(41:41))-1,1),"")</f>
        <v/>
      </c>
      <c r="BC47" s="35" t="str" cm="1">
        <f t="array" ref="BC47">IFERROR(INDEX('CAC EPDs'!$F$2:$F$1500,SMALL(IF('CAC EPDs'!$E$2:$E$1500=Lists!BC$6,ROW('CAC EPDs'!$E$2:$E$1500)),ROW(41:41))-1,1),"")</f>
        <v/>
      </c>
      <c r="BD47" s="35" t="str" cm="1">
        <f t="array" ref="BD47">IFERROR(INDEX('CAC EPDs'!$F$2:$F$1500,SMALL(IF('CAC EPDs'!$E$2:$E$1500=Lists!BD$6,ROW('CAC EPDs'!$E$2:$E$1500)),ROW(41:41))-1,1),"")</f>
        <v/>
      </c>
      <c r="BE47" s="35" t="str" cm="1">
        <f t="array" ref="BE47">IFERROR(INDEX('CAC EPDs'!$F$2:$F$1500,SMALL(IF('CAC EPDs'!$E$2:$E$1500=Lists!BE$6,ROW('CAC EPDs'!$E$2:$E$1500)),ROW(41:41))-1,1),"")</f>
        <v/>
      </c>
      <c r="BF47" s="35" t="str" cm="1">
        <f t="array" ref="BF47">IFERROR(INDEX('CAC EPDs'!$F$2:$F$1500,SMALL(IF('CAC EPDs'!$E$2:$E$1500=Lists!BF$6,ROW('CAC EPDs'!$E$2:$E$1500)),ROW(41:41))-1,1),"")</f>
        <v/>
      </c>
      <c r="BG47" s="35" t="str" cm="1">
        <f t="array" ref="BG47">IFERROR(INDEX('CAC EPDs'!$F$2:$F$1500,SMALL(IF('CAC EPDs'!$E$2:$E$1500=Lists!BG$6,ROW('CAC EPDs'!$E$2:$E$1500)),ROW(41:41))-1,1),"")</f>
        <v/>
      </c>
      <c r="BH47" s="35" t="str" cm="1">
        <f t="array" ref="BH47">IFERROR(INDEX('CAC EPDs'!$F$2:$F$1500,SMALL(IF('CAC EPDs'!$E$2:$E$1500=Lists!BH$6,ROW('CAC EPDs'!$E$2:$E$1500)),ROW(41:41))-1,1),"")</f>
        <v/>
      </c>
      <c r="BI47" s="35" t="str" cm="1">
        <f t="array" ref="BI47">IFERROR(INDEX('CAC EPDs'!$F$2:$F$1500,SMALL(IF('CAC EPDs'!$E$2:$E$1500=Lists!BI$6,ROW('CAC EPDs'!$E$2:$E$1500)),ROW(41:41))-1,1),"")</f>
        <v/>
      </c>
      <c r="BJ47" s="35" t="str" cm="1">
        <f t="array" ref="BJ47">IFERROR(INDEX('CAC EPDs'!$F$2:$F$1500,SMALL(IF('CAC EPDs'!$E$2:$E$1500=Lists!BJ$6,ROW('CAC EPDs'!$E$2:$E$1500)),ROW(41:41))-1,1),"")</f>
        <v/>
      </c>
      <c r="BK47" s="35" t="str" cm="1">
        <f t="array" ref="BK47">IFERROR(INDEX('CAC EPDs'!$F$2:$F$1500,SMALL(IF('CAC EPDs'!$E$2:$E$1500=Lists!BK$6,ROW('CAC EPDs'!$E$2:$E$1500)),ROW(41:41))-1,1),"")</f>
        <v/>
      </c>
      <c r="BL47" s="35" t="str" cm="1">
        <f t="array" ref="BL47">IFERROR(INDEX('CAC EPDs'!$F$2:$F$1500,SMALL(IF('CAC EPDs'!$E$2:$E$1500=Lists!BL$6,ROW('CAC EPDs'!$E$2:$E$1500)),ROW(41:41))-1,1),"")</f>
        <v/>
      </c>
      <c r="BM47" s="35" t="str" cm="1">
        <f t="array" ref="BM47">IFERROR(INDEX('CAC EPDs'!$F$2:$F$1500,SMALL(IF('CAC EPDs'!$E$2:$E$1500=Lists!BM$6,ROW('CAC EPDs'!$E$2:$E$1500)),ROW(41:41))-1,1),"")</f>
        <v/>
      </c>
      <c r="BN47" s="35" t="str" cm="1">
        <f t="array" ref="BN47">IFERROR(INDEX('CAC EPDs'!$F$2:$F$1500,SMALL(IF('CAC EPDs'!$E$2:$E$1500=Lists!BN$6,ROW('CAC EPDs'!$E$2:$E$1500)),ROW(41:41))-1,1),"")</f>
        <v/>
      </c>
      <c r="BO47" s="35" t="str" cm="1">
        <f t="array" ref="BO47">IFERROR(INDEX('CAC EPDs'!$F$2:$F$1500,SMALL(IF('CAC EPDs'!$E$2:$E$1500=Lists!BO$6,ROW('CAC EPDs'!$E$2:$E$1500)),ROW(41:41))-1,1),"")</f>
        <v/>
      </c>
      <c r="BP47" s="35" t="str" cm="1">
        <f t="array" ref="BP47">IFERROR(INDEX('CAC EPDs'!$F$2:$F$1500,SMALL(IF('CAC EPDs'!$E$2:$E$1500=Lists!BP$6,ROW('CAC EPDs'!$E$2:$E$1500)),ROW(41:41))-1,1),"")</f>
        <v>35 MPa SCC with air (F-1) GU 10 SL</v>
      </c>
      <c r="BQ47" s="35" t="str" cm="1">
        <f t="array" ref="BQ47">IFERROR(INDEX('CAC EPDs'!$F$2:$F$1500,SMALL(IF('CAC EPDs'!$E$2:$E$1500=Lists!BQ$6,ROW('CAC EPDs'!$E$2:$E$1500)),ROW(41:41))-1,1),"")</f>
        <v/>
      </c>
      <c r="BR47" s="35" t="str" cm="1">
        <f t="array" ref="BR47">IFERROR(INDEX('CAC EPDs'!$F$2:$F$1500,SMALL(IF('CAC EPDs'!$E$2:$E$1500=Lists!BR$6,ROW('CAC EPDs'!$E$2:$E$1500)),ROW(41:41))-1,1),"")</f>
        <v/>
      </c>
      <c r="BS47" s="35" t="str" cm="1">
        <f t="array" ref="BS47">IFERROR(INDEX('CAC EPDs'!$F$2:$F$1500,SMALL(IF('CAC EPDs'!$E$2:$E$1500=Lists!BS$6,ROW('CAC EPDs'!$E$2:$E$1500)),ROW(41:41))-1,1),"")</f>
        <v/>
      </c>
      <c r="BT47" s="35" t="str" cm="1">
        <f t="array" ref="BT47">IFERROR(INDEX('CAC EPDs'!$F$2:$F$1500,SMALL(IF('CAC EPDs'!$E$2:$E$1500=Lists!BT$6,ROW('CAC EPDs'!$E$2:$E$1500)),ROW(41:41))-1,1),"")</f>
        <v/>
      </c>
      <c r="BU47" s="35" t="str" cm="1">
        <f t="array" ref="BU47">IFERROR(INDEX('CAC EPDs'!$F$2:$F$1500,SMALL(IF('CAC EPDs'!$E$2:$E$1500=Lists!BU$6,ROW('CAC EPDs'!$E$2:$E$1500)),ROW(41:41))-1,1),"")</f>
        <v/>
      </c>
      <c r="BV47" s="35" t="str" cm="1">
        <f t="array" ref="BV47">IFERROR(INDEX('CAC EPDs'!$F$2:$F$1500,SMALL(IF('CAC EPDs'!$E$2:$E$1500=Lists!BV$6,ROW('CAC EPDs'!$E$2:$E$1500)),ROW(41:41))-1,1),"")</f>
        <v/>
      </c>
      <c r="BW47" s="35" t="str" cm="1">
        <f t="array" ref="BW47">IFERROR(INDEX('CAC EPDs'!$F$2:$F$1500,SMALL(IF('CAC EPDs'!$E$2:$E$1500=Lists!BW$6,ROW('CAC EPDs'!$E$2:$E$1500)),ROW(41:41))-1,1),"")</f>
        <v/>
      </c>
      <c r="BX47" s="35" t="str" cm="1">
        <f t="array" ref="BX47">IFERROR(INDEX('CAC EPDs'!$F$2:$F$1500,SMALL(IF('CAC EPDs'!$E$2:$E$1500=Lists!BX$6,ROW('CAC EPDs'!$E$2:$E$1500)),ROW(41:41))-1,1),"")</f>
        <v/>
      </c>
      <c r="BY47" s="35" t="str" cm="1">
        <f t="array" ref="BY47">IFERROR(INDEX('CAC EPDs'!$F$2:$F$1500,SMALL(IF('CAC EPDs'!$E$2:$E$1500=Lists!BY$6,ROW('CAC EPDs'!$E$2:$E$1500)),ROW(41:41))-1,1),"")</f>
        <v/>
      </c>
      <c r="BZ47" s="35" t="str" cm="1">
        <f t="array" ref="BZ47">IFERROR(INDEX('CAC EPDs'!$F$2:$F$1500,SMALL(IF('CAC EPDs'!$E$2:$E$1500=Lists!BZ$6,ROW('CAC EPDs'!$E$2:$E$1500)),ROW(41:41))-1,1),"")</f>
        <v/>
      </c>
      <c r="CA47" s="35" t="str" cm="1">
        <f t="array" ref="CA47">IFERROR(INDEX('CAC EPDs'!$F$2:$F$1500,SMALL(IF('CAC EPDs'!$E$2:$E$1500=Lists!CA$6,ROW('CAC EPDs'!$E$2:$E$1500)),ROW(41:41))-1,1),"")</f>
        <v/>
      </c>
      <c r="CB47" s="35" t="str" cm="1">
        <f t="array" ref="CB47">IFERROR(INDEX('CAC EPDs'!$F$2:$F$1500,SMALL(IF('CAC EPDs'!$E$2:$E$1500=Lists!CB$6,ROW('CAC EPDs'!$E$2:$E$1500)),ROW(41:41))-1,1),"")</f>
        <v/>
      </c>
      <c r="CC47" s="35" t="str" cm="1">
        <f t="array" ref="CC47">IFERROR(INDEX('CAC EPDs'!$F$2:$F$1500,SMALL(IF('CAC EPDs'!$E$2:$E$1500=Lists!CC$6,ROW('CAC EPDs'!$E$2:$E$1500)),ROW(41:41))-1,1),"")</f>
        <v/>
      </c>
      <c r="CD47" s="35" t="str" cm="1">
        <f t="array" ref="CD47">IFERROR(INDEX('CAC EPDs'!$F$2:$F$1500,SMALL(IF('CAC EPDs'!$E$2:$E$1500=Lists!CD$6,ROW('CAC EPDs'!$E$2:$E$1500)),ROW(41:41))-1,1),"")</f>
        <v/>
      </c>
      <c r="CE47" s="35" t="str" cm="1">
        <f t="array" ref="CE47">IFERROR(INDEX('CAC EPDs'!$F$2:$F$1500,SMALL(IF('CAC EPDs'!$E$2:$E$1500=Lists!CE$6,ROW('CAC EPDs'!$E$2:$E$1500)),ROW(41:41))-1,1),"")</f>
        <v/>
      </c>
      <c r="CF47" s="35" t="str" cm="1">
        <f t="array" ref="CF47">IFERROR(INDEX('CAC EPDs'!$F$2:$F$1500,SMALL(IF('CAC EPDs'!$E$2:$E$1500=Lists!CF$6,ROW('CAC EPDs'!$E$2:$E$1500)),ROW(41:41))-1,1),"")</f>
        <v/>
      </c>
      <c r="CG47" s="35" t="str" cm="1">
        <f t="array" ref="CG47">IFERROR(INDEX('CAC EPDs'!$F$2:$F$1500,SMALL(IF('CAC EPDs'!$E$2:$E$1500=Lists!CG$6,ROW('CAC EPDs'!$E$2:$E$1500)),ROW(41:41))-1,1),"")</f>
        <v/>
      </c>
      <c r="CH47" s="35" t="str" cm="1">
        <f t="array" ref="CH47">IFERROR(INDEX('CAC EPDs'!$F$2:$F$1500,SMALL(IF('CAC EPDs'!$E$2:$E$1500=Lists!CH$6,ROW('CAC EPDs'!$E$2:$E$1500)),ROW(41:41))-1,1),"")</f>
        <v/>
      </c>
      <c r="CI47" s="35" t="str" cm="1">
        <f t="array" ref="CI47">IFERROR(INDEX('CAC EPDs'!$F$2:$F$1500,SMALL(IF('CAC EPDs'!$E$2:$E$1500=Lists!CI$6,ROW('CAC EPDs'!$E$2:$E$1500)),ROW(41:41))-1,1),"")</f>
        <v/>
      </c>
      <c r="CJ47" s="35" t="str" cm="1">
        <f t="array" ref="CJ47">IFERROR(INDEX('CAC EPDs'!$F$2:$F$1500,SMALL(IF('CAC EPDs'!$E$2:$E$1500=Lists!CJ$6,ROW('CAC EPDs'!$E$2:$E$1500)),ROW(41:41))-1,1),"")</f>
        <v/>
      </c>
      <c r="CK47" s="35" t="str" cm="1">
        <f t="array" ref="CK47">IFERROR(INDEX('CAC EPDs'!$F$2:$F$1500,SMALL(IF('CAC EPDs'!$E$2:$E$1500=Lists!CK$6,ROW('CAC EPDs'!$E$2:$E$1500)),ROW(41:41))-1,1),"")</f>
        <v/>
      </c>
      <c r="CL47" s="35" t="str" cm="1">
        <f t="array" ref="CL47">IFERROR(INDEX('CAC EPDs'!$F$2:$F$1500,SMALL(IF('CAC EPDs'!$E$2:$E$1500=Lists!CL$6,ROW('CAC EPDs'!$E$2:$E$1500)),ROW(41:41))-1,1),"")</f>
        <v/>
      </c>
      <c r="CM47" s="35" t="str" cm="1">
        <f t="array" ref="CM47">IFERROR(INDEX('CAC EPDs'!$F$2:$F$1500,SMALL(IF('CAC EPDs'!$E$2:$E$1500=Lists!CM$6,ROW('CAC EPDs'!$E$2:$E$1500)),ROW(41:41))-1,1),"")</f>
        <v/>
      </c>
      <c r="CN47" s="35" t="str" cm="1">
        <f t="array" ref="CN47">IFERROR(INDEX('CAC EPDs'!$F$2:$F$1500,SMALL(IF('CAC EPDs'!$E$2:$E$1500=Lists!CN$6,ROW('CAC EPDs'!$E$2:$E$1500)),ROW(41:41))-1,1),"")</f>
        <v/>
      </c>
      <c r="CO47" s="35" t="str" cm="1">
        <f t="array" ref="CO47">IFERROR(INDEX('CAC EPDs'!$F$2:$F$1500,SMALL(IF('CAC EPDs'!$E$2:$E$1500=Lists!CO$6,ROW('CAC EPDs'!$E$2:$E$1500)),ROW(41:41))-1,1),"")</f>
        <v/>
      </c>
      <c r="CP47" s="35" t="str" cm="1">
        <f t="array" ref="CP47">IFERROR(INDEX('CAC EPDs'!$F$2:$F$1500,SMALL(IF('CAC EPDs'!$E$2:$E$1500=Lists!CP$6,ROW('CAC EPDs'!$E$2:$E$1500)),ROW(41:41))-1,1),"")</f>
        <v/>
      </c>
      <c r="CQ47" s="35" t="str" cm="1">
        <f t="array" ref="CQ47">IFERROR(INDEX('CAC EPDs'!$F$2:$F$1500,SMALL(IF('CAC EPDs'!$E$2:$E$1500=Lists!CQ$6,ROW('CAC EPDs'!$E$2:$E$1500)),ROW(41:41))-1,1),"")</f>
        <v/>
      </c>
      <c r="CR47" s="35" t="str" cm="1">
        <f t="array" ref="CR47">IFERROR(INDEX('CAC EPDs'!$F$2:$F$1500,SMALL(IF('CAC EPDs'!$E$2:$E$1500=Lists!CR$6,ROW('CAC EPDs'!$E$2:$E$1500)),ROW(41:41))-1,1),"")</f>
        <v/>
      </c>
      <c r="CS47" s="35" t="str" cm="1">
        <f t="array" ref="CS47">IFERROR(INDEX('CAC EPDs'!$F$2:$F$1500,SMALL(IF('CAC EPDs'!$E$2:$E$1500=Lists!CS$6,ROW('CAC EPDs'!$E$2:$E$1500)),ROW(41:41))-1,1),"")</f>
        <v/>
      </c>
      <c r="CT47" s="35" t="str" cm="1">
        <f t="array" ref="CT47">IFERROR(INDEX('CAC EPDs'!$F$2:$F$1500,SMALL(IF('CAC EPDs'!$E$2:$E$1500=Lists!CT$6,ROW('CAC EPDs'!$E$2:$E$1500)),ROW(41:41))-1,1),"")</f>
        <v/>
      </c>
      <c r="CU47" s="35" t="str" cm="1">
        <f t="array" ref="CU47">IFERROR(INDEX('CAC EPDs'!$F$2:$F$1500,SMALL(IF('CAC EPDs'!$E$2:$E$1500=Lists!CU$6,ROW('CAC EPDs'!$E$2:$E$1500)),ROW(41:41))-1,1),"")</f>
        <v/>
      </c>
      <c r="CV47" s="35" t="str" cm="1">
        <f t="array" ref="CV47">IFERROR(INDEX('CAC EPDs'!$F$2:$F$1500,SMALL(IF('CAC EPDs'!$E$2:$E$1500=Lists!CV$6,ROW('CAC EPDs'!$E$2:$E$1500)),ROW(41:41))-1,1),"")</f>
        <v/>
      </c>
      <c r="CW47" s="35" t="str" cm="1">
        <f t="array" ref="CW47">IFERROR(INDEX('CAC EPDs'!$F$2:$F$1500,SMALL(IF('CAC EPDs'!$E$2:$E$1500=Lists!CW$6,ROW('CAC EPDs'!$E$2:$E$1500)),ROW(41:41))-1,1),"")</f>
        <v/>
      </c>
      <c r="CX47" s="35" t="str" cm="1">
        <f t="array" ref="CX47">IFERROR(INDEX('CAC EPDs'!$F$2:$F$1500,SMALL(IF('CAC EPDs'!$E$2:$E$1500=Lists!CX$6,ROW('CAC EPDs'!$E$2:$E$1500)),ROW(41:41))-1,1),"")</f>
        <v/>
      </c>
      <c r="CY47" s="35" t="str" cm="1">
        <f t="array" ref="CY47">IFERROR(INDEX('CAC EPDs'!$F$2:$F$1500,SMALL(IF('CAC EPDs'!$E$2:$E$1500=Lists!CY$6,ROW('CAC EPDs'!$E$2:$E$1500)),ROW(41:41))-1,1),"")</f>
        <v/>
      </c>
      <c r="CZ47" s="35" t="str" cm="1">
        <f t="array" ref="CZ47">IFERROR(INDEX('CAC EPDs'!$F$2:$F$1500,SMALL(IF('CAC EPDs'!$E$2:$E$1500=Lists!CZ$6,ROW('CAC EPDs'!$E$2:$E$1500)),ROW(41:41))-1,1),"")</f>
        <v/>
      </c>
      <c r="DA47" s="35" t="str" cm="1">
        <f t="array" ref="DA47">IFERROR(INDEX('CAC EPDs'!$F$2:$F$1500,SMALL(IF('CAC EPDs'!$E$2:$E$1500=Lists!DA$6,ROW('CAC EPDs'!$E$2:$E$1500)),ROW(41:41))-1,1),"")</f>
        <v/>
      </c>
      <c r="DB47" s="35" t="str" cm="1">
        <f t="array" ref="DB47">IFERROR(INDEX('CAC EPDs'!$F$2:$F$1500,SMALL(IF('CAC EPDs'!$E$2:$E$1500=Lists!DB$6,ROW('CAC EPDs'!$E$2:$E$1500)),ROW(41:41))-1,1),"")</f>
        <v/>
      </c>
      <c r="DC47" s="35" t="str" cm="1">
        <f t="array" ref="DC47">IFERROR(INDEX('CAC EPDs'!$F$2:$F$1500,SMALL(IF('CAC EPDs'!$E$2:$E$1500=Lists!DC$6,ROW('CAC EPDs'!$E$2:$E$1500)),ROW(41:41))-1,1),"")</f>
        <v/>
      </c>
      <c r="DD47" s="35" t="str" cm="1">
        <f t="array" ref="DD47">IFERROR(INDEX('CAC EPDs'!$F$2:$F$1500,SMALL(IF('CAC EPDs'!$E$2:$E$1500=Lists!DD$6,ROW('CAC EPDs'!$E$2:$E$1500)),ROW(41:41))-1,1),"")</f>
        <v/>
      </c>
      <c r="DE47" s="35" t="str" cm="1">
        <f t="array" ref="DE47">IFERROR(INDEX('CAC EPDs'!$F$2:$F$1500,SMALL(IF('CAC EPDs'!$E$2:$E$1500=Lists!DE$6,ROW('CAC EPDs'!$E$2:$E$1500)),ROW(41:41))-1,1),"")</f>
        <v/>
      </c>
      <c r="DF47" s="35" t="str" cm="1">
        <f t="array" ref="DF47">IFERROR(INDEX('CAC EPDs'!$F$2:$F$1500,SMALL(IF('CAC EPDs'!$E$2:$E$1500=Lists!DF$6,ROW('CAC EPDs'!$E$2:$E$1500)),ROW(41:41))-1,1),"")</f>
        <v/>
      </c>
      <c r="DG47" s="35" t="str" cm="1">
        <f t="array" ref="DG47">IFERROR(INDEX('CAC EPDs'!$F$2:$F$1500,SMALL(IF('CAC EPDs'!$E$2:$E$1500=Lists!DG$6,ROW('CAC EPDs'!$E$2:$E$1500)),ROW(41:41))-1,1),"")</f>
        <v/>
      </c>
      <c r="DH47" s="35" t="str" cm="1">
        <f t="array" ref="DH47">IFERROR(INDEX('CAC EPDs'!$F$2:$F$1500,SMALL(IF('CAC EPDs'!$E$2:$E$1500=Lists!DH$6,ROW('CAC EPDs'!$E$2:$E$1500)),ROW(41:41))-1,1),"")</f>
        <v/>
      </c>
      <c r="DI47" s="35" t="str" cm="1">
        <f t="array" ref="DI47">IFERROR(INDEX('CAC EPDs'!$F$2:$F$1500,SMALL(IF('CAC EPDs'!$E$2:$E$1500=Lists!DI$6,ROW('CAC EPDs'!$E$2:$E$1500)),ROW(41:41))-1,1),"")</f>
        <v/>
      </c>
      <c r="DJ47" s="35" t="str" cm="1">
        <f t="array" ref="DJ47">IFERROR(INDEX('CAC EPDs'!$F$2:$F$1500,SMALL(IF('CAC EPDs'!$E$2:$E$1500=Lists!DJ$6,ROW('CAC EPDs'!$E$2:$E$1500)),ROW(41:41))-1,1),"")</f>
        <v/>
      </c>
      <c r="DK47" s="35" t="str" cm="1">
        <f t="array" ref="DK47">IFERROR(INDEX('CAC EPDs'!$F$2:$F$1500,SMALL(IF('CAC EPDs'!$E$2:$E$1500=Lists!DK$6,ROW('CAC EPDs'!$E$2:$E$1500)),ROW(41:41))-1,1),"")</f>
        <v/>
      </c>
      <c r="DL47" s="35" t="str" cm="1">
        <f t="array" ref="DL47">IFERROR(INDEX('CAC EPDs'!$F$2:$F$1500,SMALL(IF('CAC EPDs'!$E$2:$E$1500=Lists!DL$6,ROW('CAC EPDs'!$E$2:$E$1500)),ROW(41:41))-1,1),"")</f>
        <v/>
      </c>
      <c r="DM47" s="35" t="str" cm="1">
        <f t="array" ref="DM47">IFERROR(INDEX('CAC EPDs'!$F$2:$F$1500,SMALL(IF('CAC EPDs'!$E$2:$E$1500=Lists!DM$6,ROW('CAC EPDs'!$E$2:$E$1500)),ROW(41:41))-1,1),"")</f>
        <v/>
      </c>
      <c r="DN47" s="35" t="str" cm="1">
        <f t="array" ref="DN47">IFERROR(INDEX('CAC EPDs'!$F$2:$F$1500,SMALL(IF('CAC EPDs'!$E$2:$E$1500=Lists!DN$6,ROW('CAC EPDs'!$E$2:$E$1500)),ROW(41:41))-1,1),"")</f>
        <v/>
      </c>
      <c r="DO47" s="35" t="str" cm="1">
        <f t="array" ref="DO47">IFERROR(INDEX('CAC EPDs'!$F$2:$F$1500,SMALL(IF('CAC EPDs'!$E$2:$E$1500=Lists!DO$6,ROW('CAC EPDs'!$E$2:$E$1500)),ROW(41:41))-1,1),"")</f>
        <v/>
      </c>
      <c r="DP47" s="35" t="str" cm="1">
        <f t="array" ref="DP47">IFERROR(INDEX('CAC EPDs'!$F$2:$F$1500,SMALL(IF('CAC EPDs'!$E$2:$E$1500=Lists!DP$6,ROW('CAC EPDs'!$E$2:$E$1500)),ROW(41:41))-1,1),"")</f>
        <v/>
      </c>
      <c r="DQ47" s="35" t="str" cm="1">
        <f t="array" ref="DQ47">IFERROR(INDEX('CAC EPDs'!$F$2:$F$1500,SMALL(IF('CAC EPDs'!$E$2:$E$1500=Lists!DQ$6,ROW('CAC EPDs'!$E$2:$E$1500)),ROW(41:41))-1,1),"")</f>
        <v/>
      </c>
      <c r="DR47" s="35" t="str" cm="1">
        <f t="array" ref="DR47">IFERROR(INDEX('CAC EPDs'!$F$2:$F$1500,SMALL(IF('CAC EPDs'!$E$2:$E$1500=Lists!DR$6,ROW('CAC EPDs'!$E$2:$E$1500)),ROW(41:41))-1,1),"")</f>
        <v/>
      </c>
      <c r="DS47" s="35" t="str" cm="1">
        <f t="array" ref="DS47">IFERROR(INDEX('CAC EPDs'!$F$2:$F$1500,SMALL(IF('CAC EPDs'!$E$2:$E$1500=Lists!DS$6,ROW('CAC EPDs'!$E$2:$E$1500)),ROW(41:41))-1,1),"")</f>
        <v/>
      </c>
      <c r="DT47" s="35" t="str" cm="1">
        <f t="array" ref="DT47">IFERROR(INDEX('CAC EPDs'!$F$2:$F$1500,SMALL(IF('CAC EPDs'!$E$2:$E$1500=Lists!DT$6,ROW('CAC EPDs'!$E$2:$E$1500)),ROW(41:41))-1,1),"")</f>
        <v/>
      </c>
      <c r="DU47" s="35" t="str" cm="1">
        <f t="array" ref="DU47">IFERROR(INDEX('CAC EPDs'!$F$2:$F$1500,SMALL(IF('CAC EPDs'!$E$2:$E$1500=Lists!DU$6,ROW('CAC EPDs'!$E$2:$E$1500)),ROW(41:41))-1,1),"")</f>
        <v/>
      </c>
      <c r="DV47" s="35" t="str" cm="1">
        <f t="array" ref="DV47">IFERROR(INDEX('CAC EPDs'!$F$2:$F$1500,SMALL(IF('CAC EPDs'!$E$2:$E$1500=Lists!DV$6,ROW('CAC EPDs'!$E$2:$E$1500)),ROW(41:41))-1,1),"")</f>
        <v/>
      </c>
      <c r="DW47" s="35" t="str" cm="1">
        <f t="array" ref="DW47">IFERROR(INDEX('CAC EPDs'!$F$2:$F$1500,SMALL(IF('CAC EPDs'!$E$2:$E$1500=Lists!DW$6,ROW('CAC EPDs'!$E$2:$E$1500)),ROW(41:41))-1,1),"")</f>
        <v/>
      </c>
      <c r="DX47" s="35" t="str" cm="1">
        <f t="array" ref="DX47">IFERROR(INDEX('CAC EPDs'!$F$2:$F$1500,SMALL(IF('CAC EPDs'!$E$2:$E$1500=Lists!DX$6,ROW('CAC EPDs'!$E$2:$E$1500)),ROW(41:41))-1,1),"")</f>
        <v/>
      </c>
      <c r="DY47" s="35" t="str" cm="1">
        <f t="array" ref="DY47">IFERROR(INDEX('CAC EPDs'!$F$2:$F$1500,SMALL(IF('CAC EPDs'!$E$2:$E$1500=Lists!DY$6,ROW('CAC EPDs'!$E$2:$E$1500)),ROW(41:41))-1,1),"")</f>
        <v/>
      </c>
      <c r="DZ47" s="35" t="str" cm="1">
        <f t="array" ref="DZ47">IFERROR(INDEX('CAC EPDs'!$F$2:$F$1500,SMALL(IF('CAC EPDs'!$E$2:$E$1500=Lists!DZ$6,ROW('CAC EPDs'!$E$2:$E$1500)),ROW(41:41))-1,1),"")</f>
        <v/>
      </c>
      <c r="EA47" s="35" t="str" cm="1">
        <f t="array" ref="EA47">IFERROR(INDEX('CAC EPDs'!$F$2:$F$1500,SMALL(IF('CAC EPDs'!$E$2:$E$1500=Lists!EA$6,ROW('CAC EPDs'!$E$2:$E$1500)),ROW(41:41))-1,1),"")</f>
        <v/>
      </c>
      <c r="EB47" s="35" t="str" cm="1">
        <f t="array" ref="EB47">IFERROR(INDEX('CAC EPDs'!$F$2:$F$1500,SMALL(IF('CAC EPDs'!$E$2:$E$1500=Lists!EB$6,ROW('CAC EPDs'!$E$2:$E$1500)),ROW(41:41))-1,1),"")</f>
        <v/>
      </c>
      <c r="EC47" s="35" t="str" cm="1">
        <f t="array" ref="EC47">IFERROR(INDEX('CAC EPDs'!$F$2:$F$1500,SMALL(IF('CAC EPDs'!$E$2:$E$1500=Lists!EC$6,ROW('CAC EPDs'!$E$2:$E$1500)),ROW(41:41))-1,1),"")</f>
        <v/>
      </c>
      <c r="ED47" s="35" t="str" cm="1">
        <f t="array" ref="ED47">IFERROR(INDEX('CAC EPDs'!$F$2:$F$1500,SMALL(IF('CAC EPDs'!$E$2:$E$1500=Lists!ED$6,ROW('CAC EPDs'!$E$2:$E$1500)),ROW(41:41))-1,1),"")</f>
        <v/>
      </c>
      <c r="EE47" s="35" t="str" cm="1">
        <f t="array" ref="EE47">IFERROR(INDEX('CAC EPDs'!$F$2:$F$1500,SMALL(IF('CAC EPDs'!$E$2:$E$1500=Lists!EE$6,ROW('CAC EPDs'!$E$2:$E$1500)),ROW(41:41))-1,1),"")</f>
        <v/>
      </c>
      <c r="EF47" s="35" t="str" cm="1">
        <f t="array" ref="EF47">IFERROR(INDEX('CAC EPDs'!$F$2:$F$1500,SMALL(IF('CAC EPDs'!$E$2:$E$1500=Lists!EF$6,ROW('CAC EPDs'!$E$2:$E$1500)),ROW(41:41))-1,1),"")</f>
        <v/>
      </c>
      <c r="EG47" s="35" t="str" cm="1">
        <f t="array" ref="EG47">IFERROR(INDEX('CAC EPDs'!$F$2:$F$1500,SMALL(IF('CAC EPDs'!$E$2:$E$1500=Lists!EG$6,ROW('CAC EPDs'!$E$2:$E$1500)),ROW(41:41))-1,1),"")</f>
        <v/>
      </c>
      <c r="EH47" s="35" t="str" cm="1">
        <f t="array" ref="EH47">IFERROR(INDEX('CAC EPDs'!$F$2:$F$1500,SMALL(IF('CAC EPDs'!$E$2:$E$1500=Lists!EH$6,ROW('CAC EPDs'!$E$2:$E$1500)),ROW(41:41))-1,1),"")</f>
        <v/>
      </c>
      <c r="EI47" s="35" t="str" cm="1">
        <f t="array" ref="EI47">IFERROR(INDEX('CAC EPDs'!$F$2:$F$1500,SMALL(IF('CAC EPDs'!$E$2:$E$1500=Lists!EI$6,ROW('CAC EPDs'!$E$2:$E$1500)),ROW(41:41))-1,1),"")</f>
        <v/>
      </c>
      <c r="EJ47" s="35" t="str" cm="1">
        <f t="array" ref="EJ47">IFERROR(INDEX('CAC EPDs'!$F$2:$F$1500,SMALL(IF('CAC EPDs'!$E$2:$E$1500=Lists!EJ$6,ROW('CAC EPDs'!$E$2:$E$1500)),ROW(41:41))-1,1),"")</f>
        <v/>
      </c>
      <c r="EK47" s="35" t="str" cm="1">
        <f t="array" ref="EK47">IFERROR(INDEX('CAC EPDs'!$F$2:$F$1500,SMALL(IF('CAC EPDs'!$E$2:$E$1500=Lists!EK$6,ROW('CAC EPDs'!$E$2:$E$1500)),ROW(41:41))-1,1),"")</f>
        <v/>
      </c>
      <c r="EL47" s="35" t="str" cm="1">
        <f t="array" ref="EL47">IFERROR(INDEX('CAC EPDs'!$F$2:$F$1500,SMALL(IF('CAC EPDs'!$E$2:$E$1500=Lists!EL$6,ROW('CAC EPDs'!$E$2:$E$1500)),ROW(41:41))-1,1),"")</f>
        <v/>
      </c>
      <c r="EM47" s="35" t="str" cm="1">
        <f t="array" ref="EM47">IFERROR(INDEX('CAC EPDs'!$F$2:$F$1500,SMALL(IF('CAC EPDs'!$E$2:$E$1500=Lists!EM$6,ROW('CAC EPDs'!$E$2:$E$1500)),ROW(41:41))-1,1),"")</f>
        <v/>
      </c>
      <c r="EN47" s="35" t="str" cm="1">
        <f t="array" ref="EN47">IFERROR(INDEX('CAC EPDs'!$F$2:$F$1500,SMALL(IF('CAC EPDs'!$E$2:$E$1500=Lists!EN$6,ROW('CAC EPDs'!$E$2:$E$1500)),ROW(41:41))-1,1),"")</f>
        <v/>
      </c>
      <c r="FL47" s="219"/>
    </row>
    <row r="48" spans="25:168">
      <c r="Y48" s="35" t="str">
        <v>Quebec,35,Yes</v>
      </c>
      <c r="AA48" s="35" t="str" cm="1">
        <f t="array" ref="AA48">IFERROR(INDEX('CAC EPDs'!$F$2:$F$1500,SMALL(IF('CAC EPDs'!$E$2:$E$1500=Lists!AA$6,ROW('CAC EPDs'!$E$2:$E$1500)),ROW(42:42))-1,1),"")</f>
        <v/>
      </c>
      <c r="AB48" s="35" t="str" cm="1">
        <f t="array" ref="AB48">IFERROR(INDEX('CAC EPDs'!$F$2:$F$1500,SMALL(IF('CAC EPDs'!$E$2:$E$1500=Lists!AB$6,ROW('CAC EPDs'!$E$2:$E$1500)),ROW(42:42))-1,1),"")</f>
        <v/>
      </c>
      <c r="AC48" s="35" t="str" cm="1">
        <f t="array" ref="AC48">IFERROR(INDEX('CAC EPDs'!$F$2:$F$1500,SMALL(IF('CAC EPDs'!$E$2:$E$1500=Lists!AC$6,ROW('CAC EPDs'!$E$2:$E$1500)),ROW(42:42))-1,1),"")</f>
        <v/>
      </c>
      <c r="AD48" s="35" t="str" cm="1">
        <f t="array" ref="AD48">IFERROR(INDEX('CAC EPDs'!$F$2:$F$1500,SMALL(IF('CAC EPDs'!$E$2:$E$1500=Lists!AD$6,ROW('CAC EPDs'!$E$2:$E$1500)),ROW(42:42))-1,1),"")</f>
        <v/>
      </c>
      <c r="AE48" s="35" t="str" cm="1">
        <f t="array" ref="AE48">IFERROR(INDEX('CAC EPDs'!$F$2:$F$1500,SMALL(IF('CAC EPDs'!$E$2:$E$1500=Lists!AE$6,ROW('CAC EPDs'!$E$2:$E$1500)),ROW(42:42))-1,1),"")</f>
        <v/>
      </c>
      <c r="AF48" s="35" t="str" cm="1">
        <f t="array" ref="AF48">IFERROR(INDEX('CAC EPDs'!$F$2:$F$1500,SMALL(IF('CAC EPDs'!$E$2:$E$1500=Lists!AF$6,ROW('CAC EPDs'!$E$2:$E$1500)),ROW(42:42))-1,1),"")</f>
        <v/>
      </c>
      <c r="AG48" s="35" t="str" cm="1">
        <f t="array" ref="AG48">IFERROR(INDEX('CAC EPDs'!$F$2:$F$1500,SMALL(IF('CAC EPDs'!$E$2:$E$1500=Lists!AG$6,ROW('CAC EPDs'!$E$2:$E$1500)),ROW(42:42))-1,1),"")</f>
        <v/>
      </c>
      <c r="AH48" s="35" t="str" cm="1">
        <f t="array" ref="AH48">IFERROR(INDEX('CAC EPDs'!$F$2:$F$1500,SMALL(IF('CAC EPDs'!$E$2:$E$1500=Lists!AH$6,ROW('CAC EPDs'!$E$2:$E$1500)),ROW(42:42))-1,1),"")</f>
        <v/>
      </c>
      <c r="AI48" s="35" t="str" cm="1">
        <f t="array" ref="AI48">IFERROR(INDEX('CAC EPDs'!$F$2:$F$1500,SMALL(IF('CAC EPDs'!$E$2:$E$1500=Lists!AI$6,ROW('CAC EPDs'!$E$2:$E$1500)),ROW(42:42))-1,1),"")</f>
        <v/>
      </c>
      <c r="AJ48" s="35" t="str" cm="1">
        <f t="array" ref="AJ48">IFERROR(INDEX('CAC EPDs'!$F$2:$F$1500,SMALL(IF('CAC EPDs'!$E$2:$E$1500=Lists!AJ$6,ROW('CAC EPDs'!$E$2:$E$1500)),ROW(42:42))-1,1),"")</f>
        <v/>
      </c>
      <c r="AK48" s="35" t="str" cm="1">
        <f t="array" ref="AK48">IFERROR(INDEX('CAC EPDs'!$F$2:$F$1500,SMALL(IF('CAC EPDs'!$E$2:$E$1500=Lists!AK$6,ROW('CAC EPDs'!$E$2:$E$1500)),ROW(42:42))-1,1),"")</f>
        <v/>
      </c>
      <c r="AL48" s="35" t="str" cm="1">
        <f t="array" ref="AL48">IFERROR(INDEX('CAC EPDs'!$F$2:$F$1500,SMALL(IF('CAC EPDs'!$E$2:$E$1500=Lists!AL$6,ROW('CAC EPDs'!$E$2:$E$1500)),ROW(42:42))-1,1),"")</f>
        <v/>
      </c>
      <c r="AM48" s="35" t="str" cm="1">
        <f t="array" ref="AM48">IFERROR(INDEX('CAC EPDs'!$F$2:$F$1500,SMALL(IF('CAC EPDs'!$E$2:$E$1500=Lists!AM$6,ROW('CAC EPDs'!$E$2:$E$1500)),ROW(42:42))-1,1),"")</f>
        <v/>
      </c>
      <c r="AN48" s="35" t="str" cm="1">
        <f t="array" ref="AN48">IFERROR(INDEX('CAC EPDs'!$F$2:$F$1500,SMALL(IF('CAC EPDs'!$E$2:$E$1500=Lists!AN$6,ROW('CAC EPDs'!$E$2:$E$1500)),ROW(42:42))-1,1),"")</f>
        <v/>
      </c>
      <c r="AO48" s="35" t="str" cm="1">
        <f t="array" ref="AO48">IFERROR(INDEX('CAC EPDs'!$F$2:$F$1500,SMALL(IF('CAC EPDs'!$E$2:$E$1500=Lists!AO$6,ROW('CAC EPDs'!$E$2:$E$1500)),ROW(42:42))-1,1),"")</f>
        <v/>
      </c>
      <c r="AP48" s="35" t="str" cm="1">
        <f t="array" ref="AP48">IFERROR(INDEX('CAC EPDs'!$F$2:$F$1500,SMALL(IF('CAC EPDs'!$E$2:$E$1500=Lists!AP$6,ROW('CAC EPDs'!$E$2:$E$1500)),ROW(42:42))-1,1),"")</f>
        <v/>
      </c>
      <c r="AQ48" s="35" t="str" cm="1">
        <f t="array" ref="AQ48">IFERROR(INDEX('CAC EPDs'!$F$2:$F$1500,SMALL(IF('CAC EPDs'!$E$2:$E$1500=Lists!AQ$6,ROW('CAC EPDs'!$E$2:$E$1500)),ROW(42:42))-1,1),"")</f>
        <v/>
      </c>
      <c r="AR48" s="35" t="str" cm="1">
        <f t="array" ref="AR48">IFERROR(INDEX('CAC EPDs'!$F$2:$F$1500,SMALL(IF('CAC EPDs'!$E$2:$E$1500=Lists!AR$6,ROW('CAC EPDs'!$E$2:$E$1500)),ROW(42:42))-1,1),"")</f>
        <v/>
      </c>
      <c r="AS48" s="35" t="str" cm="1">
        <f t="array" ref="AS48">IFERROR(INDEX('CAC EPDs'!$F$2:$F$1500,SMALL(IF('CAC EPDs'!$E$2:$E$1500=Lists!AS$6,ROW('CAC EPDs'!$E$2:$E$1500)),ROW(42:42))-1,1),"")</f>
        <v/>
      </c>
      <c r="AT48" s="35" t="str" cm="1">
        <f t="array" ref="AT48">IFERROR(INDEX('CAC EPDs'!$F$2:$F$1500,SMALL(IF('CAC EPDs'!$E$2:$E$1500=Lists!AT$6,ROW('CAC EPDs'!$E$2:$E$1500)),ROW(42:42))-1,1),"")</f>
        <v/>
      </c>
      <c r="AU48" s="35" t="str" cm="1">
        <f t="array" ref="AU48">IFERROR(INDEX('CAC EPDs'!$F$2:$F$1500,SMALL(IF('CAC EPDs'!$E$2:$E$1500=Lists!AU$6,ROW('CAC EPDs'!$E$2:$E$1500)),ROW(42:42))-1,1),"")</f>
        <v/>
      </c>
      <c r="AV48" s="35" t="str" cm="1">
        <f t="array" ref="AV48">IFERROR(INDEX('CAC EPDs'!$F$2:$F$1500,SMALL(IF('CAC EPDs'!$E$2:$E$1500=Lists!AV$6,ROW('CAC EPDs'!$E$2:$E$1500)),ROW(42:42))-1,1),"")</f>
        <v/>
      </c>
      <c r="AW48" s="35" t="str" cm="1">
        <f t="array" ref="AW48">IFERROR(INDEX('CAC EPDs'!$F$2:$F$1500,SMALL(IF('CAC EPDs'!$E$2:$E$1500=Lists!AW$6,ROW('CAC EPDs'!$E$2:$E$1500)),ROW(42:42))-1,1),"")</f>
        <v/>
      </c>
      <c r="AX48" s="35" t="str" cm="1">
        <f t="array" ref="AX48">IFERROR(INDEX('CAC EPDs'!$F$2:$F$1500,SMALL(IF('CAC EPDs'!$E$2:$E$1500=Lists!AX$6,ROW('CAC EPDs'!$E$2:$E$1500)),ROW(42:42))-1,1),"")</f>
        <v/>
      </c>
      <c r="AY48" s="35" t="str" cm="1">
        <f t="array" ref="AY48">IFERROR(INDEX('CAC EPDs'!$F$2:$F$1500,SMALL(IF('CAC EPDs'!$E$2:$E$1500=Lists!AY$6,ROW('CAC EPDs'!$E$2:$E$1500)),ROW(42:42))-1,1),"")</f>
        <v/>
      </c>
      <c r="AZ48" s="35" t="str" cm="1">
        <f t="array" ref="AZ48">IFERROR(INDEX('CAC EPDs'!$F$2:$F$1500,SMALL(IF('CAC EPDs'!$E$2:$E$1500=Lists!AZ$6,ROW('CAC EPDs'!$E$2:$E$1500)),ROW(42:42))-1,1),"")</f>
        <v/>
      </c>
      <c r="BA48" s="35" t="str" cm="1">
        <f t="array" ref="BA48">IFERROR(INDEX('CAC EPDs'!$F$2:$F$1500,SMALL(IF('CAC EPDs'!$E$2:$E$1500=Lists!BA$6,ROW('CAC EPDs'!$E$2:$E$1500)),ROW(42:42))-1,1),"")</f>
        <v/>
      </c>
      <c r="BB48" s="35" t="str" cm="1">
        <f t="array" ref="BB48">IFERROR(INDEX('CAC EPDs'!$F$2:$F$1500,SMALL(IF('CAC EPDs'!$E$2:$E$1500=Lists!BB$6,ROW('CAC EPDs'!$E$2:$E$1500)),ROW(42:42))-1,1),"")</f>
        <v/>
      </c>
      <c r="BC48" s="35" t="str" cm="1">
        <f t="array" ref="BC48">IFERROR(INDEX('CAC EPDs'!$F$2:$F$1500,SMALL(IF('CAC EPDs'!$E$2:$E$1500=Lists!BC$6,ROW('CAC EPDs'!$E$2:$E$1500)),ROW(42:42))-1,1),"")</f>
        <v/>
      </c>
      <c r="BD48" s="35" t="str" cm="1">
        <f t="array" ref="BD48">IFERROR(INDEX('CAC EPDs'!$F$2:$F$1500,SMALL(IF('CAC EPDs'!$E$2:$E$1500=Lists!BD$6,ROW('CAC EPDs'!$E$2:$E$1500)),ROW(42:42))-1,1),"")</f>
        <v/>
      </c>
      <c r="BE48" s="35" t="str" cm="1">
        <f t="array" ref="BE48">IFERROR(INDEX('CAC EPDs'!$F$2:$F$1500,SMALL(IF('CAC EPDs'!$E$2:$E$1500=Lists!BE$6,ROW('CAC EPDs'!$E$2:$E$1500)),ROW(42:42))-1,1),"")</f>
        <v/>
      </c>
      <c r="BF48" s="35" t="str" cm="1">
        <f t="array" ref="BF48">IFERROR(INDEX('CAC EPDs'!$F$2:$F$1500,SMALL(IF('CAC EPDs'!$E$2:$E$1500=Lists!BF$6,ROW('CAC EPDs'!$E$2:$E$1500)),ROW(42:42))-1,1),"")</f>
        <v/>
      </c>
      <c r="BG48" s="35" t="str" cm="1">
        <f t="array" ref="BG48">IFERROR(INDEX('CAC EPDs'!$F$2:$F$1500,SMALL(IF('CAC EPDs'!$E$2:$E$1500=Lists!BG$6,ROW('CAC EPDs'!$E$2:$E$1500)),ROW(42:42))-1,1),"")</f>
        <v/>
      </c>
      <c r="BH48" s="35" t="str" cm="1">
        <f t="array" ref="BH48">IFERROR(INDEX('CAC EPDs'!$F$2:$F$1500,SMALL(IF('CAC EPDs'!$E$2:$E$1500=Lists!BH$6,ROW('CAC EPDs'!$E$2:$E$1500)),ROW(42:42))-1,1),"")</f>
        <v/>
      </c>
      <c r="BI48" s="35" t="str" cm="1">
        <f t="array" ref="BI48">IFERROR(INDEX('CAC EPDs'!$F$2:$F$1500,SMALL(IF('CAC EPDs'!$E$2:$E$1500=Lists!BI$6,ROW('CAC EPDs'!$E$2:$E$1500)),ROW(42:42))-1,1),"")</f>
        <v/>
      </c>
      <c r="BJ48" s="35" t="str" cm="1">
        <f t="array" ref="BJ48">IFERROR(INDEX('CAC EPDs'!$F$2:$F$1500,SMALL(IF('CAC EPDs'!$E$2:$E$1500=Lists!BJ$6,ROW('CAC EPDs'!$E$2:$E$1500)),ROW(42:42))-1,1),"")</f>
        <v/>
      </c>
      <c r="BK48" s="35" t="str" cm="1">
        <f t="array" ref="BK48">IFERROR(INDEX('CAC EPDs'!$F$2:$F$1500,SMALL(IF('CAC EPDs'!$E$2:$E$1500=Lists!BK$6,ROW('CAC EPDs'!$E$2:$E$1500)),ROW(42:42))-1,1),"")</f>
        <v/>
      </c>
      <c r="BL48" s="35" t="str" cm="1">
        <f t="array" ref="BL48">IFERROR(INDEX('CAC EPDs'!$F$2:$F$1500,SMALL(IF('CAC EPDs'!$E$2:$E$1500=Lists!BL$6,ROW('CAC EPDs'!$E$2:$E$1500)),ROW(42:42))-1,1),"")</f>
        <v/>
      </c>
      <c r="BM48" s="35" t="str" cm="1">
        <f t="array" ref="BM48">IFERROR(INDEX('CAC EPDs'!$F$2:$F$1500,SMALL(IF('CAC EPDs'!$E$2:$E$1500=Lists!BM$6,ROW('CAC EPDs'!$E$2:$E$1500)),ROW(42:42))-1,1),"")</f>
        <v/>
      </c>
      <c r="BN48" s="35" t="str" cm="1">
        <f t="array" ref="BN48">IFERROR(INDEX('CAC EPDs'!$F$2:$F$1500,SMALL(IF('CAC EPDs'!$E$2:$E$1500=Lists!BN$6,ROW('CAC EPDs'!$E$2:$E$1500)),ROW(42:42))-1,1),"")</f>
        <v/>
      </c>
      <c r="BO48" s="35" t="str" cm="1">
        <f t="array" ref="BO48">IFERROR(INDEX('CAC EPDs'!$F$2:$F$1500,SMALL(IF('CAC EPDs'!$E$2:$E$1500=Lists!BO$6,ROW('CAC EPDs'!$E$2:$E$1500)),ROW(42:42))-1,1),"")</f>
        <v/>
      </c>
      <c r="BP48" s="35" t="str" cm="1">
        <f t="array" ref="BP48">IFERROR(INDEX('CAC EPDs'!$F$2:$F$1500,SMALL(IF('CAC EPDs'!$E$2:$E$1500=Lists!BP$6,ROW('CAC EPDs'!$E$2:$E$1500)),ROW(42:42))-1,1),"")</f>
        <v>35 MPa SCC with air (F-1) GU 20 SL</v>
      </c>
      <c r="BQ48" s="35" t="str" cm="1">
        <f t="array" ref="BQ48">IFERROR(INDEX('CAC EPDs'!$F$2:$F$1500,SMALL(IF('CAC EPDs'!$E$2:$E$1500=Lists!BQ$6,ROW('CAC EPDs'!$E$2:$E$1500)),ROW(42:42))-1,1),"")</f>
        <v/>
      </c>
      <c r="BR48" s="35" t="str" cm="1">
        <f t="array" ref="BR48">IFERROR(INDEX('CAC EPDs'!$F$2:$F$1500,SMALL(IF('CAC EPDs'!$E$2:$E$1500=Lists!BR$6,ROW('CAC EPDs'!$E$2:$E$1500)),ROW(42:42))-1,1),"")</f>
        <v/>
      </c>
      <c r="BS48" s="35" t="str" cm="1">
        <f t="array" ref="BS48">IFERROR(INDEX('CAC EPDs'!$F$2:$F$1500,SMALL(IF('CAC EPDs'!$E$2:$E$1500=Lists!BS$6,ROW('CAC EPDs'!$E$2:$E$1500)),ROW(42:42))-1,1),"")</f>
        <v/>
      </c>
      <c r="BT48" s="35" t="str" cm="1">
        <f t="array" ref="BT48">IFERROR(INDEX('CAC EPDs'!$F$2:$F$1500,SMALL(IF('CAC EPDs'!$E$2:$E$1500=Lists!BT$6,ROW('CAC EPDs'!$E$2:$E$1500)),ROW(42:42))-1,1),"")</f>
        <v/>
      </c>
      <c r="BU48" s="35" t="str" cm="1">
        <f t="array" ref="BU48">IFERROR(INDEX('CAC EPDs'!$F$2:$F$1500,SMALL(IF('CAC EPDs'!$E$2:$E$1500=Lists!BU$6,ROW('CAC EPDs'!$E$2:$E$1500)),ROW(42:42))-1,1),"")</f>
        <v/>
      </c>
      <c r="BV48" s="35" t="str" cm="1">
        <f t="array" ref="BV48">IFERROR(INDEX('CAC EPDs'!$F$2:$F$1500,SMALL(IF('CAC EPDs'!$E$2:$E$1500=Lists!BV$6,ROW('CAC EPDs'!$E$2:$E$1500)),ROW(42:42))-1,1),"")</f>
        <v/>
      </c>
      <c r="BW48" s="35" t="str" cm="1">
        <f t="array" ref="BW48">IFERROR(INDEX('CAC EPDs'!$F$2:$F$1500,SMALL(IF('CAC EPDs'!$E$2:$E$1500=Lists!BW$6,ROW('CAC EPDs'!$E$2:$E$1500)),ROW(42:42))-1,1),"")</f>
        <v/>
      </c>
      <c r="BX48" s="35" t="str" cm="1">
        <f t="array" ref="BX48">IFERROR(INDEX('CAC EPDs'!$F$2:$F$1500,SMALL(IF('CAC EPDs'!$E$2:$E$1500=Lists!BX$6,ROW('CAC EPDs'!$E$2:$E$1500)),ROW(42:42))-1,1),"")</f>
        <v/>
      </c>
      <c r="BY48" s="35" t="str" cm="1">
        <f t="array" ref="BY48">IFERROR(INDEX('CAC EPDs'!$F$2:$F$1500,SMALL(IF('CAC EPDs'!$E$2:$E$1500=Lists!BY$6,ROW('CAC EPDs'!$E$2:$E$1500)),ROW(42:42))-1,1),"")</f>
        <v/>
      </c>
      <c r="BZ48" s="35" t="str" cm="1">
        <f t="array" ref="BZ48">IFERROR(INDEX('CAC EPDs'!$F$2:$F$1500,SMALL(IF('CAC EPDs'!$E$2:$E$1500=Lists!BZ$6,ROW('CAC EPDs'!$E$2:$E$1500)),ROW(42:42))-1,1),"")</f>
        <v/>
      </c>
      <c r="CA48" s="35" t="str" cm="1">
        <f t="array" ref="CA48">IFERROR(INDEX('CAC EPDs'!$F$2:$F$1500,SMALL(IF('CAC EPDs'!$E$2:$E$1500=Lists!CA$6,ROW('CAC EPDs'!$E$2:$E$1500)),ROW(42:42))-1,1),"")</f>
        <v/>
      </c>
      <c r="CB48" s="35" t="str" cm="1">
        <f t="array" ref="CB48">IFERROR(INDEX('CAC EPDs'!$F$2:$F$1500,SMALL(IF('CAC EPDs'!$E$2:$E$1500=Lists!CB$6,ROW('CAC EPDs'!$E$2:$E$1500)),ROW(42:42))-1,1),"")</f>
        <v/>
      </c>
      <c r="CC48" s="35" t="str" cm="1">
        <f t="array" ref="CC48">IFERROR(INDEX('CAC EPDs'!$F$2:$F$1500,SMALL(IF('CAC EPDs'!$E$2:$E$1500=Lists!CC$6,ROW('CAC EPDs'!$E$2:$E$1500)),ROW(42:42))-1,1),"")</f>
        <v/>
      </c>
      <c r="CD48" s="35" t="str" cm="1">
        <f t="array" ref="CD48">IFERROR(INDEX('CAC EPDs'!$F$2:$F$1500,SMALL(IF('CAC EPDs'!$E$2:$E$1500=Lists!CD$6,ROW('CAC EPDs'!$E$2:$E$1500)),ROW(42:42))-1,1),"")</f>
        <v/>
      </c>
      <c r="CE48" s="35" t="str" cm="1">
        <f t="array" ref="CE48">IFERROR(INDEX('CAC EPDs'!$F$2:$F$1500,SMALL(IF('CAC EPDs'!$E$2:$E$1500=Lists!CE$6,ROW('CAC EPDs'!$E$2:$E$1500)),ROW(42:42))-1,1),"")</f>
        <v/>
      </c>
      <c r="CF48" s="35" t="str" cm="1">
        <f t="array" ref="CF48">IFERROR(INDEX('CAC EPDs'!$F$2:$F$1500,SMALL(IF('CAC EPDs'!$E$2:$E$1500=Lists!CF$6,ROW('CAC EPDs'!$E$2:$E$1500)),ROW(42:42))-1,1),"")</f>
        <v/>
      </c>
      <c r="CG48" s="35" t="str" cm="1">
        <f t="array" ref="CG48">IFERROR(INDEX('CAC EPDs'!$F$2:$F$1500,SMALL(IF('CAC EPDs'!$E$2:$E$1500=Lists!CG$6,ROW('CAC EPDs'!$E$2:$E$1500)),ROW(42:42))-1,1),"")</f>
        <v/>
      </c>
      <c r="CH48" s="35" t="str" cm="1">
        <f t="array" ref="CH48">IFERROR(INDEX('CAC EPDs'!$F$2:$F$1500,SMALL(IF('CAC EPDs'!$E$2:$E$1500=Lists!CH$6,ROW('CAC EPDs'!$E$2:$E$1500)),ROW(42:42))-1,1),"")</f>
        <v/>
      </c>
      <c r="CI48" s="35" t="str" cm="1">
        <f t="array" ref="CI48">IFERROR(INDEX('CAC EPDs'!$F$2:$F$1500,SMALL(IF('CAC EPDs'!$E$2:$E$1500=Lists!CI$6,ROW('CAC EPDs'!$E$2:$E$1500)),ROW(42:42))-1,1),"")</f>
        <v/>
      </c>
      <c r="CJ48" s="35" t="str" cm="1">
        <f t="array" ref="CJ48">IFERROR(INDEX('CAC EPDs'!$F$2:$F$1500,SMALL(IF('CAC EPDs'!$E$2:$E$1500=Lists!CJ$6,ROW('CAC EPDs'!$E$2:$E$1500)),ROW(42:42))-1,1),"")</f>
        <v/>
      </c>
      <c r="CK48" s="35" t="str" cm="1">
        <f t="array" ref="CK48">IFERROR(INDEX('CAC EPDs'!$F$2:$F$1500,SMALL(IF('CAC EPDs'!$E$2:$E$1500=Lists!CK$6,ROW('CAC EPDs'!$E$2:$E$1500)),ROW(42:42))-1,1),"")</f>
        <v/>
      </c>
      <c r="CL48" s="35" t="str" cm="1">
        <f t="array" ref="CL48">IFERROR(INDEX('CAC EPDs'!$F$2:$F$1500,SMALL(IF('CAC EPDs'!$E$2:$E$1500=Lists!CL$6,ROW('CAC EPDs'!$E$2:$E$1500)),ROW(42:42))-1,1),"")</f>
        <v/>
      </c>
      <c r="CM48" s="35" t="str" cm="1">
        <f t="array" ref="CM48">IFERROR(INDEX('CAC EPDs'!$F$2:$F$1500,SMALL(IF('CAC EPDs'!$E$2:$E$1500=Lists!CM$6,ROW('CAC EPDs'!$E$2:$E$1500)),ROW(42:42))-1,1),"")</f>
        <v/>
      </c>
      <c r="CN48" s="35" t="str" cm="1">
        <f t="array" ref="CN48">IFERROR(INDEX('CAC EPDs'!$F$2:$F$1500,SMALL(IF('CAC EPDs'!$E$2:$E$1500=Lists!CN$6,ROW('CAC EPDs'!$E$2:$E$1500)),ROW(42:42))-1,1),"")</f>
        <v/>
      </c>
      <c r="CO48" s="35" t="str" cm="1">
        <f t="array" ref="CO48">IFERROR(INDEX('CAC EPDs'!$F$2:$F$1500,SMALL(IF('CAC EPDs'!$E$2:$E$1500=Lists!CO$6,ROW('CAC EPDs'!$E$2:$E$1500)),ROW(42:42))-1,1),"")</f>
        <v/>
      </c>
      <c r="CP48" s="35" t="str" cm="1">
        <f t="array" ref="CP48">IFERROR(INDEX('CAC EPDs'!$F$2:$F$1500,SMALL(IF('CAC EPDs'!$E$2:$E$1500=Lists!CP$6,ROW('CAC EPDs'!$E$2:$E$1500)),ROW(42:42))-1,1),"")</f>
        <v/>
      </c>
      <c r="CQ48" s="35" t="str" cm="1">
        <f t="array" ref="CQ48">IFERROR(INDEX('CAC EPDs'!$F$2:$F$1500,SMALL(IF('CAC EPDs'!$E$2:$E$1500=Lists!CQ$6,ROW('CAC EPDs'!$E$2:$E$1500)),ROW(42:42))-1,1),"")</f>
        <v/>
      </c>
      <c r="CR48" s="35" t="str" cm="1">
        <f t="array" ref="CR48">IFERROR(INDEX('CAC EPDs'!$F$2:$F$1500,SMALL(IF('CAC EPDs'!$E$2:$E$1500=Lists!CR$6,ROW('CAC EPDs'!$E$2:$E$1500)),ROW(42:42))-1,1),"")</f>
        <v/>
      </c>
      <c r="CS48" s="35" t="str" cm="1">
        <f t="array" ref="CS48">IFERROR(INDEX('CAC EPDs'!$F$2:$F$1500,SMALL(IF('CAC EPDs'!$E$2:$E$1500=Lists!CS$6,ROW('CAC EPDs'!$E$2:$E$1500)),ROW(42:42))-1,1),"")</f>
        <v/>
      </c>
      <c r="CT48" s="35" t="str" cm="1">
        <f t="array" ref="CT48">IFERROR(INDEX('CAC EPDs'!$F$2:$F$1500,SMALL(IF('CAC EPDs'!$E$2:$E$1500=Lists!CT$6,ROW('CAC EPDs'!$E$2:$E$1500)),ROW(42:42))-1,1),"")</f>
        <v/>
      </c>
      <c r="CU48" s="35" t="str" cm="1">
        <f t="array" ref="CU48">IFERROR(INDEX('CAC EPDs'!$F$2:$F$1500,SMALL(IF('CAC EPDs'!$E$2:$E$1500=Lists!CU$6,ROW('CAC EPDs'!$E$2:$E$1500)),ROW(42:42))-1,1),"")</f>
        <v/>
      </c>
      <c r="CV48" s="35" t="str" cm="1">
        <f t="array" ref="CV48">IFERROR(INDEX('CAC EPDs'!$F$2:$F$1500,SMALL(IF('CAC EPDs'!$E$2:$E$1500=Lists!CV$6,ROW('CAC EPDs'!$E$2:$E$1500)),ROW(42:42))-1,1),"")</f>
        <v/>
      </c>
      <c r="CW48" s="35" t="str" cm="1">
        <f t="array" ref="CW48">IFERROR(INDEX('CAC EPDs'!$F$2:$F$1500,SMALL(IF('CAC EPDs'!$E$2:$E$1500=Lists!CW$6,ROW('CAC EPDs'!$E$2:$E$1500)),ROW(42:42))-1,1),"")</f>
        <v/>
      </c>
      <c r="CX48" s="35" t="str" cm="1">
        <f t="array" ref="CX48">IFERROR(INDEX('CAC EPDs'!$F$2:$F$1500,SMALL(IF('CAC EPDs'!$E$2:$E$1500=Lists!CX$6,ROW('CAC EPDs'!$E$2:$E$1500)),ROW(42:42))-1,1),"")</f>
        <v/>
      </c>
      <c r="CY48" s="35" t="str" cm="1">
        <f t="array" ref="CY48">IFERROR(INDEX('CAC EPDs'!$F$2:$F$1500,SMALL(IF('CAC EPDs'!$E$2:$E$1500=Lists!CY$6,ROW('CAC EPDs'!$E$2:$E$1500)),ROW(42:42))-1,1),"")</f>
        <v/>
      </c>
      <c r="CZ48" s="35" t="str" cm="1">
        <f t="array" ref="CZ48">IFERROR(INDEX('CAC EPDs'!$F$2:$F$1500,SMALL(IF('CAC EPDs'!$E$2:$E$1500=Lists!CZ$6,ROW('CAC EPDs'!$E$2:$E$1500)),ROW(42:42))-1,1),"")</f>
        <v/>
      </c>
      <c r="DA48" s="35" t="str" cm="1">
        <f t="array" ref="DA48">IFERROR(INDEX('CAC EPDs'!$F$2:$F$1500,SMALL(IF('CAC EPDs'!$E$2:$E$1500=Lists!DA$6,ROW('CAC EPDs'!$E$2:$E$1500)),ROW(42:42))-1,1),"")</f>
        <v/>
      </c>
      <c r="DB48" s="35" t="str" cm="1">
        <f t="array" ref="DB48">IFERROR(INDEX('CAC EPDs'!$F$2:$F$1500,SMALL(IF('CAC EPDs'!$E$2:$E$1500=Lists!DB$6,ROW('CAC EPDs'!$E$2:$E$1500)),ROW(42:42))-1,1),"")</f>
        <v/>
      </c>
      <c r="DC48" s="35" t="str" cm="1">
        <f t="array" ref="DC48">IFERROR(INDEX('CAC EPDs'!$F$2:$F$1500,SMALL(IF('CAC EPDs'!$E$2:$E$1500=Lists!DC$6,ROW('CAC EPDs'!$E$2:$E$1500)),ROW(42:42))-1,1),"")</f>
        <v/>
      </c>
      <c r="DD48" s="35" t="str" cm="1">
        <f t="array" ref="DD48">IFERROR(INDEX('CAC EPDs'!$F$2:$F$1500,SMALL(IF('CAC EPDs'!$E$2:$E$1500=Lists!DD$6,ROW('CAC EPDs'!$E$2:$E$1500)),ROW(42:42))-1,1),"")</f>
        <v/>
      </c>
      <c r="DE48" s="35" t="str" cm="1">
        <f t="array" ref="DE48">IFERROR(INDEX('CAC EPDs'!$F$2:$F$1500,SMALL(IF('CAC EPDs'!$E$2:$E$1500=Lists!DE$6,ROW('CAC EPDs'!$E$2:$E$1500)),ROW(42:42))-1,1),"")</f>
        <v/>
      </c>
      <c r="DF48" s="35" t="str" cm="1">
        <f t="array" ref="DF48">IFERROR(INDEX('CAC EPDs'!$F$2:$F$1500,SMALL(IF('CAC EPDs'!$E$2:$E$1500=Lists!DF$6,ROW('CAC EPDs'!$E$2:$E$1500)),ROW(42:42))-1,1),"")</f>
        <v/>
      </c>
      <c r="DG48" s="35" t="str" cm="1">
        <f t="array" ref="DG48">IFERROR(INDEX('CAC EPDs'!$F$2:$F$1500,SMALL(IF('CAC EPDs'!$E$2:$E$1500=Lists!DG$6,ROW('CAC EPDs'!$E$2:$E$1500)),ROW(42:42))-1,1),"")</f>
        <v/>
      </c>
      <c r="DH48" s="35" t="str" cm="1">
        <f t="array" ref="DH48">IFERROR(INDEX('CAC EPDs'!$F$2:$F$1500,SMALL(IF('CAC EPDs'!$E$2:$E$1500=Lists!DH$6,ROW('CAC EPDs'!$E$2:$E$1500)),ROW(42:42))-1,1),"")</f>
        <v/>
      </c>
      <c r="DI48" s="35" t="str" cm="1">
        <f t="array" ref="DI48">IFERROR(INDEX('CAC EPDs'!$F$2:$F$1500,SMALL(IF('CAC EPDs'!$E$2:$E$1500=Lists!DI$6,ROW('CAC EPDs'!$E$2:$E$1500)),ROW(42:42))-1,1),"")</f>
        <v/>
      </c>
      <c r="DJ48" s="35" t="str" cm="1">
        <f t="array" ref="DJ48">IFERROR(INDEX('CAC EPDs'!$F$2:$F$1500,SMALL(IF('CAC EPDs'!$E$2:$E$1500=Lists!DJ$6,ROW('CAC EPDs'!$E$2:$E$1500)),ROW(42:42))-1,1),"")</f>
        <v/>
      </c>
      <c r="DK48" s="35" t="str" cm="1">
        <f t="array" ref="DK48">IFERROR(INDEX('CAC EPDs'!$F$2:$F$1500,SMALL(IF('CAC EPDs'!$E$2:$E$1500=Lists!DK$6,ROW('CAC EPDs'!$E$2:$E$1500)),ROW(42:42))-1,1),"")</f>
        <v/>
      </c>
      <c r="DL48" s="35" t="str" cm="1">
        <f t="array" ref="DL48">IFERROR(INDEX('CAC EPDs'!$F$2:$F$1500,SMALL(IF('CAC EPDs'!$E$2:$E$1500=Lists!DL$6,ROW('CAC EPDs'!$E$2:$E$1500)),ROW(42:42))-1,1),"")</f>
        <v/>
      </c>
      <c r="DM48" s="35" t="str" cm="1">
        <f t="array" ref="DM48">IFERROR(INDEX('CAC EPDs'!$F$2:$F$1500,SMALL(IF('CAC EPDs'!$E$2:$E$1500=Lists!DM$6,ROW('CAC EPDs'!$E$2:$E$1500)),ROW(42:42))-1,1),"")</f>
        <v/>
      </c>
      <c r="DN48" s="35" t="str" cm="1">
        <f t="array" ref="DN48">IFERROR(INDEX('CAC EPDs'!$F$2:$F$1500,SMALL(IF('CAC EPDs'!$E$2:$E$1500=Lists!DN$6,ROW('CAC EPDs'!$E$2:$E$1500)),ROW(42:42))-1,1),"")</f>
        <v/>
      </c>
      <c r="DO48" s="35" t="str" cm="1">
        <f t="array" ref="DO48">IFERROR(INDEX('CAC EPDs'!$F$2:$F$1500,SMALL(IF('CAC EPDs'!$E$2:$E$1500=Lists!DO$6,ROW('CAC EPDs'!$E$2:$E$1500)),ROW(42:42))-1,1),"")</f>
        <v/>
      </c>
      <c r="DP48" s="35" t="str" cm="1">
        <f t="array" ref="DP48">IFERROR(INDEX('CAC EPDs'!$F$2:$F$1500,SMALL(IF('CAC EPDs'!$E$2:$E$1500=Lists!DP$6,ROW('CAC EPDs'!$E$2:$E$1500)),ROW(42:42))-1,1),"")</f>
        <v/>
      </c>
      <c r="DQ48" s="35" t="str" cm="1">
        <f t="array" ref="DQ48">IFERROR(INDEX('CAC EPDs'!$F$2:$F$1500,SMALL(IF('CAC EPDs'!$E$2:$E$1500=Lists!DQ$6,ROW('CAC EPDs'!$E$2:$E$1500)),ROW(42:42))-1,1),"")</f>
        <v/>
      </c>
      <c r="DR48" s="35" t="str" cm="1">
        <f t="array" ref="DR48">IFERROR(INDEX('CAC EPDs'!$F$2:$F$1500,SMALL(IF('CAC EPDs'!$E$2:$E$1500=Lists!DR$6,ROW('CAC EPDs'!$E$2:$E$1500)),ROW(42:42))-1,1),"")</f>
        <v/>
      </c>
      <c r="DS48" s="35" t="str" cm="1">
        <f t="array" ref="DS48">IFERROR(INDEX('CAC EPDs'!$F$2:$F$1500,SMALL(IF('CAC EPDs'!$E$2:$E$1500=Lists!DS$6,ROW('CAC EPDs'!$E$2:$E$1500)),ROW(42:42))-1,1),"")</f>
        <v/>
      </c>
      <c r="DT48" s="35" t="str" cm="1">
        <f t="array" ref="DT48">IFERROR(INDEX('CAC EPDs'!$F$2:$F$1500,SMALL(IF('CAC EPDs'!$E$2:$E$1500=Lists!DT$6,ROW('CAC EPDs'!$E$2:$E$1500)),ROW(42:42))-1,1),"")</f>
        <v/>
      </c>
      <c r="DU48" s="35" t="str" cm="1">
        <f t="array" ref="DU48">IFERROR(INDEX('CAC EPDs'!$F$2:$F$1500,SMALL(IF('CAC EPDs'!$E$2:$E$1500=Lists!DU$6,ROW('CAC EPDs'!$E$2:$E$1500)),ROW(42:42))-1,1),"")</f>
        <v/>
      </c>
      <c r="DV48" s="35" t="str" cm="1">
        <f t="array" ref="DV48">IFERROR(INDEX('CAC EPDs'!$F$2:$F$1500,SMALL(IF('CAC EPDs'!$E$2:$E$1500=Lists!DV$6,ROW('CAC EPDs'!$E$2:$E$1500)),ROW(42:42))-1,1),"")</f>
        <v/>
      </c>
      <c r="DW48" s="35" t="str" cm="1">
        <f t="array" ref="DW48">IFERROR(INDEX('CAC EPDs'!$F$2:$F$1500,SMALL(IF('CAC EPDs'!$E$2:$E$1500=Lists!DW$6,ROW('CAC EPDs'!$E$2:$E$1500)),ROW(42:42))-1,1),"")</f>
        <v/>
      </c>
      <c r="DX48" s="35" t="str" cm="1">
        <f t="array" ref="DX48">IFERROR(INDEX('CAC EPDs'!$F$2:$F$1500,SMALL(IF('CAC EPDs'!$E$2:$E$1500=Lists!DX$6,ROW('CAC EPDs'!$E$2:$E$1500)),ROW(42:42))-1,1),"")</f>
        <v/>
      </c>
      <c r="DY48" s="35" t="str" cm="1">
        <f t="array" ref="DY48">IFERROR(INDEX('CAC EPDs'!$F$2:$F$1500,SMALL(IF('CAC EPDs'!$E$2:$E$1500=Lists!DY$6,ROW('CAC EPDs'!$E$2:$E$1500)),ROW(42:42))-1,1),"")</f>
        <v/>
      </c>
      <c r="DZ48" s="35" t="str" cm="1">
        <f t="array" ref="DZ48">IFERROR(INDEX('CAC EPDs'!$F$2:$F$1500,SMALL(IF('CAC EPDs'!$E$2:$E$1500=Lists!DZ$6,ROW('CAC EPDs'!$E$2:$E$1500)),ROW(42:42))-1,1),"")</f>
        <v/>
      </c>
      <c r="EA48" s="35" t="str" cm="1">
        <f t="array" ref="EA48">IFERROR(INDEX('CAC EPDs'!$F$2:$F$1500,SMALL(IF('CAC EPDs'!$E$2:$E$1500=Lists!EA$6,ROW('CAC EPDs'!$E$2:$E$1500)),ROW(42:42))-1,1),"")</f>
        <v/>
      </c>
      <c r="EB48" s="35" t="str" cm="1">
        <f t="array" ref="EB48">IFERROR(INDEX('CAC EPDs'!$F$2:$F$1500,SMALL(IF('CAC EPDs'!$E$2:$E$1500=Lists!EB$6,ROW('CAC EPDs'!$E$2:$E$1500)),ROW(42:42))-1,1),"")</f>
        <v/>
      </c>
      <c r="EC48" s="35" t="str" cm="1">
        <f t="array" ref="EC48">IFERROR(INDEX('CAC EPDs'!$F$2:$F$1500,SMALL(IF('CAC EPDs'!$E$2:$E$1500=Lists!EC$6,ROW('CAC EPDs'!$E$2:$E$1500)),ROW(42:42))-1,1),"")</f>
        <v/>
      </c>
      <c r="ED48" s="35" t="str" cm="1">
        <f t="array" ref="ED48">IFERROR(INDEX('CAC EPDs'!$F$2:$F$1500,SMALL(IF('CAC EPDs'!$E$2:$E$1500=Lists!ED$6,ROW('CAC EPDs'!$E$2:$E$1500)),ROW(42:42))-1,1),"")</f>
        <v/>
      </c>
      <c r="EE48" s="35" t="str" cm="1">
        <f t="array" ref="EE48">IFERROR(INDEX('CAC EPDs'!$F$2:$F$1500,SMALL(IF('CAC EPDs'!$E$2:$E$1500=Lists!EE$6,ROW('CAC EPDs'!$E$2:$E$1500)),ROW(42:42))-1,1),"")</f>
        <v/>
      </c>
      <c r="EF48" s="35" t="str" cm="1">
        <f t="array" ref="EF48">IFERROR(INDEX('CAC EPDs'!$F$2:$F$1500,SMALL(IF('CAC EPDs'!$E$2:$E$1500=Lists!EF$6,ROW('CAC EPDs'!$E$2:$E$1500)),ROW(42:42))-1,1),"")</f>
        <v/>
      </c>
      <c r="EG48" s="35" t="str" cm="1">
        <f t="array" ref="EG48">IFERROR(INDEX('CAC EPDs'!$F$2:$F$1500,SMALL(IF('CAC EPDs'!$E$2:$E$1500=Lists!EG$6,ROW('CAC EPDs'!$E$2:$E$1500)),ROW(42:42))-1,1),"")</f>
        <v/>
      </c>
      <c r="EH48" s="35" t="str" cm="1">
        <f t="array" ref="EH48">IFERROR(INDEX('CAC EPDs'!$F$2:$F$1500,SMALL(IF('CAC EPDs'!$E$2:$E$1500=Lists!EH$6,ROW('CAC EPDs'!$E$2:$E$1500)),ROW(42:42))-1,1),"")</f>
        <v/>
      </c>
      <c r="EI48" s="35" t="str" cm="1">
        <f t="array" ref="EI48">IFERROR(INDEX('CAC EPDs'!$F$2:$F$1500,SMALL(IF('CAC EPDs'!$E$2:$E$1500=Lists!EI$6,ROW('CAC EPDs'!$E$2:$E$1500)),ROW(42:42))-1,1),"")</f>
        <v/>
      </c>
      <c r="EJ48" s="35" t="str" cm="1">
        <f t="array" ref="EJ48">IFERROR(INDEX('CAC EPDs'!$F$2:$F$1500,SMALL(IF('CAC EPDs'!$E$2:$E$1500=Lists!EJ$6,ROW('CAC EPDs'!$E$2:$E$1500)),ROW(42:42))-1,1),"")</f>
        <v/>
      </c>
      <c r="EK48" s="35" t="str" cm="1">
        <f t="array" ref="EK48">IFERROR(INDEX('CAC EPDs'!$F$2:$F$1500,SMALL(IF('CAC EPDs'!$E$2:$E$1500=Lists!EK$6,ROW('CAC EPDs'!$E$2:$E$1500)),ROW(42:42))-1,1),"")</f>
        <v/>
      </c>
      <c r="EL48" s="35" t="str" cm="1">
        <f t="array" ref="EL48">IFERROR(INDEX('CAC EPDs'!$F$2:$F$1500,SMALL(IF('CAC EPDs'!$E$2:$E$1500=Lists!EL$6,ROW('CAC EPDs'!$E$2:$E$1500)),ROW(42:42))-1,1),"")</f>
        <v/>
      </c>
      <c r="EM48" s="35" t="str" cm="1">
        <f t="array" ref="EM48">IFERROR(INDEX('CAC EPDs'!$F$2:$F$1500,SMALL(IF('CAC EPDs'!$E$2:$E$1500=Lists!EM$6,ROW('CAC EPDs'!$E$2:$E$1500)),ROW(42:42))-1,1),"")</f>
        <v/>
      </c>
      <c r="EN48" s="35" t="str" cm="1">
        <f t="array" ref="EN48">IFERROR(INDEX('CAC EPDs'!$F$2:$F$1500,SMALL(IF('CAC EPDs'!$E$2:$E$1500=Lists!EN$6,ROW('CAC EPDs'!$E$2:$E$1500)),ROW(42:42))-1,1),"")</f>
        <v/>
      </c>
      <c r="FL48" s="219"/>
    </row>
    <row r="49" spans="25:168">
      <c r="Y49" s="35" t="str">
        <v>Quebec,35,No</v>
      </c>
      <c r="AA49" s="35" t="str" cm="1">
        <f t="array" ref="AA49">IFERROR(INDEX('CAC EPDs'!$F$2:$F$1500,SMALL(IF('CAC EPDs'!$E$2:$E$1500=Lists!AA$6,ROW('CAC EPDs'!$E$2:$E$1500)),ROW(43:43))-1,1),"")</f>
        <v/>
      </c>
      <c r="AB49" s="35" t="str" cm="1">
        <f t="array" ref="AB49">IFERROR(INDEX('CAC EPDs'!$F$2:$F$1500,SMALL(IF('CAC EPDs'!$E$2:$E$1500=Lists!AB$6,ROW('CAC EPDs'!$E$2:$E$1500)),ROW(43:43))-1,1),"")</f>
        <v/>
      </c>
      <c r="AC49" s="35" t="str" cm="1">
        <f t="array" ref="AC49">IFERROR(INDEX('CAC EPDs'!$F$2:$F$1500,SMALL(IF('CAC EPDs'!$E$2:$E$1500=Lists!AC$6,ROW('CAC EPDs'!$E$2:$E$1500)),ROW(43:43))-1,1),"")</f>
        <v/>
      </c>
      <c r="AD49" s="35" t="str" cm="1">
        <f t="array" ref="AD49">IFERROR(INDEX('CAC EPDs'!$F$2:$F$1500,SMALL(IF('CAC EPDs'!$E$2:$E$1500=Lists!AD$6,ROW('CAC EPDs'!$E$2:$E$1500)),ROW(43:43))-1,1),"")</f>
        <v/>
      </c>
      <c r="AE49" s="35" t="str" cm="1">
        <f t="array" ref="AE49">IFERROR(INDEX('CAC EPDs'!$F$2:$F$1500,SMALL(IF('CAC EPDs'!$E$2:$E$1500=Lists!AE$6,ROW('CAC EPDs'!$E$2:$E$1500)),ROW(43:43))-1,1),"")</f>
        <v/>
      </c>
      <c r="AF49" s="35" t="str" cm="1">
        <f t="array" ref="AF49">IFERROR(INDEX('CAC EPDs'!$F$2:$F$1500,SMALL(IF('CAC EPDs'!$E$2:$E$1500=Lists!AF$6,ROW('CAC EPDs'!$E$2:$E$1500)),ROW(43:43))-1,1),"")</f>
        <v/>
      </c>
      <c r="AG49" s="35" t="str" cm="1">
        <f t="array" ref="AG49">IFERROR(INDEX('CAC EPDs'!$F$2:$F$1500,SMALL(IF('CAC EPDs'!$E$2:$E$1500=Lists!AG$6,ROW('CAC EPDs'!$E$2:$E$1500)),ROW(43:43))-1,1),"")</f>
        <v/>
      </c>
      <c r="AH49" s="35" t="str" cm="1">
        <f t="array" ref="AH49">IFERROR(INDEX('CAC EPDs'!$F$2:$F$1500,SMALL(IF('CAC EPDs'!$E$2:$E$1500=Lists!AH$6,ROW('CAC EPDs'!$E$2:$E$1500)),ROW(43:43))-1,1),"")</f>
        <v/>
      </c>
      <c r="AI49" s="35" t="str" cm="1">
        <f t="array" ref="AI49">IFERROR(INDEX('CAC EPDs'!$F$2:$F$1500,SMALL(IF('CAC EPDs'!$E$2:$E$1500=Lists!AI$6,ROW('CAC EPDs'!$E$2:$E$1500)),ROW(43:43))-1,1),"")</f>
        <v/>
      </c>
      <c r="AJ49" s="35" t="str" cm="1">
        <f t="array" ref="AJ49">IFERROR(INDEX('CAC EPDs'!$F$2:$F$1500,SMALL(IF('CAC EPDs'!$E$2:$E$1500=Lists!AJ$6,ROW('CAC EPDs'!$E$2:$E$1500)),ROW(43:43))-1,1),"")</f>
        <v/>
      </c>
      <c r="AK49" s="35" t="str" cm="1">
        <f t="array" ref="AK49">IFERROR(INDEX('CAC EPDs'!$F$2:$F$1500,SMALL(IF('CAC EPDs'!$E$2:$E$1500=Lists!AK$6,ROW('CAC EPDs'!$E$2:$E$1500)),ROW(43:43))-1,1),"")</f>
        <v/>
      </c>
      <c r="AL49" s="35" t="str" cm="1">
        <f t="array" ref="AL49">IFERROR(INDEX('CAC EPDs'!$F$2:$F$1500,SMALL(IF('CAC EPDs'!$E$2:$E$1500=Lists!AL$6,ROW('CAC EPDs'!$E$2:$E$1500)),ROW(43:43))-1,1),"")</f>
        <v/>
      </c>
      <c r="AM49" s="35" t="str" cm="1">
        <f t="array" ref="AM49">IFERROR(INDEX('CAC EPDs'!$F$2:$F$1500,SMALL(IF('CAC EPDs'!$E$2:$E$1500=Lists!AM$6,ROW('CAC EPDs'!$E$2:$E$1500)),ROW(43:43))-1,1),"")</f>
        <v/>
      </c>
      <c r="AN49" s="35" t="str" cm="1">
        <f t="array" ref="AN49">IFERROR(INDEX('CAC EPDs'!$F$2:$F$1500,SMALL(IF('CAC EPDs'!$E$2:$E$1500=Lists!AN$6,ROW('CAC EPDs'!$E$2:$E$1500)),ROW(43:43))-1,1),"")</f>
        <v/>
      </c>
      <c r="AO49" s="35" t="str" cm="1">
        <f t="array" ref="AO49">IFERROR(INDEX('CAC EPDs'!$F$2:$F$1500,SMALL(IF('CAC EPDs'!$E$2:$E$1500=Lists!AO$6,ROW('CAC EPDs'!$E$2:$E$1500)),ROW(43:43))-1,1),"")</f>
        <v/>
      </c>
      <c r="AP49" s="35" t="str" cm="1">
        <f t="array" ref="AP49">IFERROR(INDEX('CAC EPDs'!$F$2:$F$1500,SMALL(IF('CAC EPDs'!$E$2:$E$1500=Lists!AP$6,ROW('CAC EPDs'!$E$2:$E$1500)),ROW(43:43))-1,1),"")</f>
        <v/>
      </c>
      <c r="AQ49" s="35" t="str" cm="1">
        <f t="array" ref="AQ49">IFERROR(INDEX('CAC EPDs'!$F$2:$F$1500,SMALL(IF('CAC EPDs'!$E$2:$E$1500=Lists!AQ$6,ROW('CAC EPDs'!$E$2:$E$1500)),ROW(43:43))-1,1),"")</f>
        <v/>
      </c>
      <c r="AR49" s="35" t="str" cm="1">
        <f t="array" ref="AR49">IFERROR(INDEX('CAC EPDs'!$F$2:$F$1500,SMALL(IF('CAC EPDs'!$E$2:$E$1500=Lists!AR$6,ROW('CAC EPDs'!$E$2:$E$1500)),ROW(43:43))-1,1),"")</f>
        <v/>
      </c>
      <c r="AS49" s="35" t="str" cm="1">
        <f t="array" ref="AS49">IFERROR(INDEX('CAC EPDs'!$F$2:$F$1500,SMALL(IF('CAC EPDs'!$E$2:$E$1500=Lists!AS$6,ROW('CAC EPDs'!$E$2:$E$1500)),ROW(43:43))-1,1),"")</f>
        <v/>
      </c>
      <c r="AT49" s="35" t="str" cm="1">
        <f t="array" ref="AT49">IFERROR(INDEX('CAC EPDs'!$F$2:$F$1500,SMALL(IF('CAC EPDs'!$E$2:$E$1500=Lists!AT$6,ROW('CAC EPDs'!$E$2:$E$1500)),ROW(43:43))-1,1),"")</f>
        <v/>
      </c>
      <c r="AU49" s="35" t="str" cm="1">
        <f t="array" ref="AU49">IFERROR(INDEX('CAC EPDs'!$F$2:$F$1500,SMALL(IF('CAC EPDs'!$E$2:$E$1500=Lists!AU$6,ROW('CAC EPDs'!$E$2:$E$1500)),ROW(43:43))-1,1),"")</f>
        <v/>
      </c>
      <c r="AV49" s="35" t="str" cm="1">
        <f t="array" ref="AV49">IFERROR(INDEX('CAC EPDs'!$F$2:$F$1500,SMALL(IF('CAC EPDs'!$E$2:$E$1500=Lists!AV$6,ROW('CAC EPDs'!$E$2:$E$1500)),ROW(43:43))-1,1),"")</f>
        <v/>
      </c>
      <c r="AW49" s="35" t="str" cm="1">
        <f t="array" ref="AW49">IFERROR(INDEX('CAC EPDs'!$F$2:$F$1500,SMALL(IF('CAC EPDs'!$E$2:$E$1500=Lists!AW$6,ROW('CAC EPDs'!$E$2:$E$1500)),ROW(43:43))-1,1),"")</f>
        <v/>
      </c>
      <c r="AX49" s="35" t="str" cm="1">
        <f t="array" ref="AX49">IFERROR(INDEX('CAC EPDs'!$F$2:$F$1500,SMALL(IF('CAC EPDs'!$E$2:$E$1500=Lists!AX$6,ROW('CAC EPDs'!$E$2:$E$1500)),ROW(43:43))-1,1),"")</f>
        <v/>
      </c>
      <c r="AY49" s="35" t="str" cm="1">
        <f t="array" ref="AY49">IFERROR(INDEX('CAC EPDs'!$F$2:$F$1500,SMALL(IF('CAC EPDs'!$E$2:$E$1500=Lists!AY$6,ROW('CAC EPDs'!$E$2:$E$1500)),ROW(43:43))-1,1),"")</f>
        <v/>
      </c>
      <c r="AZ49" s="35" t="str" cm="1">
        <f t="array" ref="AZ49">IFERROR(INDEX('CAC EPDs'!$F$2:$F$1500,SMALL(IF('CAC EPDs'!$E$2:$E$1500=Lists!AZ$6,ROW('CAC EPDs'!$E$2:$E$1500)),ROW(43:43))-1,1),"")</f>
        <v/>
      </c>
      <c r="BA49" s="35" t="str" cm="1">
        <f t="array" ref="BA49">IFERROR(INDEX('CAC EPDs'!$F$2:$F$1500,SMALL(IF('CAC EPDs'!$E$2:$E$1500=Lists!BA$6,ROW('CAC EPDs'!$E$2:$E$1500)),ROW(43:43))-1,1),"")</f>
        <v/>
      </c>
      <c r="BB49" s="35" t="str" cm="1">
        <f t="array" ref="BB49">IFERROR(INDEX('CAC EPDs'!$F$2:$F$1500,SMALL(IF('CAC EPDs'!$E$2:$E$1500=Lists!BB$6,ROW('CAC EPDs'!$E$2:$E$1500)),ROW(43:43))-1,1),"")</f>
        <v/>
      </c>
      <c r="BC49" s="35" t="str" cm="1">
        <f t="array" ref="BC49">IFERROR(INDEX('CAC EPDs'!$F$2:$F$1500,SMALL(IF('CAC EPDs'!$E$2:$E$1500=Lists!BC$6,ROW('CAC EPDs'!$E$2:$E$1500)),ROW(43:43))-1,1),"")</f>
        <v/>
      </c>
      <c r="BD49" s="35" t="str" cm="1">
        <f t="array" ref="BD49">IFERROR(INDEX('CAC EPDs'!$F$2:$F$1500,SMALL(IF('CAC EPDs'!$E$2:$E$1500=Lists!BD$6,ROW('CAC EPDs'!$E$2:$E$1500)),ROW(43:43))-1,1),"")</f>
        <v/>
      </c>
      <c r="BE49" s="35" t="str" cm="1">
        <f t="array" ref="BE49">IFERROR(INDEX('CAC EPDs'!$F$2:$F$1500,SMALL(IF('CAC EPDs'!$E$2:$E$1500=Lists!BE$6,ROW('CAC EPDs'!$E$2:$E$1500)),ROW(43:43))-1,1),"")</f>
        <v/>
      </c>
      <c r="BF49" s="35" t="str" cm="1">
        <f t="array" ref="BF49">IFERROR(INDEX('CAC EPDs'!$F$2:$F$1500,SMALL(IF('CAC EPDs'!$E$2:$E$1500=Lists!BF$6,ROW('CAC EPDs'!$E$2:$E$1500)),ROW(43:43))-1,1),"")</f>
        <v/>
      </c>
      <c r="BG49" s="35" t="str" cm="1">
        <f t="array" ref="BG49">IFERROR(INDEX('CAC EPDs'!$F$2:$F$1500,SMALL(IF('CAC EPDs'!$E$2:$E$1500=Lists!BG$6,ROW('CAC EPDs'!$E$2:$E$1500)),ROW(43:43))-1,1),"")</f>
        <v/>
      </c>
      <c r="BH49" s="35" t="str" cm="1">
        <f t="array" ref="BH49">IFERROR(INDEX('CAC EPDs'!$F$2:$F$1500,SMALL(IF('CAC EPDs'!$E$2:$E$1500=Lists!BH$6,ROW('CAC EPDs'!$E$2:$E$1500)),ROW(43:43))-1,1),"")</f>
        <v/>
      </c>
      <c r="BI49" s="35" t="str" cm="1">
        <f t="array" ref="BI49">IFERROR(INDEX('CAC EPDs'!$F$2:$F$1500,SMALL(IF('CAC EPDs'!$E$2:$E$1500=Lists!BI$6,ROW('CAC EPDs'!$E$2:$E$1500)),ROW(43:43))-1,1),"")</f>
        <v/>
      </c>
      <c r="BJ49" s="35" t="str" cm="1">
        <f t="array" ref="BJ49">IFERROR(INDEX('CAC EPDs'!$F$2:$F$1500,SMALL(IF('CAC EPDs'!$E$2:$E$1500=Lists!BJ$6,ROW('CAC EPDs'!$E$2:$E$1500)),ROW(43:43))-1,1),"")</f>
        <v/>
      </c>
      <c r="BK49" s="35" t="str" cm="1">
        <f t="array" ref="BK49">IFERROR(INDEX('CAC EPDs'!$F$2:$F$1500,SMALL(IF('CAC EPDs'!$E$2:$E$1500=Lists!BK$6,ROW('CAC EPDs'!$E$2:$E$1500)),ROW(43:43))-1,1),"")</f>
        <v/>
      </c>
      <c r="BL49" s="35" t="str" cm="1">
        <f t="array" ref="BL49">IFERROR(INDEX('CAC EPDs'!$F$2:$F$1500,SMALL(IF('CAC EPDs'!$E$2:$E$1500=Lists!BL$6,ROW('CAC EPDs'!$E$2:$E$1500)),ROW(43:43))-1,1),"")</f>
        <v/>
      </c>
      <c r="BM49" s="35" t="str" cm="1">
        <f t="array" ref="BM49">IFERROR(INDEX('CAC EPDs'!$F$2:$F$1500,SMALL(IF('CAC EPDs'!$E$2:$E$1500=Lists!BM$6,ROW('CAC EPDs'!$E$2:$E$1500)),ROW(43:43))-1,1),"")</f>
        <v/>
      </c>
      <c r="BN49" s="35" t="str" cm="1">
        <f t="array" ref="BN49">IFERROR(INDEX('CAC EPDs'!$F$2:$F$1500,SMALL(IF('CAC EPDs'!$E$2:$E$1500=Lists!BN$6,ROW('CAC EPDs'!$E$2:$E$1500)),ROW(43:43))-1,1),"")</f>
        <v/>
      </c>
      <c r="BO49" s="35" t="str" cm="1">
        <f t="array" ref="BO49">IFERROR(INDEX('CAC EPDs'!$F$2:$F$1500,SMALL(IF('CAC EPDs'!$E$2:$E$1500=Lists!BO$6,ROW('CAC EPDs'!$E$2:$E$1500)),ROW(43:43))-1,1),"")</f>
        <v/>
      </c>
      <c r="BP49" s="35" t="str" cm="1">
        <f t="array" ref="BP49">IFERROR(INDEX('CAC EPDs'!$F$2:$F$1500,SMALL(IF('CAC EPDs'!$E$2:$E$1500=Lists!BP$6,ROW('CAC EPDs'!$E$2:$E$1500)),ROW(43:43))-1,1),"")</f>
        <v>35 MPa SCC with air (F-1) GU 30 SL</v>
      </c>
      <c r="BQ49" s="35" t="str" cm="1">
        <f t="array" ref="BQ49">IFERROR(INDEX('CAC EPDs'!$F$2:$F$1500,SMALL(IF('CAC EPDs'!$E$2:$E$1500=Lists!BQ$6,ROW('CAC EPDs'!$E$2:$E$1500)),ROW(43:43))-1,1),"")</f>
        <v/>
      </c>
      <c r="BR49" s="35" t="str" cm="1">
        <f t="array" ref="BR49">IFERROR(INDEX('CAC EPDs'!$F$2:$F$1500,SMALL(IF('CAC EPDs'!$E$2:$E$1500=Lists!BR$6,ROW('CAC EPDs'!$E$2:$E$1500)),ROW(43:43))-1,1),"")</f>
        <v/>
      </c>
      <c r="BS49" s="35" t="str" cm="1">
        <f t="array" ref="BS49">IFERROR(INDEX('CAC EPDs'!$F$2:$F$1500,SMALL(IF('CAC EPDs'!$E$2:$E$1500=Lists!BS$6,ROW('CAC EPDs'!$E$2:$E$1500)),ROW(43:43))-1,1),"")</f>
        <v/>
      </c>
      <c r="BT49" s="35" t="str" cm="1">
        <f t="array" ref="BT49">IFERROR(INDEX('CAC EPDs'!$F$2:$F$1500,SMALL(IF('CAC EPDs'!$E$2:$E$1500=Lists!BT$6,ROW('CAC EPDs'!$E$2:$E$1500)),ROW(43:43))-1,1),"")</f>
        <v/>
      </c>
      <c r="BU49" s="35" t="str" cm="1">
        <f t="array" ref="BU49">IFERROR(INDEX('CAC EPDs'!$F$2:$F$1500,SMALL(IF('CAC EPDs'!$E$2:$E$1500=Lists!BU$6,ROW('CAC EPDs'!$E$2:$E$1500)),ROW(43:43))-1,1),"")</f>
        <v/>
      </c>
      <c r="BV49" s="35" t="str" cm="1">
        <f t="array" ref="BV49">IFERROR(INDEX('CAC EPDs'!$F$2:$F$1500,SMALL(IF('CAC EPDs'!$E$2:$E$1500=Lists!BV$6,ROW('CAC EPDs'!$E$2:$E$1500)),ROW(43:43))-1,1),"")</f>
        <v/>
      </c>
      <c r="BW49" s="35" t="str" cm="1">
        <f t="array" ref="BW49">IFERROR(INDEX('CAC EPDs'!$F$2:$F$1500,SMALL(IF('CAC EPDs'!$E$2:$E$1500=Lists!BW$6,ROW('CAC EPDs'!$E$2:$E$1500)),ROW(43:43))-1,1),"")</f>
        <v/>
      </c>
      <c r="BX49" s="35" t="str" cm="1">
        <f t="array" ref="BX49">IFERROR(INDEX('CAC EPDs'!$F$2:$F$1500,SMALL(IF('CAC EPDs'!$E$2:$E$1500=Lists!BX$6,ROW('CAC EPDs'!$E$2:$E$1500)),ROW(43:43))-1,1),"")</f>
        <v/>
      </c>
      <c r="BY49" s="35" t="str" cm="1">
        <f t="array" ref="BY49">IFERROR(INDEX('CAC EPDs'!$F$2:$F$1500,SMALL(IF('CAC EPDs'!$E$2:$E$1500=Lists!BY$6,ROW('CAC EPDs'!$E$2:$E$1500)),ROW(43:43))-1,1),"")</f>
        <v/>
      </c>
      <c r="BZ49" s="35" t="str" cm="1">
        <f t="array" ref="BZ49">IFERROR(INDEX('CAC EPDs'!$F$2:$F$1500,SMALL(IF('CAC EPDs'!$E$2:$E$1500=Lists!BZ$6,ROW('CAC EPDs'!$E$2:$E$1500)),ROW(43:43))-1,1),"")</f>
        <v/>
      </c>
      <c r="CA49" s="35" t="str" cm="1">
        <f t="array" ref="CA49">IFERROR(INDEX('CAC EPDs'!$F$2:$F$1500,SMALL(IF('CAC EPDs'!$E$2:$E$1500=Lists!CA$6,ROW('CAC EPDs'!$E$2:$E$1500)),ROW(43:43))-1,1),"")</f>
        <v/>
      </c>
      <c r="CB49" s="35" t="str" cm="1">
        <f t="array" ref="CB49">IFERROR(INDEX('CAC EPDs'!$F$2:$F$1500,SMALL(IF('CAC EPDs'!$E$2:$E$1500=Lists!CB$6,ROW('CAC EPDs'!$E$2:$E$1500)),ROW(43:43))-1,1),"")</f>
        <v/>
      </c>
      <c r="CC49" s="35" t="str" cm="1">
        <f t="array" ref="CC49">IFERROR(INDEX('CAC EPDs'!$F$2:$F$1500,SMALL(IF('CAC EPDs'!$E$2:$E$1500=Lists!CC$6,ROW('CAC EPDs'!$E$2:$E$1500)),ROW(43:43))-1,1),"")</f>
        <v/>
      </c>
      <c r="CD49" s="35" t="str" cm="1">
        <f t="array" ref="CD49">IFERROR(INDEX('CAC EPDs'!$F$2:$F$1500,SMALL(IF('CAC EPDs'!$E$2:$E$1500=Lists!CD$6,ROW('CAC EPDs'!$E$2:$E$1500)),ROW(43:43))-1,1),"")</f>
        <v/>
      </c>
      <c r="CE49" s="35" t="str" cm="1">
        <f t="array" ref="CE49">IFERROR(INDEX('CAC EPDs'!$F$2:$F$1500,SMALL(IF('CAC EPDs'!$E$2:$E$1500=Lists!CE$6,ROW('CAC EPDs'!$E$2:$E$1500)),ROW(43:43))-1,1),"")</f>
        <v/>
      </c>
      <c r="CF49" s="35" t="str" cm="1">
        <f t="array" ref="CF49">IFERROR(INDEX('CAC EPDs'!$F$2:$F$1500,SMALL(IF('CAC EPDs'!$E$2:$E$1500=Lists!CF$6,ROW('CAC EPDs'!$E$2:$E$1500)),ROW(43:43))-1,1),"")</f>
        <v/>
      </c>
      <c r="CG49" s="35" t="str" cm="1">
        <f t="array" ref="CG49">IFERROR(INDEX('CAC EPDs'!$F$2:$F$1500,SMALL(IF('CAC EPDs'!$E$2:$E$1500=Lists!CG$6,ROW('CAC EPDs'!$E$2:$E$1500)),ROW(43:43))-1,1),"")</f>
        <v/>
      </c>
      <c r="CH49" s="35" t="str" cm="1">
        <f t="array" ref="CH49">IFERROR(INDEX('CAC EPDs'!$F$2:$F$1500,SMALL(IF('CAC EPDs'!$E$2:$E$1500=Lists!CH$6,ROW('CAC EPDs'!$E$2:$E$1500)),ROW(43:43))-1,1),"")</f>
        <v/>
      </c>
      <c r="CI49" s="35" t="str" cm="1">
        <f t="array" ref="CI49">IFERROR(INDEX('CAC EPDs'!$F$2:$F$1500,SMALL(IF('CAC EPDs'!$E$2:$E$1500=Lists!CI$6,ROW('CAC EPDs'!$E$2:$E$1500)),ROW(43:43))-1,1),"")</f>
        <v/>
      </c>
      <c r="CJ49" s="35" t="str" cm="1">
        <f t="array" ref="CJ49">IFERROR(INDEX('CAC EPDs'!$F$2:$F$1500,SMALL(IF('CAC EPDs'!$E$2:$E$1500=Lists!CJ$6,ROW('CAC EPDs'!$E$2:$E$1500)),ROW(43:43))-1,1),"")</f>
        <v/>
      </c>
      <c r="CK49" s="35" t="str" cm="1">
        <f t="array" ref="CK49">IFERROR(INDEX('CAC EPDs'!$F$2:$F$1500,SMALL(IF('CAC EPDs'!$E$2:$E$1500=Lists!CK$6,ROW('CAC EPDs'!$E$2:$E$1500)),ROW(43:43))-1,1),"")</f>
        <v/>
      </c>
      <c r="CL49" s="35" t="str" cm="1">
        <f t="array" ref="CL49">IFERROR(INDEX('CAC EPDs'!$F$2:$F$1500,SMALL(IF('CAC EPDs'!$E$2:$E$1500=Lists!CL$6,ROW('CAC EPDs'!$E$2:$E$1500)),ROW(43:43))-1,1),"")</f>
        <v/>
      </c>
      <c r="CM49" s="35" t="str" cm="1">
        <f t="array" ref="CM49">IFERROR(INDEX('CAC EPDs'!$F$2:$F$1500,SMALL(IF('CAC EPDs'!$E$2:$E$1500=Lists!CM$6,ROW('CAC EPDs'!$E$2:$E$1500)),ROW(43:43))-1,1),"")</f>
        <v/>
      </c>
      <c r="CN49" s="35" t="str" cm="1">
        <f t="array" ref="CN49">IFERROR(INDEX('CAC EPDs'!$F$2:$F$1500,SMALL(IF('CAC EPDs'!$E$2:$E$1500=Lists!CN$6,ROW('CAC EPDs'!$E$2:$E$1500)),ROW(43:43))-1,1),"")</f>
        <v/>
      </c>
      <c r="CO49" s="35" t="str" cm="1">
        <f t="array" ref="CO49">IFERROR(INDEX('CAC EPDs'!$F$2:$F$1500,SMALL(IF('CAC EPDs'!$E$2:$E$1500=Lists!CO$6,ROW('CAC EPDs'!$E$2:$E$1500)),ROW(43:43))-1,1),"")</f>
        <v/>
      </c>
      <c r="CP49" s="35" t="str" cm="1">
        <f t="array" ref="CP49">IFERROR(INDEX('CAC EPDs'!$F$2:$F$1500,SMALL(IF('CAC EPDs'!$E$2:$E$1500=Lists!CP$6,ROW('CAC EPDs'!$E$2:$E$1500)),ROW(43:43))-1,1),"")</f>
        <v/>
      </c>
      <c r="CQ49" s="35" t="str" cm="1">
        <f t="array" ref="CQ49">IFERROR(INDEX('CAC EPDs'!$F$2:$F$1500,SMALL(IF('CAC EPDs'!$E$2:$E$1500=Lists!CQ$6,ROW('CAC EPDs'!$E$2:$E$1500)),ROW(43:43))-1,1),"")</f>
        <v/>
      </c>
      <c r="CR49" s="35" t="str" cm="1">
        <f t="array" ref="CR49">IFERROR(INDEX('CAC EPDs'!$F$2:$F$1500,SMALL(IF('CAC EPDs'!$E$2:$E$1500=Lists!CR$6,ROW('CAC EPDs'!$E$2:$E$1500)),ROW(43:43))-1,1),"")</f>
        <v/>
      </c>
      <c r="CS49" s="35" t="str" cm="1">
        <f t="array" ref="CS49">IFERROR(INDEX('CAC EPDs'!$F$2:$F$1500,SMALL(IF('CAC EPDs'!$E$2:$E$1500=Lists!CS$6,ROW('CAC EPDs'!$E$2:$E$1500)),ROW(43:43))-1,1),"")</f>
        <v/>
      </c>
      <c r="CT49" s="35" t="str" cm="1">
        <f t="array" ref="CT49">IFERROR(INDEX('CAC EPDs'!$F$2:$F$1500,SMALL(IF('CAC EPDs'!$E$2:$E$1500=Lists!CT$6,ROW('CAC EPDs'!$E$2:$E$1500)),ROW(43:43))-1,1),"")</f>
        <v/>
      </c>
      <c r="CU49" s="35" t="str" cm="1">
        <f t="array" ref="CU49">IFERROR(INDEX('CAC EPDs'!$F$2:$F$1500,SMALL(IF('CAC EPDs'!$E$2:$E$1500=Lists!CU$6,ROW('CAC EPDs'!$E$2:$E$1500)),ROW(43:43))-1,1),"")</f>
        <v/>
      </c>
      <c r="CV49" s="35" t="str" cm="1">
        <f t="array" ref="CV49">IFERROR(INDEX('CAC EPDs'!$F$2:$F$1500,SMALL(IF('CAC EPDs'!$E$2:$E$1500=Lists!CV$6,ROW('CAC EPDs'!$E$2:$E$1500)),ROW(43:43))-1,1),"")</f>
        <v/>
      </c>
      <c r="CW49" s="35" t="str" cm="1">
        <f t="array" ref="CW49">IFERROR(INDEX('CAC EPDs'!$F$2:$F$1500,SMALL(IF('CAC EPDs'!$E$2:$E$1500=Lists!CW$6,ROW('CAC EPDs'!$E$2:$E$1500)),ROW(43:43))-1,1),"")</f>
        <v/>
      </c>
      <c r="CX49" s="35" t="str" cm="1">
        <f t="array" ref="CX49">IFERROR(INDEX('CAC EPDs'!$F$2:$F$1500,SMALL(IF('CAC EPDs'!$E$2:$E$1500=Lists!CX$6,ROW('CAC EPDs'!$E$2:$E$1500)),ROW(43:43))-1,1),"")</f>
        <v/>
      </c>
      <c r="CY49" s="35" t="str" cm="1">
        <f t="array" ref="CY49">IFERROR(INDEX('CAC EPDs'!$F$2:$F$1500,SMALL(IF('CAC EPDs'!$E$2:$E$1500=Lists!CY$6,ROW('CAC EPDs'!$E$2:$E$1500)),ROW(43:43))-1,1),"")</f>
        <v/>
      </c>
      <c r="CZ49" s="35" t="str" cm="1">
        <f t="array" ref="CZ49">IFERROR(INDEX('CAC EPDs'!$F$2:$F$1500,SMALL(IF('CAC EPDs'!$E$2:$E$1500=Lists!CZ$6,ROW('CAC EPDs'!$E$2:$E$1500)),ROW(43:43))-1,1),"")</f>
        <v/>
      </c>
      <c r="DA49" s="35" t="str" cm="1">
        <f t="array" ref="DA49">IFERROR(INDEX('CAC EPDs'!$F$2:$F$1500,SMALL(IF('CAC EPDs'!$E$2:$E$1500=Lists!DA$6,ROW('CAC EPDs'!$E$2:$E$1500)),ROW(43:43))-1,1),"")</f>
        <v/>
      </c>
      <c r="DB49" s="35" t="str" cm="1">
        <f t="array" ref="DB49">IFERROR(INDEX('CAC EPDs'!$F$2:$F$1500,SMALL(IF('CAC EPDs'!$E$2:$E$1500=Lists!DB$6,ROW('CAC EPDs'!$E$2:$E$1500)),ROW(43:43))-1,1),"")</f>
        <v/>
      </c>
      <c r="DC49" s="35" t="str" cm="1">
        <f t="array" ref="DC49">IFERROR(INDEX('CAC EPDs'!$F$2:$F$1500,SMALL(IF('CAC EPDs'!$E$2:$E$1500=Lists!DC$6,ROW('CAC EPDs'!$E$2:$E$1500)),ROW(43:43))-1,1),"")</f>
        <v/>
      </c>
      <c r="DD49" s="35" t="str" cm="1">
        <f t="array" ref="DD49">IFERROR(INDEX('CAC EPDs'!$F$2:$F$1500,SMALL(IF('CAC EPDs'!$E$2:$E$1500=Lists!DD$6,ROW('CAC EPDs'!$E$2:$E$1500)),ROW(43:43))-1,1),"")</f>
        <v/>
      </c>
      <c r="DE49" s="35" t="str" cm="1">
        <f t="array" ref="DE49">IFERROR(INDEX('CAC EPDs'!$F$2:$F$1500,SMALL(IF('CAC EPDs'!$E$2:$E$1500=Lists!DE$6,ROW('CAC EPDs'!$E$2:$E$1500)),ROW(43:43))-1,1),"")</f>
        <v/>
      </c>
      <c r="DF49" s="35" t="str" cm="1">
        <f t="array" ref="DF49">IFERROR(INDEX('CAC EPDs'!$F$2:$F$1500,SMALL(IF('CAC EPDs'!$E$2:$E$1500=Lists!DF$6,ROW('CAC EPDs'!$E$2:$E$1500)),ROW(43:43))-1,1),"")</f>
        <v/>
      </c>
      <c r="DG49" s="35" t="str" cm="1">
        <f t="array" ref="DG49">IFERROR(INDEX('CAC EPDs'!$F$2:$F$1500,SMALL(IF('CAC EPDs'!$E$2:$E$1500=Lists!DG$6,ROW('CAC EPDs'!$E$2:$E$1500)),ROW(43:43))-1,1),"")</f>
        <v/>
      </c>
      <c r="DH49" s="35" t="str" cm="1">
        <f t="array" ref="DH49">IFERROR(INDEX('CAC EPDs'!$F$2:$F$1500,SMALL(IF('CAC EPDs'!$E$2:$E$1500=Lists!DH$6,ROW('CAC EPDs'!$E$2:$E$1500)),ROW(43:43))-1,1),"")</f>
        <v/>
      </c>
      <c r="DI49" s="35" t="str" cm="1">
        <f t="array" ref="DI49">IFERROR(INDEX('CAC EPDs'!$F$2:$F$1500,SMALL(IF('CAC EPDs'!$E$2:$E$1500=Lists!DI$6,ROW('CAC EPDs'!$E$2:$E$1500)),ROW(43:43))-1,1),"")</f>
        <v/>
      </c>
      <c r="DJ49" s="35" t="str" cm="1">
        <f t="array" ref="DJ49">IFERROR(INDEX('CAC EPDs'!$F$2:$F$1500,SMALL(IF('CAC EPDs'!$E$2:$E$1500=Lists!DJ$6,ROW('CAC EPDs'!$E$2:$E$1500)),ROW(43:43))-1,1),"")</f>
        <v/>
      </c>
      <c r="DK49" s="35" t="str" cm="1">
        <f t="array" ref="DK49">IFERROR(INDEX('CAC EPDs'!$F$2:$F$1500,SMALL(IF('CAC EPDs'!$E$2:$E$1500=Lists!DK$6,ROW('CAC EPDs'!$E$2:$E$1500)),ROW(43:43))-1,1),"")</f>
        <v/>
      </c>
      <c r="DL49" s="35" t="str" cm="1">
        <f t="array" ref="DL49">IFERROR(INDEX('CAC EPDs'!$F$2:$F$1500,SMALL(IF('CAC EPDs'!$E$2:$E$1500=Lists!DL$6,ROW('CAC EPDs'!$E$2:$E$1500)),ROW(43:43))-1,1),"")</f>
        <v/>
      </c>
      <c r="DM49" s="35" t="str" cm="1">
        <f t="array" ref="DM49">IFERROR(INDEX('CAC EPDs'!$F$2:$F$1500,SMALL(IF('CAC EPDs'!$E$2:$E$1500=Lists!DM$6,ROW('CAC EPDs'!$E$2:$E$1500)),ROW(43:43))-1,1),"")</f>
        <v/>
      </c>
      <c r="DN49" s="35" t="str" cm="1">
        <f t="array" ref="DN49">IFERROR(INDEX('CAC EPDs'!$F$2:$F$1500,SMALL(IF('CAC EPDs'!$E$2:$E$1500=Lists!DN$6,ROW('CAC EPDs'!$E$2:$E$1500)),ROW(43:43))-1,1),"")</f>
        <v/>
      </c>
      <c r="DO49" s="35" t="str" cm="1">
        <f t="array" ref="DO49">IFERROR(INDEX('CAC EPDs'!$F$2:$F$1500,SMALL(IF('CAC EPDs'!$E$2:$E$1500=Lists!DO$6,ROW('CAC EPDs'!$E$2:$E$1500)),ROW(43:43))-1,1),"")</f>
        <v/>
      </c>
      <c r="DP49" s="35" t="str" cm="1">
        <f t="array" ref="DP49">IFERROR(INDEX('CAC EPDs'!$F$2:$F$1500,SMALL(IF('CAC EPDs'!$E$2:$E$1500=Lists!DP$6,ROW('CAC EPDs'!$E$2:$E$1500)),ROW(43:43))-1,1),"")</f>
        <v/>
      </c>
      <c r="DQ49" s="35" t="str" cm="1">
        <f t="array" ref="DQ49">IFERROR(INDEX('CAC EPDs'!$F$2:$F$1500,SMALL(IF('CAC EPDs'!$E$2:$E$1500=Lists!DQ$6,ROW('CAC EPDs'!$E$2:$E$1500)),ROW(43:43))-1,1),"")</f>
        <v/>
      </c>
      <c r="DR49" s="35" t="str" cm="1">
        <f t="array" ref="DR49">IFERROR(INDEX('CAC EPDs'!$F$2:$F$1500,SMALL(IF('CAC EPDs'!$E$2:$E$1500=Lists!DR$6,ROW('CAC EPDs'!$E$2:$E$1500)),ROW(43:43))-1,1),"")</f>
        <v/>
      </c>
      <c r="DS49" s="35" t="str" cm="1">
        <f t="array" ref="DS49">IFERROR(INDEX('CAC EPDs'!$F$2:$F$1500,SMALL(IF('CAC EPDs'!$E$2:$E$1500=Lists!DS$6,ROW('CAC EPDs'!$E$2:$E$1500)),ROW(43:43))-1,1),"")</f>
        <v/>
      </c>
      <c r="DT49" s="35" t="str" cm="1">
        <f t="array" ref="DT49">IFERROR(INDEX('CAC EPDs'!$F$2:$F$1500,SMALL(IF('CAC EPDs'!$E$2:$E$1500=Lists!DT$6,ROW('CAC EPDs'!$E$2:$E$1500)),ROW(43:43))-1,1),"")</f>
        <v/>
      </c>
      <c r="DU49" s="35" t="str" cm="1">
        <f t="array" ref="DU49">IFERROR(INDEX('CAC EPDs'!$F$2:$F$1500,SMALL(IF('CAC EPDs'!$E$2:$E$1500=Lists!DU$6,ROW('CAC EPDs'!$E$2:$E$1500)),ROW(43:43))-1,1),"")</f>
        <v/>
      </c>
      <c r="DV49" s="35" t="str" cm="1">
        <f t="array" ref="DV49">IFERROR(INDEX('CAC EPDs'!$F$2:$F$1500,SMALL(IF('CAC EPDs'!$E$2:$E$1500=Lists!DV$6,ROW('CAC EPDs'!$E$2:$E$1500)),ROW(43:43))-1,1),"")</f>
        <v/>
      </c>
      <c r="DW49" s="35" t="str" cm="1">
        <f t="array" ref="DW49">IFERROR(INDEX('CAC EPDs'!$F$2:$F$1500,SMALL(IF('CAC EPDs'!$E$2:$E$1500=Lists!DW$6,ROW('CAC EPDs'!$E$2:$E$1500)),ROW(43:43))-1,1),"")</f>
        <v/>
      </c>
      <c r="DX49" s="35" t="str" cm="1">
        <f t="array" ref="DX49">IFERROR(INDEX('CAC EPDs'!$F$2:$F$1500,SMALL(IF('CAC EPDs'!$E$2:$E$1500=Lists!DX$6,ROW('CAC EPDs'!$E$2:$E$1500)),ROW(43:43))-1,1),"")</f>
        <v/>
      </c>
      <c r="DY49" s="35" t="str" cm="1">
        <f t="array" ref="DY49">IFERROR(INDEX('CAC EPDs'!$F$2:$F$1500,SMALL(IF('CAC EPDs'!$E$2:$E$1500=Lists!DY$6,ROW('CAC EPDs'!$E$2:$E$1500)),ROW(43:43))-1,1),"")</f>
        <v/>
      </c>
      <c r="DZ49" s="35" t="str" cm="1">
        <f t="array" ref="DZ49">IFERROR(INDEX('CAC EPDs'!$F$2:$F$1500,SMALL(IF('CAC EPDs'!$E$2:$E$1500=Lists!DZ$6,ROW('CAC EPDs'!$E$2:$E$1500)),ROW(43:43))-1,1),"")</f>
        <v/>
      </c>
      <c r="EA49" s="35" t="str" cm="1">
        <f t="array" ref="EA49">IFERROR(INDEX('CAC EPDs'!$F$2:$F$1500,SMALL(IF('CAC EPDs'!$E$2:$E$1500=Lists!EA$6,ROW('CAC EPDs'!$E$2:$E$1500)),ROW(43:43))-1,1),"")</f>
        <v/>
      </c>
      <c r="EB49" s="35" t="str" cm="1">
        <f t="array" ref="EB49">IFERROR(INDEX('CAC EPDs'!$F$2:$F$1500,SMALL(IF('CAC EPDs'!$E$2:$E$1500=Lists!EB$6,ROW('CAC EPDs'!$E$2:$E$1500)),ROW(43:43))-1,1),"")</f>
        <v/>
      </c>
      <c r="EC49" s="35" t="str" cm="1">
        <f t="array" ref="EC49">IFERROR(INDEX('CAC EPDs'!$F$2:$F$1500,SMALL(IF('CAC EPDs'!$E$2:$E$1500=Lists!EC$6,ROW('CAC EPDs'!$E$2:$E$1500)),ROW(43:43))-1,1),"")</f>
        <v/>
      </c>
      <c r="ED49" s="35" t="str" cm="1">
        <f t="array" ref="ED49">IFERROR(INDEX('CAC EPDs'!$F$2:$F$1500,SMALL(IF('CAC EPDs'!$E$2:$E$1500=Lists!ED$6,ROW('CAC EPDs'!$E$2:$E$1500)),ROW(43:43))-1,1),"")</f>
        <v/>
      </c>
      <c r="EE49" s="35" t="str" cm="1">
        <f t="array" ref="EE49">IFERROR(INDEX('CAC EPDs'!$F$2:$F$1500,SMALL(IF('CAC EPDs'!$E$2:$E$1500=Lists!EE$6,ROW('CAC EPDs'!$E$2:$E$1500)),ROW(43:43))-1,1),"")</f>
        <v/>
      </c>
      <c r="EF49" s="35" t="str" cm="1">
        <f t="array" ref="EF49">IFERROR(INDEX('CAC EPDs'!$F$2:$F$1500,SMALL(IF('CAC EPDs'!$E$2:$E$1500=Lists!EF$6,ROW('CAC EPDs'!$E$2:$E$1500)),ROW(43:43))-1,1),"")</f>
        <v/>
      </c>
      <c r="EG49" s="35" t="str" cm="1">
        <f t="array" ref="EG49">IFERROR(INDEX('CAC EPDs'!$F$2:$F$1500,SMALL(IF('CAC EPDs'!$E$2:$E$1500=Lists!EG$6,ROW('CAC EPDs'!$E$2:$E$1500)),ROW(43:43))-1,1),"")</f>
        <v/>
      </c>
      <c r="EH49" s="35" t="str" cm="1">
        <f t="array" ref="EH49">IFERROR(INDEX('CAC EPDs'!$F$2:$F$1500,SMALL(IF('CAC EPDs'!$E$2:$E$1500=Lists!EH$6,ROW('CAC EPDs'!$E$2:$E$1500)),ROW(43:43))-1,1),"")</f>
        <v/>
      </c>
      <c r="EI49" s="35" t="str" cm="1">
        <f t="array" ref="EI49">IFERROR(INDEX('CAC EPDs'!$F$2:$F$1500,SMALL(IF('CAC EPDs'!$E$2:$E$1500=Lists!EI$6,ROW('CAC EPDs'!$E$2:$E$1500)),ROW(43:43))-1,1),"")</f>
        <v/>
      </c>
      <c r="EJ49" s="35" t="str" cm="1">
        <f t="array" ref="EJ49">IFERROR(INDEX('CAC EPDs'!$F$2:$F$1500,SMALL(IF('CAC EPDs'!$E$2:$E$1500=Lists!EJ$6,ROW('CAC EPDs'!$E$2:$E$1500)),ROW(43:43))-1,1),"")</f>
        <v/>
      </c>
      <c r="EK49" s="35" t="str" cm="1">
        <f t="array" ref="EK49">IFERROR(INDEX('CAC EPDs'!$F$2:$F$1500,SMALL(IF('CAC EPDs'!$E$2:$E$1500=Lists!EK$6,ROW('CAC EPDs'!$E$2:$E$1500)),ROW(43:43))-1,1),"")</f>
        <v/>
      </c>
      <c r="EL49" s="35" t="str" cm="1">
        <f t="array" ref="EL49">IFERROR(INDEX('CAC EPDs'!$F$2:$F$1500,SMALL(IF('CAC EPDs'!$E$2:$E$1500=Lists!EL$6,ROW('CAC EPDs'!$E$2:$E$1500)),ROW(43:43))-1,1),"")</f>
        <v/>
      </c>
      <c r="EM49" s="35" t="str" cm="1">
        <f t="array" ref="EM49">IFERROR(INDEX('CAC EPDs'!$F$2:$F$1500,SMALL(IF('CAC EPDs'!$E$2:$E$1500=Lists!EM$6,ROW('CAC EPDs'!$E$2:$E$1500)),ROW(43:43))-1,1),"")</f>
        <v/>
      </c>
      <c r="EN49" s="35" t="str" cm="1">
        <f t="array" ref="EN49">IFERROR(INDEX('CAC EPDs'!$F$2:$F$1500,SMALL(IF('CAC EPDs'!$E$2:$E$1500=Lists!EN$6,ROW('CAC EPDs'!$E$2:$E$1500)),ROW(43:43))-1,1),"")</f>
        <v/>
      </c>
      <c r="FL49" s="219"/>
    </row>
    <row r="50" spans="25:168">
      <c r="Y50" s="35" t="str">
        <v>Quebec,40,No</v>
      </c>
      <c r="AA50" s="35" t="str" cm="1">
        <f t="array" ref="AA50">IFERROR(INDEX('CAC EPDs'!$F$2:$F$1500,SMALL(IF('CAC EPDs'!$E$2:$E$1500=Lists!AA$6,ROW('CAC EPDs'!$E$2:$E$1500)),ROW(44:44))-1,1),"")</f>
        <v/>
      </c>
      <c r="AB50" s="35" t="str" cm="1">
        <f t="array" ref="AB50">IFERROR(INDEX('CAC EPDs'!$F$2:$F$1500,SMALL(IF('CAC EPDs'!$E$2:$E$1500=Lists!AB$6,ROW('CAC EPDs'!$E$2:$E$1500)),ROW(44:44))-1,1),"")</f>
        <v/>
      </c>
      <c r="AC50" s="35" t="str" cm="1">
        <f t="array" ref="AC50">IFERROR(INDEX('CAC EPDs'!$F$2:$F$1500,SMALL(IF('CAC EPDs'!$E$2:$E$1500=Lists!AC$6,ROW('CAC EPDs'!$E$2:$E$1500)),ROW(44:44))-1,1),"")</f>
        <v/>
      </c>
      <c r="AD50" s="35" t="str" cm="1">
        <f t="array" ref="AD50">IFERROR(INDEX('CAC EPDs'!$F$2:$F$1500,SMALL(IF('CAC EPDs'!$E$2:$E$1500=Lists!AD$6,ROW('CAC EPDs'!$E$2:$E$1500)),ROW(44:44))-1,1),"")</f>
        <v/>
      </c>
      <c r="AE50" s="35" t="str" cm="1">
        <f t="array" ref="AE50">IFERROR(INDEX('CAC EPDs'!$F$2:$F$1500,SMALL(IF('CAC EPDs'!$E$2:$E$1500=Lists!AE$6,ROW('CAC EPDs'!$E$2:$E$1500)),ROW(44:44))-1,1),"")</f>
        <v/>
      </c>
      <c r="AF50" s="35" t="str" cm="1">
        <f t="array" ref="AF50">IFERROR(INDEX('CAC EPDs'!$F$2:$F$1500,SMALL(IF('CAC EPDs'!$E$2:$E$1500=Lists!AF$6,ROW('CAC EPDs'!$E$2:$E$1500)),ROW(44:44))-1,1),"")</f>
        <v/>
      </c>
      <c r="AG50" s="35" t="str" cm="1">
        <f t="array" ref="AG50">IFERROR(INDEX('CAC EPDs'!$F$2:$F$1500,SMALL(IF('CAC EPDs'!$E$2:$E$1500=Lists!AG$6,ROW('CAC EPDs'!$E$2:$E$1500)),ROW(44:44))-1,1),"")</f>
        <v/>
      </c>
      <c r="AH50" s="35" t="str" cm="1">
        <f t="array" ref="AH50">IFERROR(INDEX('CAC EPDs'!$F$2:$F$1500,SMALL(IF('CAC EPDs'!$E$2:$E$1500=Lists!AH$6,ROW('CAC EPDs'!$E$2:$E$1500)),ROW(44:44))-1,1),"")</f>
        <v/>
      </c>
      <c r="AI50" s="35" t="str" cm="1">
        <f t="array" ref="AI50">IFERROR(INDEX('CAC EPDs'!$F$2:$F$1500,SMALL(IF('CAC EPDs'!$E$2:$E$1500=Lists!AI$6,ROW('CAC EPDs'!$E$2:$E$1500)),ROW(44:44))-1,1),"")</f>
        <v/>
      </c>
      <c r="AJ50" s="35" t="str" cm="1">
        <f t="array" ref="AJ50">IFERROR(INDEX('CAC EPDs'!$F$2:$F$1500,SMALL(IF('CAC EPDs'!$E$2:$E$1500=Lists!AJ$6,ROW('CAC EPDs'!$E$2:$E$1500)),ROW(44:44))-1,1),"")</f>
        <v/>
      </c>
      <c r="AK50" s="35" t="str" cm="1">
        <f t="array" ref="AK50">IFERROR(INDEX('CAC EPDs'!$F$2:$F$1500,SMALL(IF('CAC EPDs'!$E$2:$E$1500=Lists!AK$6,ROW('CAC EPDs'!$E$2:$E$1500)),ROW(44:44))-1,1),"")</f>
        <v/>
      </c>
      <c r="AL50" s="35" t="str" cm="1">
        <f t="array" ref="AL50">IFERROR(INDEX('CAC EPDs'!$F$2:$F$1500,SMALL(IF('CAC EPDs'!$E$2:$E$1500=Lists!AL$6,ROW('CAC EPDs'!$E$2:$E$1500)),ROW(44:44))-1,1),"")</f>
        <v/>
      </c>
      <c r="AM50" s="35" t="str" cm="1">
        <f t="array" ref="AM50">IFERROR(INDEX('CAC EPDs'!$F$2:$F$1500,SMALL(IF('CAC EPDs'!$E$2:$E$1500=Lists!AM$6,ROW('CAC EPDs'!$E$2:$E$1500)),ROW(44:44))-1,1),"")</f>
        <v/>
      </c>
      <c r="AN50" s="35" t="str" cm="1">
        <f t="array" ref="AN50">IFERROR(INDEX('CAC EPDs'!$F$2:$F$1500,SMALL(IF('CAC EPDs'!$E$2:$E$1500=Lists!AN$6,ROW('CAC EPDs'!$E$2:$E$1500)),ROW(44:44))-1,1),"")</f>
        <v/>
      </c>
      <c r="AO50" s="35" t="str" cm="1">
        <f t="array" ref="AO50">IFERROR(INDEX('CAC EPDs'!$F$2:$F$1500,SMALL(IF('CAC EPDs'!$E$2:$E$1500=Lists!AO$6,ROW('CAC EPDs'!$E$2:$E$1500)),ROW(44:44))-1,1),"")</f>
        <v/>
      </c>
      <c r="AP50" s="35" t="str" cm="1">
        <f t="array" ref="AP50">IFERROR(INDEX('CAC EPDs'!$F$2:$F$1500,SMALL(IF('CAC EPDs'!$E$2:$E$1500=Lists!AP$6,ROW('CAC EPDs'!$E$2:$E$1500)),ROW(44:44))-1,1),"")</f>
        <v/>
      </c>
      <c r="AQ50" s="35" t="str" cm="1">
        <f t="array" ref="AQ50">IFERROR(INDEX('CAC EPDs'!$F$2:$F$1500,SMALL(IF('CAC EPDs'!$E$2:$E$1500=Lists!AQ$6,ROW('CAC EPDs'!$E$2:$E$1500)),ROW(44:44))-1,1),"")</f>
        <v/>
      </c>
      <c r="AR50" s="35" t="str" cm="1">
        <f t="array" ref="AR50">IFERROR(INDEX('CAC EPDs'!$F$2:$F$1500,SMALL(IF('CAC EPDs'!$E$2:$E$1500=Lists!AR$6,ROW('CAC EPDs'!$E$2:$E$1500)),ROW(44:44))-1,1),"")</f>
        <v/>
      </c>
      <c r="AS50" s="35" t="str" cm="1">
        <f t="array" ref="AS50">IFERROR(INDEX('CAC EPDs'!$F$2:$F$1500,SMALL(IF('CAC EPDs'!$E$2:$E$1500=Lists!AS$6,ROW('CAC EPDs'!$E$2:$E$1500)),ROW(44:44))-1,1),"")</f>
        <v/>
      </c>
      <c r="AT50" s="35" t="str" cm="1">
        <f t="array" ref="AT50">IFERROR(INDEX('CAC EPDs'!$F$2:$F$1500,SMALL(IF('CAC EPDs'!$E$2:$E$1500=Lists!AT$6,ROW('CAC EPDs'!$E$2:$E$1500)),ROW(44:44))-1,1),"")</f>
        <v/>
      </c>
      <c r="AU50" s="35" t="str" cm="1">
        <f t="array" ref="AU50">IFERROR(INDEX('CAC EPDs'!$F$2:$F$1500,SMALL(IF('CAC EPDs'!$E$2:$E$1500=Lists!AU$6,ROW('CAC EPDs'!$E$2:$E$1500)),ROW(44:44))-1,1),"")</f>
        <v/>
      </c>
      <c r="AV50" s="35" t="str" cm="1">
        <f t="array" ref="AV50">IFERROR(INDEX('CAC EPDs'!$F$2:$F$1500,SMALL(IF('CAC EPDs'!$E$2:$E$1500=Lists!AV$6,ROW('CAC EPDs'!$E$2:$E$1500)),ROW(44:44))-1,1),"")</f>
        <v/>
      </c>
      <c r="AW50" s="35" t="str" cm="1">
        <f t="array" ref="AW50">IFERROR(INDEX('CAC EPDs'!$F$2:$F$1500,SMALL(IF('CAC EPDs'!$E$2:$E$1500=Lists!AW$6,ROW('CAC EPDs'!$E$2:$E$1500)),ROW(44:44))-1,1),"")</f>
        <v/>
      </c>
      <c r="AX50" s="35" t="str" cm="1">
        <f t="array" ref="AX50">IFERROR(INDEX('CAC EPDs'!$F$2:$F$1500,SMALL(IF('CAC EPDs'!$E$2:$E$1500=Lists!AX$6,ROW('CAC EPDs'!$E$2:$E$1500)),ROW(44:44))-1,1),"")</f>
        <v/>
      </c>
      <c r="AY50" s="35" t="str" cm="1">
        <f t="array" ref="AY50">IFERROR(INDEX('CAC EPDs'!$F$2:$F$1500,SMALL(IF('CAC EPDs'!$E$2:$E$1500=Lists!AY$6,ROW('CAC EPDs'!$E$2:$E$1500)),ROW(44:44))-1,1),"")</f>
        <v/>
      </c>
      <c r="AZ50" s="35" t="str" cm="1">
        <f t="array" ref="AZ50">IFERROR(INDEX('CAC EPDs'!$F$2:$F$1500,SMALL(IF('CAC EPDs'!$E$2:$E$1500=Lists!AZ$6,ROW('CAC EPDs'!$E$2:$E$1500)),ROW(44:44))-1,1),"")</f>
        <v/>
      </c>
      <c r="BA50" s="35" t="str" cm="1">
        <f t="array" ref="BA50">IFERROR(INDEX('CAC EPDs'!$F$2:$F$1500,SMALL(IF('CAC EPDs'!$E$2:$E$1500=Lists!BA$6,ROW('CAC EPDs'!$E$2:$E$1500)),ROW(44:44))-1,1),"")</f>
        <v/>
      </c>
      <c r="BB50" s="35" t="str" cm="1">
        <f t="array" ref="BB50">IFERROR(INDEX('CAC EPDs'!$F$2:$F$1500,SMALL(IF('CAC EPDs'!$E$2:$E$1500=Lists!BB$6,ROW('CAC EPDs'!$E$2:$E$1500)),ROW(44:44))-1,1),"")</f>
        <v/>
      </c>
      <c r="BC50" s="35" t="str" cm="1">
        <f t="array" ref="BC50">IFERROR(INDEX('CAC EPDs'!$F$2:$F$1500,SMALL(IF('CAC EPDs'!$E$2:$E$1500=Lists!BC$6,ROW('CAC EPDs'!$E$2:$E$1500)),ROW(44:44))-1,1),"")</f>
        <v/>
      </c>
      <c r="BD50" s="35" t="str" cm="1">
        <f t="array" ref="BD50">IFERROR(INDEX('CAC EPDs'!$F$2:$F$1500,SMALL(IF('CAC EPDs'!$E$2:$E$1500=Lists!BD$6,ROW('CAC EPDs'!$E$2:$E$1500)),ROW(44:44))-1,1),"")</f>
        <v/>
      </c>
      <c r="BE50" s="35" t="str" cm="1">
        <f t="array" ref="BE50">IFERROR(INDEX('CAC EPDs'!$F$2:$F$1500,SMALL(IF('CAC EPDs'!$E$2:$E$1500=Lists!BE$6,ROW('CAC EPDs'!$E$2:$E$1500)),ROW(44:44))-1,1),"")</f>
        <v/>
      </c>
      <c r="BF50" s="35" t="str" cm="1">
        <f t="array" ref="BF50">IFERROR(INDEX('CAC EPDs'!$F$2:$F$1500,SMALL(IF('CAC EPDs'!$E$2:$E$1500=Lists!BF$6,ROW('CAC EPDs'!$E$2:$E$1500)),ROW(44:44))-1,1),"")</f>
        <v/>
      </c>
      <c r="BG50" s="35" t="str" cm="1">
        <f t="array" ref="BG50">IFERROR(INDEX('CAC EPDs'!$F$2:$F$1500,SMALL(IF('CAC EPDs'!$E$2:$E$1500=Lists!BG$6,ROW('CAC EPDs'!$E$2:$E$1500)),ROW(44:44))-1,1),"")</f>
        <v/>
      </c>
      <c r="BH50" s="35" t="str" cm="1">
        <f t="array" ref="BH50">IFERROR(INDEX('CAC EPDs'!$F$2:$F$1500,SMALL(IF('CAC EPDs'!$E$2:$E$1500=Lists!BH$6,ROW('CAC EPDs'!$E$2:$E$1500)),ROW(44:44))-1,1),"")</f>
        <v/>
      </c>
      <c r="BI50" s="35" t="str" cm="1">
        <f t="array" ref="BI50">IFERROR(INDEX('CAC EPDs'!$F$2:$F$1500,SMALL(IF('CAC EPDs'!$E$2:$E$1500=Lists!BI$6,ROW('CAC EPDs'!$E$2:$E$1500)),ROW(44:44))-1,1),"")</f>
        <v/>
      </c>
      <c r="BJ50" s="35" t="str" cm="1">
        <f t="array" ref="BJ50">IFERROR(INDEX('CAC EPDs'!$F$2:$F$1500,SMALL(IF('CAC EPDs'!$E$2:$E$1500=Lists!BJ$6,ROW('CAC EPDs'!$E$2:$E$1500)),ROW(44:44))-1,1),"")</f>
        <v/>
      </c>
      <c r="BK50" s="35" t="str" cm="1">
        <f t="array" ref="BK50">IFERROR(INDEX('CAC EPDs'!$F$2:$F$1500,SMALL(IF('CAC EPDs'!$E$2:$E$1500=Lists!BK$6,ROW('CAC EPDs'!$E$2:$E$1500)),ROW(44:44))-1,1),"")</f>
        <v/>
      </c>
      <c r="BL50" s="35" t="str" cm="1">
        <f t="array" ref="BL50">IFERROR(INDEX('CAC EPDs'!$F$2:$F$1500,SMALL(IF('CAC EPDs'!$E$2:$E$1500=Lists!BL$6,ROW('CAC EPDs'!$E$2:$E$1500)),ROW(44:44))-1,1),"")</f>
        <v/>
      </c>
      <c r="BM50" s="35" t="str" cm="1">
        <f t="array" ref="BM50">IFERROR(INDEX('CAC EPDs'!$F$2:$F$1500,SMALL(IF('CAC EPDs'!$E$2:$E$1500=Lists!BM$6,ROW('CAC EPDs'!$E$2:$E$1500)),ROW(44:44))-1,1),"")</f>
        <v/>
      </c>
      <c r="BN50" s="35" t="str" cm="1">
        <f t="array" ref="BN50">IFERROR(INDEX('CAC EPDs'!$F$2:$F$1500,SMALL(IF('CAC EPDs'!$E$2:$E$1500=Lists!BN$6,ROW('CAC EPDs'!$E$2:$E$1500)),ROW(44:44))-1,1),"")</f>
        <v/>
      </c>
      <c r="BO50" s="35" t="str" cm="1">
        <f t="array" ref="BO50">IFERROR(INDEX('CAC EPDs'!$F$2:$F$1500,SMALL(IF('CAC EPDs'!$E$2:$E$1500=Lists!BO$6,ROW('CAC EPDs'!$E$2:$E$1500)),ROW(44:44))-1,1),"")</f>
        <v/>
      </c>
      <c r="BP50" s="35" t="str" cm="1">
        <f t="array" ref="BP50">IFERROR(INDEX('CAC EPDs'!$F$2:$F$1500,SMALL(IF('CAC EPDs'!$E$2:$E$1500=Lists!BP$6,ROW('CAC EPDs'!$E$2:$E$1500)),ROW(44:44))-1,1),"")</f>
        <v>35 MPa SCC with air (F-1) GU 10 FA</v>
      </c>
      <c r="BQ50" s="35" t="str" cm="1">
        <f t="array" ref="BQ50">IFERROR(INDEX('CAC EPDs'!$F$2:$F$1500,SMALL(IF('CAC EPDs'!$E$2:$E$1500=Lists!BQ$6,ROW('CAC EPDs'!$E$2:$E$1500)),ROW(44:44))-1,1),"")</f>
        <v/>
      </c>
      <c r="BR50" s="35" t="str" cm="1">
        <f t="array" ref="BR50">IFERROR(INDEX('CAC EPDs'!$F$2:$F$1500,SMALL(IF('CAC EPDs'!$E$2:$E$1500=Lists!BR$6,ROW('CAC EPDs'!$E$2:$E$1500)),ROW(44:44))-1,1),"")</f>
        <v/>
      </c>
      <c r="BS50" s="35" t="str" cm="1">
        <f t="array" ref="BS50">IFERROR(INDEX('CAC EPDs'!$F$2:$F$1500,SMALL(IF('CAC EPDs'!$E$2:$E$1500=Lists!BS$6,ROW('CAC EPDs'!$E$2:$E$1500)),ROW(44:44))-1,1),"")</f>
        <v/>
      </c>
      <c r="BT50" s="35" t="str" cm="1">
        <f t="array" ref="BT50">IFERROR(INDEX('CAC EPDs'!$F$2:$F$1500,SMALL(IF('CAC EPDs'!$E$2:$E$1500=Lists!BT$6,ROW('CAC EPDs'!$E$2:$E$1500)),ROW(44:44))-1,1),"")</f>
        <v/>
      </c>
      <c r="BU50" s="35" t="str" cm="1">
        <f t="array" ref="BU50">IFERROR(INDEX('CAC EPDs'!$F$2:$F$1500,SMALL(IF('CAC EPDs'!$E$2:$E$1500=Lists!BU$6,ROW('CAC EPDs'!$E$2:$E$1500)),ROW(44:44))-1,1),"")</f>
        <v/>
      </c>
      <c r="BV50" s="35" t="str" cm="1">
        <f t="array" ref="BV50">IFERROR(INDEX('CAC EPDs'!$F$2:$F$1500,SMALL(IF('CAC EPDs'!$E$2:$E$1500=Lists!BV$6,ROW('CAC EPDs'!$E$2:$E$1500)),ROW(44:44))-1,1),"")</f>
        <v/>
      </c>
      <c r="BW50" s="35" t="str" cm="1">
        <f t="array" ref="BW50">IFERROR(INDEX('CAC EPDs'!$F$2:$F$1500,SMALL(IF('CAC EPDs'!$E$2:$E$1500=Lists!BW$6,ROW('CAC EPDs'!$E$2:$E$1500)),ROW(44:44))-1,1),"")</f>
        <v/>
      </c>
      <c r="BX50" s="35" t="str" cm="1">
        <f t="array" ref="BX50">IFERROR(INDEX('CAC EPDs'!$F$2:$F$1500,SMALL(IF('CAC EPDs'!$E$2:$E$1500=Lists!BX$6,ROW('CAC EPDs'!$E$2:$E$1500)),ROW(44:44))-1,1),"")</f>
        <v/>
      </c>
      <c r="BY50" s="35" t="str" cm="1">
        <f t="array" ref="BY50">IFERROR(INDEX('CAC EPDs'!$F$2:$F$1500,SMALL(IF('CAC EPDs'!$E$2:$E$1500=Lists!BY$6,ROW('CAC EPDs'!$E$2:$E$1500)),ROW(44:44))-1,1),"")</f>
        <v/>
      </c>
      <c r="BZ50" s="35" t="str" cm="1">
        <f t="array" ref="BZ50">IFERROR(INDEX('CAC EPDs'!$F$2:$F$1500,SMALL(IF('CAC EPDs'!$E$2:$E$1500=Lists!BZ$6,ROW('CAC EPDs'!$E$2:$E$1500)),ROW(44:44))-1,1),"")</f>
        <v/>
      </c>
      <c r="CA50" s="35" t="str" cm="1">
        <f t="array" ref="CA50">IFERROR(INDEX('CAC EPDs'!$F$2:$F$1500,SMALL(IF('CAC EPDs'!$E$2:$E$1500=Lists!CA$6,ROW('CAC EPDs'!$E$2:$E$1500)),ROW(44:44))-1,1),"")</f>
        <v/>
      </c>
      <c r="CB50" s="35" t="str" cm="1">
        <f t="array" ref="CB50">IFERROR(INDEX('CAC EPDs'!$F$2:$F$1500,SMALL(IF('CAC EPDs'!$E$2:$E$1500=Lists!CB$6,ROW('CAC EPDs'!$E$2:$E$1500)),ROW(44:44))-1,1),"")</f>
        <v/>
      </c>
      <c r="CC50" s="35" t="str" cm="1">
        <f t="array" ref="CC50">IFERROR(INDEX('CAC EPDs'!$F$2:$F$1500,SMALL(IF('CAC EPDs'!$E$2:$E$1500=Lists!CC$6,ROW('CAC EPDs'!$E$2:$E$1500)),ROW(44:44))-1,1),"")</f>
        <v/>
      </c>
      <c r="CD50" s="35" t="str" cm="1">
        <f t="array" ref="CD50">IFERROR(INDEX('CAC EPDs'!$F$2:$F$1500,SMALL(IF('CAC EPDs'!$E$2:$E$1500=Lists!CD$6,ROW('CAC EPDs'!$E$2:$E$1500)),ROW(44:44))-1,1),"")</f>
        <v/>
      </c>
      <c r="CE50" s="35" t="str" cm="1">
        <f t="array" ref="CE50">IFERROR(INDEX('CAC EPDs'!$F$2:$F$1500,SMALL(IF('CAC EPDs'!$E$2:$E$1500=Lists!CE$6,ROW('CAC EPDs'!$E$2:$E$1500)),ROW(44:44))-1,1),"")</f>
        <v/>
      </c>
      <c r="CF50" s="35" t="str" cm="1">
        <f t="array" ref="CF50">IFERROR(INDEX('CAC EPDs'!$F$2:$F$1500,SMALL(IF('CAC EPDs'!$E$2:$E$1500=Lists!CF$6,ROW('CAC EPDs'!$E$2:$E$1500)),ROW(44:44))-1,1),"")</f>
        <v/>
      </c>
      <c r="CG50" s="35" t="str" cm="1">
        <f t="array" ref="CG50">IFERROR(INDEX('CAC EPDs'!$F$2:$F$1500,SMALL(IF('CAC EPDs'!$E$2:$E$1500=Lists!CG$6,ROW('CAC EPDs'!$E$2:$E$1500)),ROW(44:44))-1,1),"")</f>
        <v/>
      </c>
      <c r="CH50" s="35" t="str" cm="1">
        <f t="array" ref="CH50">IFERROR(INDEX('CAC EPDs'!$F$2:$F$1500,SMALL(IF('CAC EPDs'!$E$2:$E$1500=Lists!CH$6,ROW('CAC EPDs'!$E$2:$E$1500)),ROW(44:44))-1,1),"")</f>
        <v/>
      </c>
      <c r="CI50" s="35" t="str" cm="1">
        <f t="array" ref="CI50">IFERROR(INDEX('CAC EPDs'!$F$2:$F$1500,SMALL(IF('CAC EPDs'!$E$2:$E$1500=Lists!CI$6,ROW('CAC EPDs'!$E$2:$E$1500)),ROW(44:44))-1,1),"")</f>
        <v/>
      </c>
      <c r="CJ50" s="35" t="str" cm="1">
        <f t="array" ref="CJ50">IFERROR(INDEX('CAC EPDs'!$F$2:$F$1500,SMALL(IF('CAC EPDs'!$E$2:$E$1500=Lists!CJ$6,ROW('CAC EPDs'!$E$2:$E$1500)),ROW(44:44))-1,1),"")</f>
        <v/>
      </c>
      <c r="CK50" s="35" t="str" cm="1">
        <f t="array" ref="CK50">IFERROR(INDEX('CAC EPDs'!$F$2:$F$1500,SMALL(IF('CAC EPDs'!$E$2:$E$1500=Lists!CK$6,ROW('CAC EPDs'!$E$2:$E$1500)),ROW(44:44))-1,1),"")</f>
        <v/>
      </c>
      <c r="CL50" s="35" t="str" cm="1">
        <f t="array" ref="CL50">IFERROR(INDEX('CAC EPDs'!$F$2:$F$1500,SMALL(IF('CAC EPDs'!$E$2:$E$1500=Lists!CL$6,ROW('CAC EPDs'!$E$2:$E$1500)),ROW(44:44))-1,1),"")</f>
        <v/>
      </c>
      <c r="CM50" s="35" t="str" cm="1">
        <f t="array" ref="CM50">IFERROR(INDEX('CAC EPDs'!$F$2:$F$1500,SMALL(IF('CAC EPDs'!$E$2:$E$1500=Lists!CM$6,ROW('CAC EPDs'!$E$2:$E$1500)),ROW(44:44))-1,1),"")</f>
        <v/>
      </c>
      <c r="CN50" s="35" t="str" cm="1">
        <f t="array" ref="CN50">IFERROR(INDEX('CAC EPDs'!$F$2:$F$1500,SMALL(IF('CAC EPDs'!$E$2:$E$1500=Lists!CN$6,ROW('CAC EPDs'!$E$2:$E$1500)),ROW(44:44))-1,1),"")</f>
        <v/>
      </c>
      <c r="CO50" s="35" t="str" cm="1">
        <f t="array" ref="CO50">IFERROR(INDEX('CAC EPDs'!$F$2:$F$1500,SMALL(IF('CAC EPDs'!$E$2:$E$1500=Lists!CO$6,ROW('CAC EPDs'!$E$2:$E$1500)),ROW(44:44))-1,1),"")</f>
        <v/>
      </c>
      <c r="CP50" s="35" t="str" cm="1">
        <f t="array" ref="CP50">IFERROR(INDEX('CAC EPDs'!$F$2:$F$1500,SMALL(IF('CAC EPDs'!$E$2:$E$1500=Lists!CP$6,ROW('CAC EPDs'!$E$2:$E$1500)),ROW(44:44))-1,1),"")</f>
        <v/>
      </c>
      <c r="CQ50" s="35" t="str" cm="1">
        <f t="array" ref="CQ50">IFERROR(INDEX('CAC EPDs'!$F$2:$F$1500,SMALL(IF('CAC EPDs'!$E$2:$E$1500=Lists!CQ$6,ROW('CAC EPDs'!$E$2:$E$1500)),ROW(44:44))-1,1),"")</f>
        <v/>
      </c>
      <c r="CR50" s="35" t="str" cm="1">
        <f t="array" ref="CR50">IFERROR(INDEX('CAC EPDs'!$F$2:$F$1500,SMALL(IF('CAC EPDs'!$E$2:$E$1500=Lists!CR$6,ROW('CAC EPDs'!$E$2:$E$1500)),ROW(44:44))-1,1),"")</f>
        <v/>
      </c>
      <c r="CS50" s="35" t="str" cm="1">
        <f t="array" ref="CS50">IFERROR(INDEX('CAC EPDs'!$F$2:$F$1500,SMALL(IF('CAC EPDs'!$E$2:$E$1500=Lists!CS$6,ROW('CAC EPDs'!$E$2:$E$1500)),ROW(44:44))-1,1),"")</f>
        <v/>
      </c>
      <c r="CT50" s="35" t="str" cm="1">
        <f t="array" ref="CT50">IFERROR(INDEX('CAC EPDs'!$F$2:$F$1500,SMALL(IF('CAC EPDs'!$E$2:$E$1500=Lists!CT$6,ROW('CAC EPDs'!$E$2:$E$1500)),ROW(44:44))-1,1),"")</f>
        <v/>
      </c>
      <c r="CU50" s="35" t="str" cm="1">
        <f t="array" ref="CU50">IFERROR(INDEX('CAC EPDs'!$F$2:$F$1500,SMALL(IF('CAC EPDs'!$E$2:$E$1500=Lists!CU$6,ROW('CAC EPDs'!$E$2:$E$1500)),ROW(44:44))-1,1),"")</f>
        <v/>
      </c>
      <c r="CV50" s="35" t="str" cm="1">
        <f t="array" ref="CV50">IFERROR(INDEX('CAC EPDs'!$F$2:$F$1500,SMALL(IF('CAC EPDs'!$E$2:$E$1500=Lists!CV$6,ROW('CAC EPDs'!$E$2:$E$1500)),ROW(44:44))-1,1),"")</f>
        <v/>
      </c>
      <c r="CW50" s="35" t="str" cm="1">
        <f t="array" ref="CW50">IFERROR(INDEX('CAC EPDs'!$F$2:$F$1500,SMALL(IF('CAC EPDs'!$E$2:$E$1500=Lists!CW$6,ROW('CAC EPDs'!$E$2:$E$1500)),ROW(44:44))-1,1),"")</f>
        <v/>
      </c>
      <c r="CX50" s="35" t="str" cm="1">
        <f t="array" ref="CX50">IFERROR(INDEX('CAC EPDs'!$F$2:$F$1500,SMALL(IF('CAC EPDs'!$E$2:$E$1500=Lists!CX$6,ROW('CAC EPDs'!$E$2:$E$1500)),ROW(44:44))-1,1),"")</f>
        <v/>
      </c>
      <c r="CY50" s="35" t="str" cm="1">
        <f t="array" ref="CY50">IFERROR(INDEX('CAC EPDs'!$F$2:$F$1500,SMALL(IF('CAC EPDs'!$E$2:$E$1500=Lists!CY$6,ROW('CAC EPDs'!$E$2:$E$1500)),ROW(44:44))-1,1),"")</f>
        <v/>
      </c>
      <c r="CZ50" s="35" t="str" cm="1">
        <f t="array" ref="CZ50">IFERROR(INDEX('CAC EPDs'!$F$2:$F$1500,SMALL(IF('CAC EPDs'!$E$2:$E$1500=Lists!CZ$6,ROW('CAC EPDs'!$E$2:$E$1500)),ROW(44:44))-1,1),"")</f>
        <v/>
      </c>
      <c r="DA50" s="35" t="str" cm="1">
        <f t="array" ref="DA50">IFERROR(INDEX('CAC EPDs'!$F$2:$F$1500,SMALL(IF('CAC EPDs'!$E$2:$E$1500=Lists!DA$6,ROW('CAC EPDs'!$E$2:$E$1500)),ROW(44:44))-1,1),"")</f>
        <v/>
      </c>
      <c r="DB50" s="35" t="str" cm="1">
        <f t="array" ref="DB50">IFERROR(INDEX('CAC EPDs'!$F$2:$F$1500,SMALL(IF('CAC EPDs'!$E$2:$E$1500=Lists!DB$6,ROW('CAC EPDs'!$E$2:$E$1500)),ROW(44:44))-1,1),"")</f>
        <v/>
      </c>
      <c r="DC50" s="35" t="str" cm="1">
        <f t="array" ref="DC50">IFERROR(INDEX('CAC EPDs'!$F$2:$F$1500,SMALL(IF('CAC EPDs'!$E$2:$E$1500=Lists!DC$6,ROW('CAC EPDs'!$E$2:$E$1500)),ROW(44:44))-1,1),"")</f>
        <v/>
      </c>
      <c r="DD50" s="35" t="str" cm="1">
        <f t="array" ref="DD50">IFERROR(INDEX('CAC EPDs'!$F$2:$F$1500,SMALL(IF('CAC EPDs'!$E$2:$E$1500=Lists!DD$6,ROW('CAC EPDs'!$E$2:$E$1500)),ROW(44:44))-1,1),"")</f>
        <v/>
      </c>
      <c r="DE50" s="35" t="str" cm="1">
        <f t="array" ref="DE50">IFERROR(INDEX('CAC EPDs'!$F$2:$F$1500,SMALL(IF('CAC EPDs'!$E$2:$E$1500=Lists!DE$6,ROW('CAC EPDs'!$E$2:$E$1500)),ROW(44:44))-1,1),"")</f>
        <v/>
      </c>
      <c r="DF50" s="35" t="str" cm="1">
        <f t="array" ref="DF50">IFERROR(INDEX('CAC EPDs'!$F$2:$F$1500,SMALL(IF('CAC EPDs'!$E$2:$E$1500=Lists!DF$6,ROW('CAC EPDs'!$E$2:$E$1500)),ROW(44:44))-1,1),"")</f>
        <v/>
      </c>
      <c r="DG50" s="35" t="str" cm="1">
        <f t="array" ref="DG50">IFERROR(INDEX('CAC EPDs'!$F$2:$F$1500,SMALL(IF('CAC EPDs'!$E$2:$E$1500=Lists!DG$6,ROW('CAC EPDs'!$E$2:$E$1500)),ROW(44:44))-1,1),"")</f>
        <v/>
      </c>
      <c r="DH50" s="35" t="str" cm="1">
        <f t="array" ref="DH50">IFERROR(INDEX('CAC EPDs'!$F$2:$F$1500,SMALL(IF('CAC EPDs'!$E$2:$E$1500=Lists!DH$6,ROW('CAC EPDs'!$E$2:$E$1500)),ROW(44:44))-1,1),"")</f>
        <v/>
      </c>
      <c r="DI50" s="35" t="str" cm="1">
        <f t="array" ref="DI50">IFERROR(INDEX('CAC EPDs'!$F$2:$F$1500,SMALL(IF('CAC EPDs'!$E$2:$E$1500=Lists!DI$6,ROW('CAC EPDs'!$E$2:$E$1500)),ROW(44:44))-1,1),"")</f>
        <v/>
      </c>
      <c r="DJ50" s="35" t="str" cm="1">
        <f t="array" ref="DJ50">IFERROR(INDEX('CAC EPDs'!$F$2:$F$1500,SMALL(IF('CAC EPDs'!$E$2:$E$1500=Lists!DJ$6,ROW('CAC EPDs'!$E$2:$E$1500)),ROW(44:44))-1,1),"")</f>
        <v/>
      </c>
      <c r="DK50" s="35" t="str" cm="1">
        <f t="array" ref="DK50">IFERROR(INDEX('CAC EPDs'!$F$2:$F$1500,SMALL(IF('CAC EPDs'!$E$2:$E$1500=Lists!DK$6,ROW('CAC EPDs'!$E$2:$E$1500)),ROW(44:44))-1,1),"")</f>
        <v/>
      </c>
      <c r="DL50" s="35" t="str" cm="1">
        <f t="array" ref="DL50">IFERROR(INDEX('CAC EPDs'!$F$2:$F$1500,SMALL(IF('CAC EPDs'!$E$2:$E$1500=Lists!DL$6,ROW('CAC EPDs'!$E$2:$E$1500)),ROW(44:44))-1,1),"")</f>
        <v/>
      </c>
      <c r="DM50" s="35" t="str" cm="1">
        <f t="array" ref="DM50">IFERROR(INDEX('CAC EPDs'!$F$2:$F$1500,SMALL(IF('CAC EPDs'!$E$2:$E$1500=Lists!DM$6,ROW('CAC EPDs'!$E$2:$E$1500)),ROW(44:44))-1,1),"")</f>
        <v/>
      </c>
      <c r="DN50" s="35" t="str" cm="1">
        <f t="array" ref="DN50">IFERROR(INDEX('CAC EPDs'!$F$2:$F$1500,SMALL(IF('CAC EPDs'!$E$2:$E$1500=Lists!DN$6,ROW('CAC EPDs'!$E$2:$E$1500)),ROW(44:44))-1,1),"")</f>
        <v/>
      </c>
      <c r="DO50" s="35" t="str" cm="1">
        <f t="array" ref="DO50">IFERROR(INDEX('CAC EPDs'!$F$2:$F$1500,SMALL(IF('CAC EPDs'!$E$2:$E$1500=Lists!DO$6,ROW('CAC EPDs'!$E$2:$E$1500)),ROW(44:44))-1,1),"")</f>
        <v/>
      </c>
      <c r="DP50" s="35" t="str" cm="1">
        <f t="array" ref="DP50">IFERROR(INDEX('CAC EPDs'!$F$2:$F$1500,SMALL(IF('CAC EPDs'!$E$2:$E$1500=Lists!DP$6,ROW('CAC EPDs'!$E$2:$E$1500)),ROW(44:44))-1,1),"")</f>
        <v/>
      </c>
      <c r="DQ50" s="35" t="str" cm="1">
        <f t="array" ref="DQ50">IFERROR(INDEX('CAC EPDs'!$F$2:$F$1500,SMALL(IF('CAC EPDs'!$E$2:$E$1500=Lists!DQ$6,ROW('CAC EPDs'!$E$2:$E$1500)),ROW(44:44))-1,1),"")</f>
        <v/>
      </c>
      <c r="DR50" s="35" t="str" cm="1">
        <f t="array" ref="DR50">IFERROR(INDEX('CAC EPDs'!$F$2:$F$1500,SMALL(IF('CAC EPDs'!$E$2:$E$1500=Lists!DR$6,ROW('CAC EPDs'!$E$2:$E$1500)),ROW(44:44))-1,1),"")</f>
        <v/>
      </c>
      <c r="DS50" s="35" t="str" cm="1">
        <f t="array" ref="DS50">IFERROR(INDEX('CAC EPDs'!$F$2:$F$1500,SMALL(IF('CAC EPDs'!$E$2:$E$1500=Lists!DS$6,ROW('CAC EPDs'!$E$2:$E$1500)),ROW(44:44))-1,1),"")</f>
        <v/>
      </c>
      <c r="DT50" s="35" t="str" cm="1">
        <f t="array" ref="DT50">IFERROR(INDEX('CAC EPDs'!$F$2:$F$1500,SMALL(IF('CAC EPDs'!$E$2:$E$1500=Lists!DT$6,ROW('CAC EPDs'!$E$2:$E$1500)),ROW(44:44))-1,1),"")</f>
        <v/>
      </c>
      <c r="DU50" s="35" t="str" cm="1">
        <f t="array" ref="DU50">IFERROR(INDEX('CAC EPDs'!$F$2:$F$1500,SMALL(IF('CAC EPDs'!$E$2:$E$1500=Lists!DU$6,ROW('CAC EPDs'!$E$2:$E$1500)),ROW(44:44))-1,1),"")</f>
        <v/>
      </c>
      <c r="DV50" s="35" t="str" cm="1">
        <f t="array" ref="DV50">IFERROR(INDEX('CAC EPDs'!$F$2:$F$1500,SMALL(IF('CAC EPDs'!$E$2:$E$1500=Lists!DV$6,ROW('CAC EPDs'!$E$2:$E$1500)),ROW(44:44))-1,1),"")</f>
        <v/>
      </c>
      <c r="DW50" s="35" t="str" cm="1">
        <f t="array" ref="DW50">IFERROR(INDEX('CAC EPDs'!$F$2:$F$1500,SMALL(IF('CAC EPDs'!$E$2:$E$1500=Lists!DW$6,ROW('CAC EPDs'!$E$2:$E$1500)),ROW(44:44))-1,1),"")</f>
        <v/>
      </c>
      <c r="DX50" s="35" t="str" cm="1">
        <f t="array" ref="DX50">IFERROR(INDEX('CAC EPDs'!$F$2:$F$1500,SMALL(IF('CAC EPDs'!$E$2:$E$1500=Lists!DX$6,ROW('CAC EPDs'!$E$2:$E$1500)),ROW(44:44))-1,1),"")</f>
        <v/>
      </c>
      <c r="DY50" s="35" t="str" cm="1">
        <f t="array" ref="DY50">IFERROR(INDEX('CAC EPDs'!$F$2:$F$1500,SMALL(IF('CAC EPDs'!$E$2:$E$1500=Lists!DY$6,ROW('CAC EPDs'!$E$2:$E$1500)),ROW(44:44))-1,1),"")</f>
        <v/>
      </c>
      <c r="DZ50" s="35" t="str" cm="1">
        <f t="array" ref="DZ50">IFERROR(INDEX('CAC EPDs'!$F$2:$F$1500,SMALL(IF('CAC EPDs'!$E$2:$E$1500=Lists!DZ$6,ROW('CAC EPDs'!$E$2:$E$1500)),ROW(44:44))-1,1),"")</f>
        <v/>
      </c>
      <c r="EA50" s="35" t="str" cm="1">
        <f t="array" ref="EA50">IFERROR(INDEX('CAC EPDs'!$F$2:$F$1500,SMALL(IF('CAC EPDs'!$E$2:$E$1500=Lists!EA$6,ROW('CAC EPDs'!$E$2:$E$1500)),ROW(44:44))-1,1),"")</f>
        <v/>
      </c>
      <c r="EB50" s="35" t="str" cm="1">
        <f t="array" ref="EB50">IFERROR(INDEX('CAC EPDs'!$F$2:$F$1500,SMALL(IF('CAC EPDs'!$E$2:$E$1500=Lists!EB$6,ROW('CAC EPDs'!$E$2:$E$1500)),ROW(44:44))-1,1),"")</f>
        <v/>
      </c>
      <c r="EC50" s="35" t="str" cm="1">
        <f t="array" ref="EC50">IFERROR(INDEX('CAC EPDs'!$F$2:$F$1500,SMALL(IF('CAC EPDs'!$E$2:$E$1500=Lists!EC$6,ROW('CAC EPDs'!$E$2:$E$1500)),ROW(44:44))-1,1),"")</f>
        <v/>
      </c>
      <c r="ED50" s="35" t="str" cm="1">
        <f t="array" ref="ED50">IFERROR(INDEX('CAC EPDs'!$F$2:$F$1500,SMALL(IF('CAC EPDs'!$E$2:$E$1500=Lists!ED$6,ROW('CAC EPDs'!$E$2:$E$1500)),ROW(44:44))-1,1),"")</f>
        <v/>
      </c>
      <c r="EE50" s="35" t="str" cm="1">
        <f t="array" ref="EE50">IFERROR(INDEX('CAC EPDs'!$F$2:$F$1500,SMALL(IF('CAC EPDs'!$E$2:$E$1500=Lists!EE$6,ROW('CAC EPDs'!$E$2:$E$1500)),ROW(44:44))-1,1),"")</f>
        <v/>
      </c>
      <c r="EF50" s="35" t="str" cm="1">
        <f t="array" ref="EF50">IFERROR(INDEX('CAC EPDs'!$F$2:$F$1500,SMALL(IF('CAC EPDs'!$E$2:$E$1500=Lists!EF$6,ROW('CAC EPDs'!$E$2:$E$1500)),ROW(44:44))-1,1),"")</f>
        <v/>
      </c>
      <c r="EG50" s="35" t="str" cm="1">
        <f t="array" ref="EG50">IFERROR(INDEX('CAC EPDs'!$F$2:$F$1500,SMALL(IF('CAC EPDs'!$E$2:$E$1500=Lists!EG$6,ROW('CAC EPDs'!$E$2:$E$1500)),ROW(44:44))-1,1),"")</f>
        <v/>
      </c>
      <c r="EH50" s="35" t="str" cm="1">
        <f t="array" ref="EH50">IFERROR(INDEX('CAC EPDs'!$F$2:$F$1500,SMALL(IF('CAC EPDs'!$E$2:$E$1500=Lists!EH$6,ROW('CAC EPDs'!$E$2:$E$1500)),ROW(44:44))-1,1),"")</f>
        <v/>
      </c>
      <c r="EI50" s="35" t="str" cm="1">
        <f t="array" ref="EI50">IFERROR(INDEX('CAC EPDs'!$F$2:$F$1500,SMALL(IF('CAC EPDs'!$E$2:$E$1500=Lists!EI$6,ROW('CAC EPDs'!$E$2:$E$1500)),ROW(44:44))-1,1),"")</f>
        <v/>
      </c>
      <c r="EJ50" s="35" t="str" cm="1">
        <f t="array" ref="EJ50">IFERROR(INDEX('CAC EPDs'!$F$2:$F$1500,SMALL(IF('CAC EPDs'!$E$2:$E$1500=Lists!EJ$6,ROW('CAC EPDs'!$E$2:$E$1500)),ROW(44:44))-1,1),"")</f>
        <v/>
      </c>
      <c r="EK50" s="35" t="str" cm="1">
        <f t="array" ref="EK50">IFERROR(INDEX('CAC EPDs'!$F$2:$F$1500,SMALL(IF('CAC EPDs'!$E$2:$E$1500=Lists!EK$6,ROW('CAC EPDs'!$E$2:$E$1500)),ROW(44:44))-1,1),"")</f>
        <v/>
      </c>
      <c r="EL50" s="35" t="str" cm="1">
        <f t="array" ref="EL50">IFERROR(INDEX('CAC EPDs'!$F$2:$F$1500,SMALL(IF('CAC EPDs'!$E$2:$E$1500=Lists!EL$6,ROW('CAC EPDs'!$E$2:$E$1500)),ROW(44:44))-1,1),"")</f>
        <v/>
      </c>
      <c r="EM50" s="35" t="str" cm="1">
        <f t="array" ref="EM50">IFERROR(INDEX('CAC EPDs'!$F$2:$F$1500,SMALL(IF('CAC EPDs'!$E$2:$E$1500=Lists!EM$6,ROW('CAC EPDs'!$E$2:$E$1500)),ROW(44:44))-1,1),"")</f>
        <v/>
      </c>
      <c r="EN50" s="35" t="str" cm="1">
        <f t="array" ref="EN50">IFERROR(INDEX('CAC EPDs'!$F$2:$F$1500,SMALL(IF('CAC EPDs'!$E$2:$E$1500=Lists!EN$6,ROW('CAC EPDs'!$E$2:$E$1500)),ROW(44:44))-1,1),"")</f>
        <v/>
      </c>
      <c r="FL50" s="219"/>
    </row>
    <row r="51" spans="25:168">
      <c r="Y51" s="35" t="str">
        <v>Quebec,40,Yes</v>
      </c>
      <c r="AA51" s="35" t="str" cm="1">
        <f t="array" ref="AA51">IFERROR(INDEX('CAC EPDs'!$F$2:$F$1500,SMALL(IF('CAC EPDs'!$E$2:$E$1500=Lists!AA$6,ROW('CAC EPDs'!$E$2:$E$1500)),ROW(45:45))-1,1),"")</f>
        <v/>
      </c>
      <c r="AB51" s="35" t="str" cm="1">
        <f t="array" ref="AB51">IFERROR(INDEX('CAC EPDs'!$F$2:$F$1500,SMALL(IF('CAC EPDs'!$E$2:$E$1500=Lists!AB$6,ROW('CAC EPDs'!$E$2:$E$1500)),ROW(45:45))-1,1),"")</f>
        <v/>
      </c>
      <c r="AC51" s="35" t="str" cm="1">
        <f t="array" ref="AC51">IFERROR(INDEX('CAC EPDs'!$F$2:$F$1500,SMALL(IF('CAC EPDs'!$E$2:$E$1500=Lists!AC$6,ROW('CAC EPDs'!$E$2:$E$1500)),ROW(45:45))-1,1),"")</f>
        <v/>
      </c>
      <c r="AD51" s="35" t="str" cm="1">
        <f t="array" ref="AD51">IFERROR(INDEX('CAC EPDs'!$F$2:$F$1500,SMALL(IF('CAC EPDs'!$E$2:$E$1500=Lists!AD$6,ROW('CAC EPDs'!$E$2:$E$1500)),ROW(45:45))-1,1),"")</f>
        <v/>
      </c>
      <c r="AE51" s="35" t="str" cm="1">
        <f t="array" ref="AE51">IFERROR(INDEX('CAC EPDs'!$F$2:$F$1500,SMALL(IF('CAC EPDs'!$E$2:$E$1500=Lists!AE$6,ROW('CAC EPDs'!$E$2:$E$1500)),ROW(45:45))-1,1),"")</f>
        <v/>
      </c>
      <c r="AF51" s="35" t="str" cm="1">
        <f t="array" ref="AF51">IFERROR(INDEX('CAC EPDs'!$F$2:$F$1500,SMALL(IF('CAC EPDs'!$E$2:$E$1500=Lists!AF$6,ROW('CAC EPDs'!$E$2:$E$1500)),ROW(45:45))-1,1),"")</f>
        <v/>
      </c>
      <c r="AG51" s="35" t="str" cm="1">
        <f t="array" ref="AG51">IFERROR(INDEX('CAC EPDs'!$F$2:$F$1500,SMALL(IF('CAC EPDs'!$E$2:$E$1500=Lists!AG$6,ROW('CAC EPDs'!$E$2:$E$1500)),ROW(45:45))-1,1),"")</f>
        <v/>
      </c>
      <c r="AH51" s="35" t="str" cm="1">
        <f t="array" ref="AH51">IFERROR(INDEX('CAC EPDs'!$F$2:$F$1500,SMALL(IF('CAC EPDs'!$E$2:$E$1500=Lists!AH$6,ROW('CAC EPDs'!$E$2:$E$1500)),ROW(45:45))-1,1),"")</f>
        <v/>
      </c>
      <c r="AI51" s="35" t="str" cm="1">
        <f t="array" ref="AI51">IFERROR(INDEX('CAC EPDs'!$F$2:$F$1500,SMALL(IF('CAC EPDs'!$E$2:$E$1500=Lists!AI$6,ROW('CAC EPDs'!$E$2:$E$1500)),ROW(45:45))-1,1),"")</f>
        <v/>
      </c>
      <c r="AJ51" s="35" t="str" cm="1">
        <f t="array" ref="AJ51">IFERROR(INDEX('CAC EPDs'!$F$2:$F$1500,SMALL(IF('CAC EPDs'!$E$2:$E$1500=Lists!AJ$6,ROW('CAC EPDs'!$E$2:$E$1500)),ROW(45:45))-1,1),"")</f>
        <v/>
      </c>
      <c r="AK51" s="35" t="str" cm="1">
        <f t="array" ref="AK51">IFERROR(INDEX('CAC EPDs'!$F$2:$F$1500,SMALL(IF('CAC EPDs'!$E$2:$E$1500=Lists!AK$6,ROW('CAC EPDs'!$E$2:$E$1500)),ROW(45:45))-1,1),"")</f>
        <v/>
      </c>
      <c r="AL51" s="35" t="str" cm="1">
        <f t="array" ref="AL51">IFERROR(INDEX('CAC EPDs'!$F$2:$F$1500,SMALL(IF('CAC EPDs'!$E$2:$E$1500=Lists!AL$6,ROW('CAC EPDs'!$E$2:$E$1500)),ROW(45:45))-1,1),"")</f>
        <v/>
      </c>
      <c r="AM51" s="35" t="str" cm="1">
        <f t="array" ref="AM51">IFERROR(INDEX('CAC EPDs'!$F$2:$F$1500,SMALL(IF('CAC EPDs'!$E$2:$E$1500=Lists!AM$6,ROW('CAC EPDs'!$E$2:$E$1500)),ROW(45:45))-1,1),"")</f>
        <v/>
      </c>
      <c r="AN51" s="35" t="str" cm="1">
        <f t="array" ref="AN51">IFERROR(INDEX('CAC EPDs'!$F$2:$F$1500,SMALL(IF('CAC EPDs'!$E$2:$E$1500=Lists!AN$6,ROW('CAC EPDs'!$E$2:$E$1500)),ROW(45:45))-1,1),"")</f>
        <v/>
      </c>
      <c r="AO51" s="35" t="str" cm="1">
        <f t="array" ref="AO51">IFERROR(INDEX('CAC EPDs'!$F$2:$F$1500,SMALL(IF('CAC EPDs'!$E$2:$E$1500=Lists!AO$6,ROW('CAC EPDs'!$E$2:$E$1500)),ROW(45:45))-1,1),"")</f>
        <v/>
      </c>
      <c r="AP51" s="35" t="str" cm="1">
        <f t="array" ref="AP51">IFERROR(INDEX('CAC EPDs'!$F$2:$F$1500,SMALL(IF('CAC EPDs'!$E$2:$E$1500=Lists!AP$6,ROW('CAC EPDs'!$E$2:$E$1500)),ROW(45:45))-1,1),"")</f>
        <v/>
      </c>
      <c r="AQ51" s="35" t="str" cm="1">
        <f t="array" ref="AQ51">IFERROR(INDEX('CAC EPDs'!$F$2:$F$1500,SMALL(IF('CAC EPDs'!$E$2:$E$1500=Lists!AQ$6,ROW('CAC EPDs'!$E$2:$E$1500)),ROW(45:45))-1,1),"")</f>
        <v/>
      </c>
      <c r="AR51" s="35" t="str" cm="1">
        <f t="array" ref="AR51">IFERROR(INDEX('CAC EPDs'!$F$2:$F$1500,SMALL(IF('CAC EPDs'!$E$2:$E$1500=Lists!AR$6,ROW('CAC EPDs'!$E$2:$E$1500)),ROW(45:45))-1,1),"")</f>
        <v/>
      </c>
      <c r="AS51" s="35" t="str" cm="1">
        <f t="array" ref="AS51">IFERROR(INDEX('CAC EPDs'!$F$2:$F$1500,SMALL(IF('CAC EPDs'!$E$2:$E$1500=Lists!AS$6,ROW('CAC EPDs'!$E$2:$E$1500)),ROW(45:45))-1,1),"")</f>
        <v/>
      </c>
      <c r="AT51" s="35" t="str" cm="1">
        <f t="array" ref="AT51">IFERROR(INDEX('CAC EPDs'!$F$2:$F$1500,SMALL(IF('CAC EPDs'!$E$2:$E$1500=Lists!AT$6,ROW('CAC EPDs'!$E$2:$E$1500)),ROW(45:45))-1,1),"")</f>
        <v/>
      </c>
      <c r="AU51" s="35" t="str" cm="1">
        <f t="array" ref="AU51">IFERROR(INDEX('CAC EPDs'!$F$2:$F$1500,SMALL(IF('CAC EPDs'!$E$2:$E$1500=Lists!AU$6,ROW('CAC EPDs'!$E$2:$E$1500)),ROW(45:45))-1,1),"")</f>
        <v/>
      </c>
      <c r="AV51" s="35" t="str" cm="1">
        <f t="array" ref="AV51">IFERROR(INDEX('CAC EPDs'!$F$2:$F$1500,SMALL(IF('CAC EPDs'!$E$2:$E$1500=Lists!AV$6,ROW('CAC EPDs'!$E$2:$E$1500)),ROW(45:45))-1,1),"")</f>
        <v/>
      </c>
      <c r="AW51" s="35" t="str" cm="1">
        <f t="array" ref="AW51">IFERROR(INDEX('CAC EPDs'!$F$2:$F$1500,SMALL(IF('CAC EPDs'!$E$2:$E$1500=Lists!AW$6,ROW('CAC EPDs'!$E$2:$E$1500)),ROW(45:45))-1,1),"")</f>
        <v/>
      </c>
      <c r="AX51" s="35" t="str" cm="1">
        <f t="array" ref="AX51">IFERROR(INDEX('CAC EPDs'!$F$2:$F$1500,SMALL(IF('CAC EPDs'!$E$2:$E$1500=Lists!AX$6,ROW('CAC EPDs'!$E$2:$E$1500)),ROW(45:45))-1,1),"")</f>
        <v/>
      </c>
      <c r="AY51" s="35" t="str" cm="1">
        <f t="array" ref="AY51">IFERROR(INDEX('CAC EPDs'!$F$2:$F$1500,SMALL(IF('CAC EPDs'!$E$2:$E$1500=Lists!AY$6,ROW('CAC EPDs'!$E$2:$E$1500)),ROW(45:45))-1,1),"")</f>
        <v/>
      </c>
      <c r="AZ51" s="35" t="str" cm="1">
        <f t="array" ref="AZ51">IFERROR(INDEX('CAC EPDs'!$F$2:$F$1500,SMALL(IF('CAC EPDs'!$E$2:$E$1500=Lists!AZ$6,ROW('CAC EPDs'!$E$2:$E$1500)),ROW(45:45))-1,1),"")</f>
        <v/>
      </c>
      <c r="BA51" s="35" t="str" cm="1">
        <f t="array" ref="BA51">IFERROR(INDEX('CAC EPDs'!$F$2:$F$1500,SMALL(IF('CAC EPDs'!$E$2:$E$1500=Lists!BA$6,ROW('CAC EPDs'!$E$2:$E$1500)),ROW(45:45))-1,1),"")</f>
        <v/>
      </c>
      <c r="BB51" s="35" t="str" cm="1">
        <f t="array" ref="BB51">IFERROR(INDEX('CAC EPDs'!$F$2:$F$1500,SMALL(IF('CAC EPDs'!$E$2:$E$1500=Lists!BB$6,ROW('CAC EPDs'!$E$2:$E$1500)),ROW(45:45))-1,1),"")</f>
        <v/>
      </c>
      <c r="BC51" s="35" t="str" cm="1">
        <f t="array" ref="BC51">IFERROR(INDEX('CAC EPDs'!$F$2:$F$1500,SMALL(IF('CAC EPDs'!$E$2:$E$1500=Lists!BC$6,ROW('CAC EPDs'!$E$2:$E$1500)),ROW(45:45))-1,1),"")</f>
        <v/>
      </c>
      <c r="BD51" s="35" t="str" cm="1">
        <f t="array" ref="BD51">IFERROR(INDEX('CAC EPDs'!$F$2:$F$1500,SMALL(IF('CAC EPDs'!$E$2:$E$1500=Lists!BD$6,ROW('CAC EPDs'!$E$2:$E$1500)),ROW(45:45))-1,1),"")</f>
        <v/>
      </c>
      <c r="BE51" s="35" t="str" cm="1">
        <f t="array" ref="BE51">IFERROR(INDEX('CAC EPDs'!$F$2:$F$1500,SMALL(IF('CAC EPDs'!$E$2:$E$1500=Lists!BE$6,ROW('CAC EPDs'!$E$2:$E$1500)),ROW(45:45))-1,1),"")</f>
        <v/>
      </c>
      <c r="BF51" s="35" t="str" cm="1">
        <f t="array" ref="BF51">IFERROR(INDEX('CAC EPDs'!$F$2:$F$1500,SMALL(IF('CAC EPDs'!$E$2:$E$1500=Lists!BF$6,ROW('CAC EPDs'!$E$2:$E$1500)),ROW(45:45))-1,1),"")</f>
        <v/>
      </c>
      <c r="BG51" s="35" t="str" cm="1">
        <f t="array" ref="BG51">IFERROR(INDEX('CAC EPDs'!$F$2:$F$1500,SMALL(IF('CAC EPDs'!$E$2:$E$1500=Lists!BG$6,ROW('CAC EPDs'!$E$2:$E$1500)),ROW(45:45))-1,1),"")</f>
        <v/>
      </c>
      <c r="BH51" s="35" t="str" cm="1">
        <f t="array" ref="BH51">IFERROR(INDEX('CAC EPDs'!$F$2:$F$1500,SMALL(IF('CAC EPDs'!$E$2:$E$1500=Lists!BH$6,ROW('CAC EPDs'!$E$2:$E$1500)),ROW(45:45))-1,1),"")</f>
        <v/>
      </c>
      <c r="BI51" s="35" t="str" cm="1">
        <f t="array" ref="BI51">IFERROR(INDEX('CAC EPDs'!$F$2:$F$1500,SMALL(IF('CAC EPDs'!$E$2:$E$1500=Lists!BI$6,ROW('CAC EPDs'!$E$2:$E$1500)),ROW(45:45))-1,1),"")</f>
        <v/>
      </c>
      <c r="BJ51" s="35" t="str" cm="1">
        <f t="array" ref="BJ51">IFERROR(INDEX('CAC EPDs'!$F$2:$F$1500,SMALL(IF('CAC EPDs'!$E$2:$E$1500=Lists!BJ$6,ROW('CAC EPDs'!$E$2:$E$1500)),ROW(45:45))-1,1),"")</f>
        <v/>
      </c>
      <c r="BK51" s="35" t="str" cm="1">
        <f t="array" ref="BK51">IFERROR(INDEX('CAC EPDs'!$F$2:$F$1500,SMALL(IF('CAC EPDs'!$E$2:$E$1500=Lists!BK$6,ROW('CAC EPDs'!$E$2:$E$1500)),ROW(45:45))-1,1),"")</f>
        <v/>
      </c>
      <c r="BL51" s="35" t="str" cm="1">
        <f t="array" ref="BL51">IFERROR(INDEX('CAC EPDs'!$F$2:$F$1500,SMALL(IF('CAC EPDs'!$E$2:$E$1500=Lists!BL$6,ROW('CAC EPDs'!$E$2:$E$1500)),ROW(45:45))-1,1),"")</f>
        <v/>
      </c>
      <c r="BM51" s="35" t="str" cm="1">
        <f t="array" ref="BM51">IFERROR(INDEX('CAC EPDs'!$F$2:$F$1500,SMALL(IF('CAC EPDs'!$E$2:$E$1500=Lists!BM$6,ROW('CAC EPDs'!$E$2:$E$1500)),ROW(45:45))-1,1),"")</f>
        <v/>
      </c>
      <c r="BN51" s="35" t="str" cm="1">
        <f t="array" ref="BN51">IFERROR(INDEX('CAC EPDs'!$F$2:$F$1500,SMALL(IF('CAC EPDs'!$E$2:$E$1500=Lists!BN$6,ROW('CAC EPDs'!$E$2:$E$1500)),ROW(45:45))-1,1),"")</f>
        <v/>
      </c>
      <c r="BO51" s="35" t="str" cm="1">
        <f t="array" ref="BO51">IFERROR(INDEX('CAC EPDs'!$F$2:$F$1500,SMALL(IF('CAC EPDs'!$E$2:$E$1500=Lists!BO$6,ROW('CAC EPDs'!$E$2:$E$1500)),ROW(45:45))-1,1),"")</f>
        <v/>
      </c>
      <c r="BP51" s="35" t="str" cm="1">
        <f t="array" ref="BP51">IFERROR(INDEX('CAC EPDs'!$F$2:$F$1500,SMALL(IF('CAC EPDs'!$E$2:$E$1500=Lists!BP$6,ROW('CAC EPDs'!$E$2:$E$1500)),ROW(45:45))-1,1),"")</f>
        <v>35 MPa SCC with air (F-1) GU 20 FA</v>
      </c>
      <c r="BQ51" s="35" t="str" cm="1">
        <f t="array" ref="BQ51">IFERROR(INDEX('CAC EPDs'!$F$2:$F$1500,SMALL(IF('CAC EPDs'!$E$2:$E$1500=Lists!BQ$6,ROW('CAC EPDs'!$E$2:$E$1500)),ROW(45:45))-1,1),"")</f>
        <v/>
      </c>
      <c r="BR51" s="35" t="str" cm="1">
        <f t="array" ref="BR51">IFERROR(INDEX('CAC EPDs'!$F$2:$F$1500,SMALL(IF('CAC EPDs'!$E$2:$E$1500=Lists!BR$6,ROW('CAC EPDs'!$E$2:$E$1500)),ROW(45:45))-1,1),"")</f>
        <v/>
      </c>
      <c r="BS51" s="35" t="str" cm="1">
        <f t="array" ref="BS51">IFERROR(INDEX('CAC EPDs'!$F$2:$F$1500,SMALL(IF('CAC EPDs'!$E$2:$E$1500=Lists!BS$6,ROW('CAC EPDs'!$E$2:$E$1500)),ROW(45:45))-1,1),"")</f>
        <v/>
      </c>
      <c r="BT51" s="35" t="str" cm="1">
        <f t="array" ref="BT51">IFERROR(INDEX('CAC EPDs'!$F$2:$F$1500,SMALL(IF('CAC EPDs'!$E$2:$E$1500=Lists!BT$6,ROW('CAC EPDs'!$E$2:$E$1500)),ROW(45:45))-1,1),"")</f>
        <v/>
      </c>
      <c r="BU51" s="35" t="str" cm="1">
        <f t="array" ref="BU51">IFERROR(INDEX('CAC EPDs'!$F$2:$F$1500,SMALL(IF('CAC EPDs'!$E$2:$E$1500=Lists!BU$6,ROW('CAC EPDs'!$E$2:$E$1500)),ROW(45:45))-1,1),"")</f>
        <v/>
      </c>
      <c r="BV51" s="35" t="str" cm="1">
        <f t="array" ref="BV51">IFERROR(INDEX('CAC EPDs'!$F$2:$F$1500,SMALL(IF('CAC EPDs'!$E$2:$E$1500=Lists!BV$6,ROW('CAC EPDs'!$E$2:$E$1500)),ROW(45:45))-1,1),"")</f>
        <v/>
      </c>
      <c r="BW51" s="35" t="str" cm="1">
        <f t="array" ref="BW51">IFERROR(INDEX('CAC EPDs'!$F$2:$F$1500,SMALL(IF('CAC EPDs'!$E$2:$E$1500=Lists!BW$6,ROW('CAC EPDs'!$E$2:$E$1500)),ROW(45:45))-1,1),"")</f>
        <v/>
      </c>
      <c r="BX51" s="35" t="str" cm="1">
        <f t="array" ref="BX51">IFERROR(INDEX('CAC EPDs'!$F$2:$F$1500,SMALL(IF('CAC EPDs'!$E$2:$E$1500=Lists!BX$6,ROW('CAC EPDs'!$E$2:$E$1500)),ROW(45:45))-1,1),"")</f>
        <v/>
      </c>
      <c r="BY51" s="35" t="str" cm="1">
        <f t="array" ref="BY51">IFERROR(INDEX('CAC EPDs'!$F$2:$F$1500,SMALL(IF('CAC EPDs'!$E$2:$E$1500=Lists!BY$6,ROW('CAC EPDs'!$E$2:$E$1500)),ROW(45:45))-1,1),"")</f>
        <v/>
      </c>
      <c r="BZ51" s="35" t="str" cm="1">
        <f t="array" ref="BZ51">IFERROR(INDEX('CAC EPDs'!$F$2:$F$1500,SMALL(IF('CAC EPDs'!$E$2:$E$1500=Lists!BZ$6,ROW('CAC EPDs'!$E$2:$E$1500)),ROW(45:45))-1,1),"")</f>
        <v/>
      </c>
      <c r="CA51" s="35" t="str" cm="1">
        <f t="array" ref="CA51">IFERROR(INDEX('CAC EPDs'!$F$2:$F$1500,SMALL(IF('CAC EPDs'!$E$2:$E$1500=Lists!CA$6,ROW('CAC EPDs'!$E$2:$E$1500)),ROW(45:45))-1,1),"")</f>
        <v/>
      </c>
      <c r="CB51" s="35" t="str" cm="1">
        <f t="array" ref="CB51">IFERROR(INDEX('CAC EPDs'!$F$2:$F$1500,SMALL(IF('CAC EPDs'!$E$2:$E$1500=Lists!CB$6,ROW('CAC EPDs'!$E$2:$E$1500)),ROW(45:45))-1,1),"")</f>
        <v/>
      </c>
      <c r="CC51" s="35" t="str" cm="1">
        <f t="array" ref="CC51">IFERROR(INDEX('CAC EPDs'!$F$2:$F$1500,SMALL(IF('CAC EPDs'!$E$2:$E$1500=Lists!CC$6,ROW('CAC EPDs'!$E$2:$E$1500)),ROW(45:45))-1,1),"")</f>
        <v/>
      </c>
      <c r="CD51" s="35" t="str" cm="1">
        <f t="array" ref="CD51">IFERROR(INDEX('CAC EPDs'!$F$2:$F$1500,SMALL(IF('CAC EPDs'!$E$2:$E$1500=Lists!CD$6,ROW('CAC EPDs'!$E$2:$E$1500)),ROW(45:45))-1,1),"")</f>
        <v/>
      </c>
      <c r="CE51" s="35" t="str" cm="1">
        <f t="array" ref="CE51">IFERROR(INDEX('CAC EPDs'!$F$2:$F$1500,SMALL(IF('CAC EPDs'!$E$2:$E$1500=Lists!CE$6,ROW('CAC EPDs'!$E$2:$E$1500)),ROW(45:45))-1,1),"")</f>
        <v/>
      </c>
      <c r="CF51" s="35" t="str" cm="1">
        <f t="array" ref="CF51">IFERROR(INDEX('CAC EPDs'!$F$2:$F$1500,SMALL(IF('CAC EPDs'!$E$2:$E$1500=Lists!CF$6,ROW('CAC EPDs'!$E$2:$E$1500)),ROW(45:45))-1,1),"")</f>
        <v/>
      </c>
      <c r="CG51" s="35" t="str" cm="1">
        <f t="array" ref="CG51">IFERROR(INDEX('CAC EPDs'!$F$2:$F$1500,SMALL(IF('CAC EPDs'!$E$2:$E$1500=Lists!CG$6,ROW('CAC EPDs'!$E$2:$E$1500)),ROW(45:45))-1,1),"")</f>
        <v/>
      </c>
      <c r="CH51" s="35" t="str" cm="1">
        <f t="array" ref="CH51">IFERROR(INDEX('CAC EPDs'!$F$2:$F$1500,SMALL(IF('CAC EPDs'!$E$2:$E$1500=Lists!CH$6,ROW('CAC EPDs'!$E$2:$E$1500)),ROW(45:45))-1,1),"")</f>
        <v/>
      </c>
      <c r="CI51" s="35" t="str" cm="1">
        <f t="array" ref="CI51">IFERROR(INDEX('CAC EPDs'!$F$2:$F$1500,SMALL(IF('CAC EPDs'!$E$2:$E$1500=Lists!CI$6,ROW('CAC EPDs'!$E$2:$E$1500)),ROW(45:45))-1,1),"")</f>
        <v/>
      </c>
      <c r="CJ51" s="35" t="str" cm="1">
        <f t="array" ref="CJ51">IFERROR(INDEX('CAC EPDs'!$F$2:$F$1500,SMALL(IF('CAC EPDs'!$E$2:$E$1500=Lists!CJ$6,ROW('CAC EPDs'!$E$2:$E$1500)),ROW(45:45))-1,1),"")</f>
        <v/>
      </c>
      <c r="CK51" s="35" t="str" cm="1">
        <f t="array" ref="CK51">IFERROR(INDEX('CAC EPDs'!$F$2:$F$1500,SMALL(IF('CAC EPDs'!$E$2:$E$1500=Lists!CK$6,ROW('CAC EPDs'!$E$2:$E$1500)),ROW(45:45))-1,1),"")</f>
        <v/>
      </c>
      <c r="CL51" s="35" t="str" cm="1">
        <f t="array" ref="CL51">IFERROR(INDEX('CAC EPDs'!$F$2:$F$1500,SMALL(IF('CAC EPDs'!$E$2:$E$1500=Lists!CL$6,ROW('CAC EPDs'!$E$2:$E$1500)),ROW(45:45))-1,1),"")</f>
        <v/>
      </c>
      <c r="CM51" s="35" t="str" cm="1">
        <f t="array" ref="CM51">IFERROR(INDEX('CAC EPDs'!$F$2:$F$1500,SMALL(IF('CAC EPDs'!$E$2:$E$1500=Lists!CM$6,ROW('CAC EPDs'!$E$2:$E$1500)),ROW(45:45))-1,1),"")</f>
        <v/>
      </c>
      <c r="CN51" s="35" t="str" cm="1">
        <f t="array" ref="CN51">IFERROR(INDEX('CAC EPDs'!$F$2:$F$1500,SMALL(IF('CAC EPDs'!$E$2:$E$1500=Lists!CN$6,ROW('CAC EPDs'!$E$2:$E$1500)),ROW(45:45))-1,1),"")</f>
        <v/>
      </c>
      <c r="CO51" s="35" t="str" cm="1">
        <f t="array" ref="CO51">IFERROR(INDEX('CAC EPDs'!$F$2:$F$1500,SMALL(IF('CAC EPDs'!$E$2:$E$1500=Lists!CO$6,ROW('CAC EPDs'!$E$2:$E$1500)),ROW(45:45))-1,1),"")</f>
        <v/>
      </c>
      <c r="CP51" s="35" t="str" cm="1">
        <f t="array" ref="CP51">IFERROR(INDEX('CAC EPDs'!$F$2:$F$1500,SMALL(IF('CAC EPDs'!$E$2:$E$1500=Lists!CP$6,ROW('CAC EPDs'!$E$2:$E$1500)),ROW(45:45))-1,1),"")</f>
        <v/>
      </c>
      <c r="CQ51" s="35" t="str" cm="1">
        <f t="array" ref="CQ51">IFERROR(INDEX('CAC EPDs'!$F$2:$F$1500,SMALL(IF('CAC EPDs'!$E$2:$E$1500=Lists!CQ$6,ROW('CAC EPDs'!$E$2:$E$1500)),ROW(45:45))-1,1),"")</f>
        <v/>
      </c>
      <c r="CR51" s="35" t="str" cm="1">
        <f t="array" ref="CR51">IFERROR(INDEX('CAC EPDs'!$F$2:$F$1500,SMALL(IF('CAC EPDs'!$E$2:$E$1500=Lists!CR$6,ROW('CAC EPDs'!$E$2:$E$1500)),ROW(45:45))-1,1),"")</f>
        <v/>
      </c>
      <c r="CS51" s="35" t="str" cm="1">
        <f t="array" ref="CS51">IFERROR(INDEX('CAC EPDs'!$F$2:$F$1500,SMALL(IF('CAC EPDs'!$E$2:$E$1500=Lists!CS$6,ROW('CAC EPDs'!$E$2:$E$1500)),ROW(45:45))-1,1),"")</f>
        <v/>
      </c>
      <c r="CT51" s="35" t="str" cm="1">
        <f t="array" ref="CT51">IFERROR(INDEX('CAC EPDs'!$F$2:$F$1500,SMALL(IF('CAC EPDs'!$E$2:$E$1500=Lists!CT$6,ROW('CAC EPDs'!$E$2:$E$1500)),ROW(45:45))-1,1),"")</f>
        <v/>
      </c>
      <c r="CU51" s="35" t="str" cm="1">
        <f t="array" ref="CU51">IFERROR(INDEX('CAC EPDs'!$F$2:$F$1500,SMALL(IF('CAC EPDs'!$E$2:$E$1500=Lists!CU$6,ROW('CAC EPDs'!$E$2:$E$1500)),ROW(45:45))-1,1),"")</f>
        <v/>
      </c>
      <c r="CV51" s="35" t="str" cm="1">
        <f t="array" ref="CV51">IFERROR(INDEX('CAC EPDs'!$F$2:$F$1500,SMALL(IF('CAC EPDs'!$E$2:$E$1500=Lists!CV$6,ROW('CAC EPDs'!$E$2:$E$1500)),ROW(45:45))-1,1),"")</f>
        <v/>
      </c>
      <c r="CW51" s="35" t="str" cm="1">
        <f t="array" ref="CW51">IFERROR(INDEX('CAC EPDs'!$F$2:$F$1500,SMALL(IF('CAC EPDs'!$E$2:$E$1500=Lists!CW$6,ROW('CAC EPDs'!$E$2:$E$1500)),ROW(45:45))-1,1),"")</f>
        <v/>
      </c>
      <c r="CX51" s="35" t="str" cm="1">
        <f t="array" ref="CX51">IFERROR(INDEX('CAC EPDs'!$F$2:$F$1500,SMALL(IF('CAC EPDs'!$E$2:$E$1500=Lists!CX$6,ROW('CAC EPDs'!$E$2:$E$1500)),ROW(45:45))-1,1),"")</f>
        <v/>
      </c>
      <c r="CY51" s="35" t="str" cm="1">
        <f t="array" ref="CY51">IFERROR(INDEX('CAC EPDs'!$F$2:$F$1500,SMALL(IF('CAC EPDs'!$E$2:$E$1500=Lists!CY$6,ROW('CAC EPDs'!$E$2:$E$1500)),ROW(45:45))-1,1),"")</f>
        <v/>
      </c>
      <c r="CZ51" s="35" t="str" cm="1">
        <f t="array" ref="CZ51">IFERROR(INDEX('CAC EPDs'!$F$2:$F$1500,SMALL(IF('CAC EPDs'!$E$2:$E$1500=Lists!CZ$6,ROW('CAC EPDs'!$E$2:$E$1500)),ROW(45:45))-1,1),"")</f>
        <v/>
      </c>
      <c r="DA51" s="35" t="str" cm="1">
        <f t="array" ref="DA51">IFERROR(INDEX('CAC EPDs'!$F$2:$F$1500,SMALL(IF('CAC EPDs'!$E$2:$E$1500=Lists!DA$6,ROW('CAC EPDs'!$E$2:$E$1500)),ROW(45:45))-1,1),"")</f>
        <v/>
      </c>
      <c r="DB51" s="35" t="str" cm="1">
        <f t="array" ref="DB51">IFERROR(INDEX('CAC EPDs'!$F$2:$F$1500,SMALL(IF('CAC EPDs'!$E$2:$E$1500=Lists!DB$6,ROW('CAC EPDs'!$E$2:$E$1500)),ROW(45:45))-1,1),"")</f>
        <v/>
      </c>
      <c r="DC51" s="35" t="str" cm="1">
        <f t="array" ref="DC51">IFERROR(INDEX('CAC EPDs'!$F$2:$F$1500,SMALL(IF('CAC EPDs'!$E$2:$E$1500=Lists!DC$6,ROW('CAC EPDs'!$E$2:$E$1500)),ROW(45:45))-1,1),"")</f>
        <v/>
      </c>
      <c r="DD51" s="35" t="str" cm="1">
        <f t="array" ref="DD51">IFERROR(INDEX('CAC EPDs'!$F$2:$F$1500,SMALL(IF('CAC EPDs'!$E$2:$E$1500=Lists!DD$6,ROW('CAC EPDs'!$E$2:$E$1500)),ROW(45:45))-1,1),"")</f>
        <v/>
      </c>
      <c r="DE51" s="35" t="str" cm="1">
        <f t="array" ref="DE51">IFERROR(INDEX('CAC EPDs'!$F$2:$F$1500,SMALL(IF('CAC EPDs'!$E$2:$E$1500=Lists!DE$6,ROW('CAC EPDs'!$E$2:$E$1500)),ROW(45:45))-1,1),"")</f>
        <v/>
      </c>
      <c r="DF51" s="35" t="str" cm="1">
        <f t="array" ref="DF51">IFERROR(INDEX('CAC EPDs'!$F$2:$F$1500,SMALL(IF('CAC EPDs'!$E$2:$E$1500=Lists!DF$6,ROW('CAC EPDs'!$E$2:$E$1500)),ROW(45:45))-1,1),"")</f>
        <v/>
      </c>
      <c r="DG51" s="35" t="str" cm="1">
        <f t="array" ref="DG51">IFERROR(INDEX('CAC EPDs'!$F$2:$F$1500,SMALL(IF('CAC EPDs'!$E$2:$E$1500=Lists!DG$6,ROW('CAC EPDs'!$E$2:$E$1500)),ROW(45:45))-1,1),"")</f>
        <v/>
      </c>
      <c r="DH51" s="35" t="str" cm="1">
        <f t="array" ref="DH51">IFERROR(INDEX('CAC EPDs'!$F$2:$F$1500,SMALL(IF('CAC EPDs'!$E$2:$E$1500=Lists!DH$6,ROW('CAC EPDs'!$E$2:$E$1500)),ROW(45:45))-1,1),"")</f>
        <v/>
      </c>
      <c r="DI51" s="35" t="str" cm="1">
        <f t="array" ref="DI51">IFERROR(INDEX('CAC EPDs'!$F$2:$F$1500,SMALL(IF('CAC EPDs'!$E$2:$E$1500=Lists!DI$6,ROW('CAC EPDs'!$E$2:$E$1500)),ROW(45:45))-1,1),"")</f>
        <v/>
      </c>
      <c r="DJ51" s="35" t="str" cm="1">
        <f t="array" ref="DJ51">IFERROR(INDEX('CAC EPDs'!$F$2:$F$1500,SMALL(IF('CAC EPDs'!$E$2:$E$1500=Lists!DJ$6,ROW('CAC EPDs'!$E$2:$E$1500)),ROW(45:45))-1,1),"")</f>
        <v/>
      </c>
      <c r="DK51" s="35" t="str" cm="1">
        <f t="array" ref="DK51">IFERROR(INDEX('CAC EPDs'!$F$2:$F$1500,SMALL(IF('CAC EPDs'!$E$2:$E$1500=Lists!DK$6,ROW('CAC EPDs'!$E$2:$E$1500)),ROW(45:45))-1,1),"")</f>
        <v/>
      </c>
      <c r="DL51" s="35" t="str" cm="1">
        <f t="array" ref="DL51">IFERROR(INDEX('CAC EPDs'!$F$2:$F$1500,SMALL(IF('CAC EPDs'!$E$2:$E$1500=Lists!DL$6,ROW('CAC EPDs'!$E$2:$E$1500)),ROW(45:45))-1,1),"")</f>
        <v/>
      </c>
      <c r="DM51" s="35" t="str" cm="1">
        <f t="array" ref="DM51">IFERROR(INDEX('CAC EPDs'!$F$2:$F$1500,SMALL(IF('CAC EPDs'!$E$2:$E$1500=Lists!DM$6,ROW('CAC EPDs'!$E$2:$E$1500)),ROW(45:45))-1,1),"")</f>
        <v/>
      </c>
      <c r="DN51" s="35" t="str" cm="1">
        <f t="array" ref="DN51">IFERROR(INDEX('CAC EPDs'!$F$2:$F$1500,SMALL(IF('CAC EPDs'!$E$2:$E$1500=Lists!DN$6,ROW('CAC EPDs'!$E$2:$E$1500)),ROW(45:45))-1,1),"")</f>
        <v/>
      </c>
      <c r="DO51" s="35" t="str" cm="1">
        <f t="array" ref="DO51">IFERROR(INDEX('CAC EPDs'!$F$2:$F$1500,SMALL(IF('CAC EPDs'!$E$2:$E$1500=Lists!DO$6,ROW('CAC EPDs'!$E$2:$E$1500)),ROW(45:45))-1,1),"")</f>
        <v/>
      </c>
      <c r="DP51" s="35" t="str" cm="1">
        <f t="array" ref="DP51">IFERROR(INDEX('CAC EPDs'!$F$2:$F$1500,SMALL(IF('CAC EPDs'!$E$2:$E$1500=Lists!DP$6,ROW('CAC EPDs'!$E$2:$E$1500)),ROW(45:45))-1,1),"")</f>
        <v/>
      </c>
      <c r="DQ51" s="35" t="str" cm="1">
        <f t="array" ref="DQ51">IFERROR(INDEX('CAC EPDs'!$F$2:$F$1500,SMALL(IF('CAC EPDs'!$E$2:$E$1500=Lists!DQ$6,ROW('CAC EPDs'!$E$2:$E$1500)),ROW(45:45))-1,1),"")</f>
        <v/>
      </c>
      <c r="DR51" s="35" t="str" cm="1">
        <f t="array" ref="DR51">IFERROR(INDEX('CAC EPDs'!$F$2:$F$1500,SMALL(IF('CAC EPDs'!$E$2:$E$1500=Lists!DR$6,ROW('CAC EPDs'!$E$2:$E$1500)),ROW(45:45))-1,1),"")</f>
        <v/>
      </c>
      <c r="DS51" s="35" t="str" cm="1">
        <f t="array" ref="DS51">IFERROR(INDEX('CAC EPDs'!$F$2:$F$1500,SMALL(IF('CAC EPDs'!$E$2:$E$1500=Lists!DS$6,ROW('CAC EPDs'!$E$2:$E$1500)),ROW(45:45))-1,1),"")</f>
        <v/>
      </c>
      <c r="DT51" s="35" t="str" cm="1">
        <f t="array" ref="DT51">IFERROR(INDEX('CAC EPDs'!$F$2:$F$1500,SMALL(IF('CAC EPDs'!$E$2:$E$1500=Lists!DT$6,ROW('CAC EPDs'!$E$2:$E$1500)),ROW(45:45))-1,1),"")</f>
        <v/>
      </c>
      <c r="DU51" s="35" t="str" cm="1">
        <f t="array" ref="DU51">IFERROR(INDEX('CAC EPDs'!$F$2:$F$1500,SMALL(IF('CAC EPDs'!$E$2:$E$1500=Lists!DU$6,ROW('CAC EPDs'!$E$2:$E$1500)),ROW(45:45))-1,1),"")</f>
        <v/>
      </c>
      <c r="DV51" s="35" t="str" cm="1">
        <f t="array" ref="DV51">IFERROR(INDEX('CAC EPDs'!$F$2:$F$1500,SMALL(IF('CAC EPDs'!$E$2:$E$1500=Lists!DV$6,ROW('CAC EPDs'!$E$2:$E$1500)),ROW(45:45))-1,1),"")</f>
        <v/>
      </c>
      <c r="DW51" s="35" t="str" cm="1">
        <f t="array" ref="DW51">IFERROR(INDEX('CAC EPDs'!$F$2:$F$1500,SMALL(IF('CAC EPDs'!$E$2:$E$1500=Lists!DW$6,ROW('CAC EPDs'!$E$2:$E$1500)),ROW(45:45))-1,1),"")</f>
        <v/>
      </c>
      <c r="DX51" s="35" t="str" cm="1">
        <f t="array" ref="DX51">IFERROR(INDEX('CAC EPDs'!$F$2:$F$1500,SMALL(IF('CAC EPDs'!$E$2:$E$1500=Lists!DX$6,ROW('CAC EPDs'!$E$2:$E$1500)),ROW(45:45))-1,1),"")</f>
        <v/>
      </c>
      <c r="DY51" s="35" t="str" cm="1">
        <f t="array" ref="DY51">IFERROR(INDEX('CAC EPDs'!$F$2:$F$1500,SMALL(IF('CAC EPDs'!$E$2:$E$1500=Lists!DY$6,ROW('CAC EPDs'!$E$2:$E$1500)),ROW(45:45))-1,1),"")</f>
        <v/>
      </c>
      <c r="DZ51" s="35" t="str" cm="1">
        <f t="array" ref="DZ51">IFERROR(INDEX('CAC EPDs'!$F$2:$F$1500,SMALL(IF('CAC EPDs'!$E$2:$E$1500=Lists!DZ$6,ROW('CAC EPDs'!$E$2:$E$1500)),ROW(45:45))-1,1),"")</f>
        <v/>
      </c>
      <c r="EA51" s="35" t="str" cm="1">
        <f t="array" ref="EA51">IFERROR(INDEX('CAC EPDs'!$F$2:$F$1500,SMALL(IF('CAC EPDs'!$E$2:$E$1500=Lists!EA$6,ROW('CAC EPDs'!$E$2:$E$1500)),ROW(45:45))-1,1),"")</f>
        <v/>
      </c>
      <c r="EB51" s="35" t="str" cm="1">
        <f t="array" ref="EB51">IFERROR(INDEX('CAC EPDs'!$F$2:$F$1500,SMALL(IF('CAC EPDs'!$E$2:$E$1500=Lists!EB$6,ROW('CAC EPDs'!$E$2:$E$1500)),ROW(45:45))-1,1),"")</f>
        <v/>
      </c>
      <c r="EC51" s="35" t="str" cm="1">
        <f t="array" ref="EC51">IFERROR(INDEX('CAC EPDs'!$F$2:$F$1500,SMALL(IF('CAC EPDs'!$E$2:$E$1500=Lists!EC$6,ROW('CAC EPDs'!$E$2:$E$1500)),ROW(45:45))-1,1),"")</f>
        <v/>
      </c>
      <c r="ED51" s="35" t="str" cm="1">
        <f t="array" ref="ED51">IFERROR(INDEX('CAC EPDs'!$F$2:$F$1500,SMALL(IF('CAC EPDs'!$E$2:$E$1500=Lists!ED$6,ROW('CAC EPDs'!$E$2:$E$1500)),ROW(45:45))-1,1),"")</f>
        <v/>
      </c>
      <c r="EE51" s="35" t="str" cm="1">
        <f t="array" ref="EE51">IFERROR(INDEX('CAC EPDs'!$F$2:$F$1500,SMALL(IF('CAC EPDs'!$E$2:$E$1500=Lists!EE$6,ROW('CAC EPDs'!$E$2:$E$1500)),ROW(45:45))-1,1),"")</f>
        <v/>
      </c>
      <c r="EF51" s="35" t="str" cm="1">
        <f t="array" ref="EF51">IFERROR(INDEX('CAC EPDs'!$F$2:$F$1500,SMALL(IF('CAC EPDs'!$E$2:$E$1500=Lists!EF$6,ROW('CAC EPDs'!$E$2:$E$1500)),ROW(45:45))-1,1),"")</f>
        <v/>
      </c>
      <c r="EG51" s="35" t="str" cm="1">
        <f t="array" ref="EG51">IFERROR(INDEX('CAC EPDs'!$F$2:$F$1500,SMALL(IF('CAC EPDs'!$E$2:$E$1500=Lists!EG$6,ROW('CAC EPDs'!$E$2:$E$1500)),ROW(45:45))-1,1),"")</f>
        <v/>
      </c>
      <c r="EH51" s="35" t="str" cm="1">
        <f t="array" ref="EH51">IFERROR(INDEX('CAC EPDs'!$F$2:$F$1500,SMALL(IF('CAC EPDs'!$E$2:$E$1500=Lists!EH$6,ROW('CAC EPDs'!$E$2:$E$1500)),ROW(45:45))-1,1),"")</f>
        <v/>
      </c>
      <c r="EI51" s="35" t="str" cm="1">
        <f t="array" ref="EI51">IFERROR(INDEX('CAC EPDs'!$F$2:$F$1500,SMALL(IF('CAC EPDs'!$E$2:$E$1500=Lists!EI$6,ROW('CAC EPDs'!$E$2:$E$1500)),ROW(45:45))-1,1),"")</f>
        <v/>
      </c>
      <c r="EJ51" s="35" t="str" cm="1">
        <f t="array" ref="EJ51">IFERROR(INDEX('CAC EPDs'!$F$2:$F$1500,SMALL(IF('CAC EPDs'!$E$2:$E$1500=Lists!EJ$6,ROW('CAC EPDs'!$E$2:$E$1500)),ROW(45:45))-1,1),"")</f>
        <v/>
      </c>
      <c r="EK51" s="35" t="str" cm="1">
        <f t="array" ref="EK51">IFERROR(INDEX('CAC EPDs'!$F$2:$F$1500,SMALL(IF('CAC EPDs'!$E$2:$E$1500=Lists!EK$6,ROW('CAC EPDs'!$E$2:$E$1500)),ROW(45:45))-1,1),"")</f>
        <v/>
      </c>
      <c r="EL51" s="35" t="str" cm="1">
        <f t="array" ref="EL51">IFERROR(INDEX('CAC EPDs'!$F$2:$F$1500,SMALL(IF('CAC EPDs'!$E$2:$E$1500=Lists!EL$6,ROW('CAC EPDs'!$E$2:$E$1500)),ROW(45:45))-1,1),"")</f>
        <v/>
      </c>
      <c r="EM51" s="35" t="str" cm="1">
        <f t="array" ref="EM51">IFERROR(INDEX('CAC EPDs'!$F$2:$F$1500,SMALL(IF('CAC EPDs'!$E$2:$E$1500=Lists!EM$6,ROW('CAC EPDs'!$E$2:$E$1500)),ROW(45:45))-1,1),"")</f>
        <v/>
      </c>
      <c r="EN51" s="35" t="str" cm="1">
        <f t="array" ref="EN51">IFERROR(INDEX('CAC EPDs'!$F$2:$F$1500,SMALL(IF('CAC EPDs'!$E$2:$E$1500=Lists!EN$6,ROW('CAC EPDs'!$E$2:$E$1500)),ROW(45:45))-1,1),"")</f>
        <v/>
      </c>
      <c r="FL51" s="219"/>
    </row>
    <row r="52" spans="25:168">
      <c r="Y52" s="35" t="str">
        <v>Quebec,45,No</v>
      </c>
      <c r="AA52" s="35" t="str" cm="1">
        <f t="array" ref="AA52">IFERROR(INDEX('CAC EPDs'!$F$2:$F$1500,SMALL(IF('CAC EPDs'!$E$2:$E$1500=Lists!AA$6,ROW('CAC EPDs'!$E$2:$E$1500)),ROW(46:46))-1,1),"")</f>
        <v/>
      </c>
      <c r="AB52" s="35" t="str" cm="1">
        <f t="array" ref="AB52">IFERROR(INDEX('CAC EPDs'!$F$2:$F$1500,SMALL(IF('CAC EPDs'!$E$2:$E$1500=Lists!AB$6,ROW('CAC EPDs'!$E$2:$E$1500)),ROW(46:46))-1,1),"")</f>
        <v/>
      </c>
      <c r="AC52" s="35" t="str" cm="1">
        <f t="array" ref="AC52">IFERROR(INDEX('CAC EPDs'!$F$2:$F$1500,SMALL(IF('CAC EPDs'!$E$2:$E$1500=Lists!AC$6,ROW('CAC EPDs'!$E$2:$E$1500)),ROW(46:46))-1,1),"")</f>
        <v/>
      </c>
      <c r="AD52" s="35" t="str" cm="1">
        <f t="array" ref="AD52">IFERROR(INDEX('CAC EPDs'!$F$2:$F$1500,SMALL(IF('CAC EPDs'!$E$2:$E$1500=Lists!AD$6,ROW('CAC EPDs'!$E$2:$E$1500)),ROW(46:46))-1,1),"")</f>
        <v/>
      </c>
      <c r="AE52" s="35" t="str" cm="1">
        <f t="array" ref="AE52">IFERROR(INDEX('CAC EPDs'!$F$2:$F$1500,SMALL(IF('CAC EPDs'!$E$2:$E$1500=Lists!AE$6,ROW('CAC EPDs'!$E$2:$E$1500)),ROW(46:46))-1,1),"")</f>
        <v/>
      </c>
      <c r="AF52" s="35" t="str" cm="1">
        <f t="array" ref="AF52">IFERROR(INDEX('CAC EPDs'!$F$2:$F$1500,SMALL(IF('CAC EPDs'!$E$2:$E$1500=Lists!AF$6,ROW('CAC EPDs'!$E$2:$E$1500)),ROW(46:46))-1,1),"")</f>
        <v/>
      </c>
      <c r="AG52" s="35" t="str" cm="1">
        <f t="array" ref="AG52">IFERROR(INDEX('CAC EPDs'!$F$2:$F$1500,SMALL(IF('CAC EPDs'!$E$2:$E$1500=Lists!AG$6,ROW('CAC EPDs'!$E$2:$E$1500)),ROW(46:46))-1,1),"")</f>
        <v/>
      </c>
      <c r="AH52" s="35" t="str" cm="1">
        <f t="array" ref="AH52">IFERROR(INDEX('CAC EPDs'!$F$2:$F$1500,SMALL(IF('CAC EPDs'!$E$2:$E$1500=Lists!AH$6,ROW('CAC EPDs'!$E$2:$E$1500)),ROW(46:46))-1,1),"")</f>
        <v/>
      </c>
      <c r="AI52" s="35" t="str" cm="1">
        <f t="array" ref="AI52">IFERROR(INDEX('CAC EPDs'!$F$2:$F$1500,SMALL(IF('CAC EPDs'!$E$2:$E$1500=Lists!AI$6,ROW('CAC EPDs'!$E$2:$E$1500)),ROW(46:46))-1,1),"")</f>
        <v/>
      </c>
      <c r="AJ52" s="35" t="str" cm="1">
        <f t="array" ref="AJ52">IFERROR(INDEX('CAC EPDs'!$F$2:$F$1500,SMALL(IF('CAC EPDs'!$E$2:$E$1500=Lists!AJ$6,ROW('CAC EPDs'!$E$2:$E$1500)),ROW(46:46))-1,1),"")</f>
        <v/>
      </c>
      <c r="AK52" s="35" t="str" cm="1">
        <f t="array" ref="AK52">IFERROR(INDEX('CAC EPDs'!$F$2:$F$1500,SMALL(IF('CAC EPDs'!$E$2:$E$1500=Lists!AK$6,ROW('CAC EPDs'!$E$2:$E$1500)),ROW(46:46))-1,1),"")</f>
        <v/>
      </c>
      <c r="AL52" s="35" t="str" cm="1">
        <f t="array" ref="AL52">IFERROR(INDEX('CAC EPDs'!$F$2:$F$1500,SMALL(IF('CAC EPDs'!$E$2:$E$1500=Lists!AL$6,ROW('CAC EPDs'!$E$2:$E$1500)),ROW(46:46))-1,1),"")</f>
        <v/>
      </c>
      <c r="AM52" s="35" t="str" cm="1">
        <f t="array" ref="AM52">IFERROR(INDEX('CAC EPDs'!$F$2:$F$1500,SMALL(IF('CAC EPDs'!$E$2:$E$1500=Lists!AM$6,ROW('CAC EPDs'!$E$2:$E$1500)),ROW(46:46))-1,1),"")</f>
        <v/>
      </c>
      <c r="AN52" s="35" t="str" cm="1">
        <f t="array" ref="AN52">IFERROR(INDEX('CAC EPDs'!$F$2:$F$1500,SMALL(IF('CAC EPDs'!$E$2:$E$1500=Lists!AN$6,ROW('CAC EPDs'!$E$2:$E$1500)),ROW(46:46))-1,1),"")</f>
        <v/>
      </c>
      <c r="AO52" s="35" t="str" cm="1">
        <f t="array" ref="AO52">IFERROR(INDEX('CAC EPDs'!$F$2:$F$1500,SMALL(IF('CAC EPDs'!$E$2:$E$1500=Lists!AO$6,ROW('CAC EPDs'!$E$2:$E$1500)),ROW(46:46))-1,1),"")</f>
        <v/>
      </c>
      <c r="AP52" s="35" t="str" cm="1">
        <f t="array" ref="AP52">IFERROR(INDEX('CAC EPDs'!$F$2:$F$1500,SMALL(IF('CAC EPDs'!$E$2:$E$1500=Lists!AP$6,ROW('CAC EPDs'!$E$2:$E$1500)),ROW(46:46))-1,1),"")</f>
        <v/>
      </c>
      <c r="AQ52" s="35" t="str" cm="1">
        <f t="array" ref="AQ52">IFERROR(INDEX('CAC EPDs'!$F$2:$F$1500,SMALL(IF('CAC EPDs'!$E$2:$E$1500=Lists!AQ$6,ROW('CAC EPDs'!$E$2:$E$1500)),ROW(46:46))-1,1),"")</f>
        <v/>
      </c>
      <c r="AR52" s="35" t="str" cm="1">
        <f t="array" ref="AR52">IFERROR(INDEX('CAC EPDs'!$F$2:$F$1500,SMALL(IF('CAC EPDs'!$E$2:$E$1500=Lists!AR$6,ROW('CAC EPDs'!$E$2:$E$1500)),ROW(46:46))-1,1),"")</f>
        <v/>
      </c>
      <c r="AS52" s="35" t="str" cm="1">
        <f t="array" ref="AS52">IFERROR(INDEX('CAC EPDs'!$F$2:$F$1500,SMALL(IF('CAC EPDs'!$E$2:$E$1500=Lists!AS$6,ROW('CAC EPDs'!$E$2:$E$1500)),ROW(46:46))-1,1),"")</f>
        <v/>
      </c>
      <c r="AT52" s="35" t="str" cm="1">
        <f t="array" ref="AT52">IFERROR(INDEX('CAC EPDs'!$F$2:$F$1500,SMALL(IF('CAC EPDs'!$E$2:$E$1500=Lists!AT$6,ROW('CAC EPDs'!$E$2:$E$1500)),ROW(46:46))-1,1),"")</f>
        <v/>
      </c>
      <c r="AU52" s="35" t="str" cm="1">
        <f t="array" ref="AU52">IFERROR(INDEX('CAC EPDs'!$F$2:$F$1500,SMALL(IF('CAC EPDs'!$E$2:$E$1500=Lists!AU$6,ROW('CAC EPDs'!$E$2:$E$1500)),ROW(46:46))-1,1),"")</f>
        <v/>
      </c>
      <c r="AV52" s="35" t="str" cm="1">
        <f t="array" ref="AV52">IFERROR(INDEX('CAC EPDs'!$F$2:$F$1500,SMALL(IF('CAC EPDs'!$E$2:$E$1500=Lists!AV$6,ROW('CAC EPDs'!$E$2:$E$1500)),ROW(46:46))-1,1),"")</f>
        <v/>
      </c>
      <c r="AW52" s="35" t="str" cm="1">
        <f t="array" ref="AW52">IFERROR(INDEX('CAC EPDs'!$F$2:$F$1500,SMALL(IF('CAC EPDs'!$E$2:$E$1500=Lists!AW$6,ROW('CAC EPDs'!$E$2:$E$1500)),ROW(46:46))-1,1),"")</f>
        <v/>
      </c>
      <c r="AX52" s="35" t="str" cm="1">
        <f t="array" ref="AX52">IFERROR(INDEX('CAC EPDs'!$F$2:$F$1500,SMALL(IF('CAC EPDs'!$E$2:$E$1500=Lists!AX$6,ROW('CAC EPDs'!$E$2:$E$1500)),ROW(46:46))-1,1),"")</f>
        <v/>
      </c>
      <c r="AY52" s="35" t="str" cm="1">
        <f t="array" ref="AY52">IFERROR(INDEX('CAC EPDs'!$F$2:$F$1500,SMALL(IF('CAC EPDs'!$E$2:$E$1500=Lists!AY$6,ROW('CAC EPDs'!$E$2:$E$1500)),ROW(46:46))-1,1),"")</f>
        <v/>
      </c>
      <c r="AZ52" s="35" t="str" cm="1">
        <f t="array" ref="AZ52">IFERROR(INDEX('CAC EPDs'!$F$2:$F$1500,SMALL(IF('CAC EPDs'!$E$2:$E$1500=Lists!AZ$6,ROW('CAC EPDs'!$E$2:$E$1500)),ROW(46:46))-1,1),"")</f>
        <v/>
      </c>
      <c r="BA52" s="35" t="str" cm="1">
        <f t="array" ref="BA52">IFERROR(INDEX('CAC EPDs'!$F$2:$F$1500,SMALL(IF('CAC EPDs'!$E$2:$E$1500=Lists!BA$6,ROW('CAC EPDs'!$E$2:$E$1500)),ROW(46:46))-1,1),"")</f>
        <v/>
      </c>
      <c r="BB52" s="35" t="str" cm="1">
        <f t="array" ref="BB52">IFERROR(INDEX('CAC EPDs'!$F$2:$F$1500,SMALL(IF('CAC EPDs'!$E$2:$E$1500=Lists!BB$6,ROW('CAC EPDs'!$E$2:$E$1500)),ROW(46:46))-1,1),"")</f>
        <v/>
      </c>
      <c r="BC52" s="35" t="str" cm="1">
        <f t="array" ref="BC52">IFERROR(INDEX('CAC EPDs'!$F$2:$F$1500,SMALL(IF('CAC EPDs'!$E$2:$E$1500=Lists!BC$6,ROW('CAC EPDs'!$E$2:$E$1500)),ROW(46:46))-1,1),"")</f>
        <v/>
      </c>
      <c r="BD52" s="35" t="str" cm="1">
        <f t="array" ref="BD52">IFERROR(INDEX('CAC EPDs'!$F$2:$F$1500,SMALL(IF('CAC EPDs'!$E$2:$E$1500=Lists!BD$6,ROW('CAC EPDs'!$E$2:$E$1500)),ROW(46:46))-1,1),"")</f>
        <v/>
      </c>
      <c r="BE52" s="35" t="str" cm="1">
        <f t="array" ref="BE52">IFERROR(INDEX('CAC EPDs'!$F$2:$F$1500,SMALL(IF('CAC EPDs'!$E$2:$E$1500=Lists!BE$6,ROW('CAC EPDs'!$E$2:$E$1500)),ROW(46:46))-1,1),"")</f>
        <v/>
      </c>
      <c r="BF52" s="35" t="str" cm="1">
        <f t="array" ref="BF52">IFERROR(INDEX('CAC EPDs'!$F$2:$F$1500,SMALL(IF('CAC EPDs'!$E$2:$E$1500=Lists!BF$6,ROW('CAC EPDs'!$E$2:$E$1500)),ROW(46:46))-1,1),"")</f>
        <v/>
      </c>
      <c r="BG52" s="35" t="str" cm="1">
        <f t="array" ref="BG52">IFERROR(INDEX('CAC EPDs'!$F$2:$F$1500,SMALL(IF('CAC EPDs'!$E$2:$E$1500=Lists!BG$6,ROW('CAC EPDs'!$E$2:$E$1500)),ROW(46:46))-1,1),"")</f>
        <v/>
      </c>
      <c r="BH52" s="35" t="str" cm="1">
        <f t="array" ref="BH52">IFERROR(INDEX('CAC EPDs'!$F$2:$F$1500,SMALL(IF('CAC EPDs'!$E$2:$E$1500=Lists!BH$6,ROW('CAC EPDs'!$E$2:$E$1500)),ROW(46:46))-1,1),"")</f>
        <v/>
      </c>
      <c r="BI52" s="35" t="str" cm="1">
        <f t="array" ref="BI52">IFERROR(INDEX('CAC EPDs'!$F$2:$F$1500,SMALL(IF('CAC EPDs'!$E$2:$E$1500=Lists!BI$6,ROW('CAC EPDs'!$E$2:$E$1500)),ROW(46:46))-1,1),"")</f>
        <v/>
      </c>
      <c r="BJ52" s="35" t="str" cm="1">
        <f t="array" ref="BJ52">IFERROR(INDEX('CAC EPDs'!$F$2:$F$1500,SMALL(IF('CAC EPDs'!$E$2:$E$1500=Lists!BJ$6,ROW('CAC EPDs'!$E$2:$E$1500)),ROW(46:46))-1,1),"")</f>
        <v/>
      </c>
      <c r="BK52" s="35" t="str" cm="1">
        <f t="array" ref="BK52">IFERROR(INDEX('CAC EPDs'!$F$2:$F$1500,SMALL(IF('CAC EPDs'!$E$2:$E$1500=Lists!BK$6,ROW('CAC EPDs'!$E$2:$E$1500)),ROW(46:46))-1,1),"")</f>
        <v/>
      </c>
      <c r="BL52" s="35" t="str" cm="1">
        <f t="array" ref="BL52">IFERROR(INDEX('CAC EPDs'!$F$2:$F$1500,SMALL(IF('CAC EPDs'!$E$2:$E$1500=Lists!BL$6,ROW('CAC EPDs'!$E$2:$E$1500)),ROW(46:46))-1,1),"")</f>
        <v/>
      </c>
      <c r="BM52" s="35" t="str" cm="1">
        <f t="array" ref="BM52">IFERROR(INDEX('CAC EPDs'!$F$2:$F$1500,SMALL(IF('CAC EPDs'!$E$2:$E$1500=Lists!BM$6,ROW('CAC EPDs'!$E$2:$E$1500)),ROW(46:46))-1,1),"")</f>
        <v/>
      </c>
      <c r="BN52" s="35" t="str" cm="1">
        <f t="array" ref="BN52">IFERROR(INDEX('CAC EPDs'!$F$2:$F$1500,SMALL(IF('CAC EPDs'!$E$2:$E$1500=Lists!BN$6,ROW('CAC EPDs'!$E$2:$E$1500)),ROW(46:46))-1,1),"")</f>
        <v/>
      </c>
      <c r="BO52" s="35" t="str" cm="1">
        <f t="array" ref="BO52">IFERROR(INDEX('CAC EPDs'!$F$2:$F$1500,SMALL(IF('CAC EPDs'!$E$2:$E$1500=Lists!BO$6,ROW('CAC EPDs'!$E$2:$E$1500)),ROW(46:46))-1,1),"")</f>
        <v/>
      </c>
      <c r="BP52" s="35" t="str" cm="1">
        <f t="array" ref="BP52">IFERROR(INDEX('CAC EPDs'!$F$2:$F$1500,SMALL(IF('CAC EPDs'!$E$2:$E$1500=Lists!BP$6,ROW('CAC EPDs'!$E$2:$E$1500)),ROW(46:46))-1,1),"")</f>
        <v>35 MPa SCC with air (F-1) GU 30 FA</v>
      </c>
      <c r="BQ52" s="35" t="str" cm="1">
        <f t="array" ref="BQ52">IFERROR(INDEX('CAC EPDs'!$F$2:$F$1500,SMALL(IF('CAC EPDs'!$E$2:$E$1500=Lists!BQ$6,ROW('CAC EPDs'!$E$2:$E$1500)),ROW(46:46))-1,1),"")</f>
        <v/>
      </c>
      <c r="BR52" s="35" t="str" cm="1">
        <f t="array" ref="BR52">IFERROR(INDEX('CAC EPDs'!$F$2:$F$1500,SMALL(IF('CAC EPDs'!$E$2:$E$1500=Lists!BR$6,ROW('CAC EPDs'!$E$2:$E$1500)),ROW(46:46))-1,1),"")</f>
        <v/>
      </c>
      <c r="BS52" s="35" t="str" cm="1">
        <f t="array" ref="BS52">IFERROR(INDEX('CAC EPDs'!$F$2:$F$1500,SMALL(IF('CAC EPDs'!$E$2:$E$1500=Lists!BS$6,ROW('CAC EPDs'!$E$2:$E$1500)),ROW(46:46))-1,1),"")</f>
        <v/>
      </c>
      <c r="BT52" s="35" t="str" cm="1">
        <f t="array" ref="BT52">IFERROR(INDEX('CAC EPDs'!$F$2:$F$1500,SMALL(IF('CAC EPDs'!$E$2:$E$1500=Lists!BT$6,ROW('CAC EPDs'!$E$2:$E$1500)),ROW(46:46))-1,1),"")</f>
        <v/>
      </c>
      <c r="BU52" s="35" t="str" cm="1">
        <f t="array" ref="BU52">IFERROR(INDEX('CAC EPDs'!$F$2:$F$1500,SMALL(IF('CAC EPDs'!$E$2:$E$1500=Lists!BU$6,ROW('CAC EPDs'!$E$2:$E$1500)),ROW(46:46))-1,1),"")</f>
        <v/>
      </c>
      <c r="BV52" s="35" t="str" cm="1">
        <f t="array" ref="BV52">IFERROR(INDEX('CAC EPDs'!$F$2:$F$1500,SMALL(IF('CAC EPDs'!$E$2:$E$1500=Lists!BV$6,ROW('CAC EPDs'!$E$2:$E$1500)),ROW(46:46))-1,1),"")</f>
        <v/>
      </c>
      <c r="BW52" s="35" t="str" cm="1">
        <f t="array" ref="BW52">IFERROR(INDEX('CAC EPDs'!$F$2:$F$1500,SMALL(IF('CAC EPDs'!$E$2:$E$1500=Lists!BW$6,ROW('CAC EPDs'!$E$2:$E$1500)),ROW(46:46))-1,1),"")</f>
        <v/>
      </c>
      <c r="BX52" s="35" t="str" cm="1">
        <f t="array" ref="BX52">IFERROR(INDEX('CAC EPDs'!$F$2:$F$1500,SMALL(IF('CAC EPDs'!$E$2:$E$1500=Lists!BX$6,ROW('CAC EPDs'!$E$2:$E$1500)),ROW(46:46))-1,1),"")</f>
        <v/>
      </c>
      <c r="BY52" s="35" t="str" cm="1">
        <f t="array" ref="BY52">IFERROR(INDEX('CAC EPDs'!$F$2:$F$1500,SMALL(IF('CAC EPDs'!$E$2:$E$1500=Lists!BY$6,ROW('CAC EPDs'!$E$2:$E$1500)),ROW(46:46))-1,1),"")</f>
        <v/>
      </c>
      <c r="BZ52" s="35" t="str" cm="1">
        <f t="array" ref="BZ52">IFERROR(INDEX('CAC EPDs'!$F$2:$F$1500,SMALL(IF('CAC EPDs'!$E$2:$E$1500=Lists!BZ$6,ROW('CAC EPDs'!$E$2:$E$1500)),ROW(46:46))-1,1),"")</f>
        <v/>
      </c>
      <c r="CA52" s="35" t="str" cm="1">
        <f t="array" ref="CA52">IFERROR(INDEX('CAC EPDs'!$F$2:$F$1500,SMALL(IF('CAC EPDs'!$E$2:$E$1500=Lists!CA$6,ROW('CAC EPDs'!$E$2:$E$1500)),ROW(46:46))-1,1),"")</f>
        <v/>
      </c>
      <c r="CB52" s="35" t="str" cm="1">
        <f t="array" ref="CB52">IFERROR(INDEX('CAC EPDs'!$F$2:$F$1500,SMALL(IF('CAC EPDs'!$E$2:$E$1500=Lists!CB$6,ROW('CAC EPDs'!$E$2:$E$1500)),ROW(46:46))-1,1),"")</f>
        <v/>
      </c>
      <c r="CC52" s="35" t="str" cm="1">
        <f t="array" ref="CC52">IFERROR(INDEX('CAC EPDs'!$F$2:$F$1500,SMALL(IF('CAC EPDs'!$E$2:$E$1500=Lists!CC$6,ROW('CAC EPDs'!$E$2:$E$1500)),ROW(46:46))-1,1),"")</f>
        <v/>
      </c>
      <c r="CD52" s="35" t="str" cm="1">
        <f t="array" ref="CD52">IFERROR(INDEX('CAC EPDs'!$F$2:$F$1500,SMALL(IF('CAC EPDs'!$E$2:$E$1500=Lists!CD$6,ROW('CAC EPDs'!$E$2:$E$1500)),ROW(46:46))-1,1),"")</f>
        <v/>
      </c>
      <c r="CE52" s="35" t="str" cm="1">
        <f t="array" ref="CE52">IFERROR(INDEX('CAC EPDs'!$F$2:$F$1500,SMALL(IF('CAC EPDs'!$E$2:$E$1500=Lists!CE$6,ROW('CAC EPDs'!$E$2:$E$1500)),ROW(46:46))-1,1),"")</f>
        <v/>
      </c>
      <c r="CF52" s="35" t="str" cm="1">
        <f t="array" ref="CF52">IFERROR(INDEX('CAC EPDs'!$F$2:$F$1500,SMALL(IF('CAC EPDs'!$E$2:$E$1500=Lists!CF$6,ROW('CAC EPDs'!$E$2:$E$1500)),ROW(46:46))-1,1),"")</f>
        <v/>
      </c>
      <c r="CG52" s="35" t="str" cm="1">
        <f t="array" ref="CG52">IFERROR(INDEX('CAC EPDs'!$F$2:$F$1500,SMALL(IF('CAC EPDs'!$E$2:$E$1500=Lists!CG$6,ROW('CAC EPDs'!$E$2:$E$1500)),ROW(46:46))-1,1),"")</f>
        <v/>
      </c>
      <c r="CH52" s="35" t="str" cm="1">
        <f t="array" ref="CH52">IFERROR(INDEX('CAC EPDs'!$F$2:$F$1500,SMALL(IF('CAC EPDs'!$E$2:$E$1500=Lists!CH$6,ROW('CAC EPDs'!$E$2:$E$1500)),ROW(46:46))-1,1),"")</f>
        <v/>
      </c>
      <c r="CI52" s="35" t="str" cm="1">
        <f t="array" ref="CI52">IFERROR(INDEX('CAC EPDs'!$F$2:$F$1500,SMALL(IF('CAC EPDs'!$E$2:$E$1500=Lists!CI$6,ROW('CAC EPDs'!$E$2:$E$1500)),ROW(46:46))-1,1),"")</f>
        <v/>
      </c>
      <c r="CJ52" s="35" t="str" cm="1">
        <f t="array" ref="CJ52">IFERROR(INDEX('CAC EPDs'!$F$2:$F$1500,SMALL(IF('CAC EPDs'!$E$2:$E$1500=Lists!CJ$6,ROW('CAC EPDs'!$E$2:$E$1500)),ROW(46:46))-1,1),"")</f>
        <v/>
      </c>
      <c r="CK52" s="35" t="str" cm="1">
        <f t="array" ref="CK52">IFERROR(INDEX('CAC EPDs'!$F$2:$F$1500,SMALL(IF('CAC EPDs'!$E$2:$E$1500=Lists!CK$6,ROW('CAC EPDs'!$E$2:$E$1500)),ROW(46:46))-1,1),"")</f>
        <v/>
      </c>
      <c r="CL52" s="35" t="str" cm="1">
        <f t="array" ref="CL52">IFERROR(INDEX('CAC EPDs'!$F$2:$F$1500,SMALL(IF('CAC EPDs'!$E$2:$E$1500=Lists!CL$6,ROW('CAC EPDs'!$E$2:$E$1500)),ROW(46:46))-1,1),"")</f>
        <v/>
      </c>
      <c r="CM52" s="35" t="str" cm="1">
        <f t="array" ref="CM52">IFERROR(INDEX('CAC EPDs'!$F$2:$F$1500,SMALL(IF('CAC EPDs'!$E$2:$E$1500=Lists!CM$6,ROW('CAC EPDs'!$E$2:$E$1500)),ROW(46:46))-1,1),"")</f>
        <v/>
      </c>
      <c r="CN52" s="35" t="str" cm="1">
        <f t="array" ref="CN52">IFERROR(INDEX('CAC EPDs'!$F$2:$F$1500,SMALL(IF('CAC EPDs'!$E$2:$E$1500=Lists!CN$6,ROW('CAC EPDs'!$E$2:$E$1500)),ROW(46:46))-1,1),"")</f>
        <v/>
      </c>
      <c r="CO52" s="35" t="str" cm="1">
        <f t="array" ref="CO52">IFERROR(INDEX('CAC EPDs'!$F$2:$F$1500,SMALL(IF('CAC EPDs'!$E$2:$E$1500=Lists!CO$6,ROW('CAC EPDs'!$E$2:$E$1500)),ROW(46:46))-1,1),"")</f>
        <v/>
      </c>
      <c r="CP52" s="35" t="str" cm="1">
        <f t="array" ref="CP52">IFERROR(INDEX('CAC EPDs'!$F$2:$F$1500,SMALL(IF('CAC EPDs'!$E$2:$E$1500=Lists!CP$6,ROW('CAC EPDs'!$E$2:$E$1500)),ROW(46:46))-1,1),"")</f>
        <v/>
      </c>
      <c r="CQ52" s="35" t="str" cm="1">
        <f t="array" ref="CQ52">IFERROR(INDEX('CAC EPDs'!$F$2:$F$1500,SMALL(IF('CAC EPDs'!$E$2:$E$1500=Lists!CQ$6,ROW('CAC EPDs'!$E$2:$E$1500)),ROW(46:46))-1,1),"")</f>
        <v/>
      </c>
      <c r="CR52" s="35" t="str" cm="1">
        <f t="array" ref="CR52">IFERROR(INDEX('CAC EPDs'!$F$2:$F$1500,SMALL(IF('CAC EPDs'!$E$2:$E$1500=Lists!CR$6,ROW('CAC EPDs'!$E$2:$E$1500)),ROW(46:46))-1,1),"")</f>
        <v/>
      </c>
      <c r="CS52" s="35" t="str" cm="1">
        <f t="array" ref="CS52">IFERROR(INDEX('CAC EPDs'!$F$2:$F$1500,SMALL(IF('CAC EPDs'!$E$2:$E$1500=Lists!CS$6,ROW('CAC EPDs'!$E$2:$E$1500)),ROW(46:46))-1,1),"")</f>
        <v/>
      </c>
      <c r="CT52" s="35" t="str" cm="1">
        <f t="array" ref="CT52">IFERROR(INDEX('CAC EPDs'!$F$2:$F$1500,SMALL(IF('CAC EPDs'!$E$2:$E$1500=Lists!CT$6,ROW('CAC EPDs'!$E$2:$E$1500)),ROW(46:46))-1,1),"")</f>
        <v/>
      </c>
      <c r="CU52" s="35" t="str" cm="1">
        <f t="array" ref="CU52">IFERROR(INDEX('CAC EPDs'!$F$2:$F$1500,SMALL(IF('CAC EPDs'!$E$2:$E$1500=Lists!CU$6,ROW('CAC EPDs'!$E$2:$E$1500)),ROW(46:46))-1,1),"")</f>
        <v/>
      </c>
      <c r="CV52" s="35" t="str" cm="1">
        <f t="array" ref="CV52">IFERROR(INDEX('CAC EPDs'!$F$2:$F$1500,SMALL(IF('CAC EPDs'!$E$2:$E$1500=Lists!CV$6,ROW('CAC EPDs'!$E$2:$E$1500)),ROW(46:46))-1,1),"")</f>
        <v/>
      </c>
      <c r="CW52" s="35" t="str" cm="1">
        <f t="array" ref="CW52">IFERROR(INDEX('CAC EPDs'!$F$2:$F$1500,SMALL(IF('CAC EPDs'!$E$2:$E$1500=Lists!CW$6,ROW('CAC EPDs'!$E$2:$E$1500)),ROW(46:46))-1,1),"")</f>
        <v/>
      </c>
      <c r="CX52" s="35" t="str" cm="1">
        <f t="array" ref="CX52">IFERROR(INDEX('CAC EPDs'!$F$2:$F$1500,SMALL(IF('CAC EPDs'!$E$2:$E$1500=Lists!CX$6,ROW('CAC EPDs'!$E$2:$E$1500)),ROW(46:46))-1,1),"")</f>
        <v/>
      </c>
      <c r="CY52" s="35" t="str" cm="1">
        <f t="array" ref="CY52">IFERROR(INDEX('CAC EPDs'!$F$2:$F$1500,SMALL(IF('CAC EPDs'!$E$2:$E$1500=Lists!CY$6,ROW('CAC EPDs'!$E$2:$E$1500)),ROW(46:46))-1,1),"")</f>
        <v/>
      </c>
      <c r="CZ52" s="35" t="str" cm="1">
        <f t="array" ref="CZ52">IFERROR(INDEX('CAC EPDs'!$F$2:$F$1500,SMALL(IF('CAC EPDs'!$E$2:$E$1500=Lists!CZ$6,ROW('CAC EPDs'!$E$2:$E$1500)),ROW(46:46))-1,1),"")</f>
        <v/>
      </c>
      <c r="DA52" s="35" t="str" cm="1">
        <f t="array" ref="DA52">IFERROR(INDEX('CAC EPDs'!$F$2:$F$1500,SMALL(IF('CAC EPDs'!$E$2:$E$1500=Lists!DA$6,ROW('CAC EPDs'!$E$2:$E$1500)),ROW(46:46))-1,1),"")</f>
        <v/>
      </c>
      <c r="DB52" s="35" t="str" cm="1">
        <f t="array" ref="DB52">IFERROR(INDEX('CAC EPDs'!$F$2:$F$1500,SMALL(IF('CAC EPDs'!$E$2:$E$1500=Lists!DB$6,ROW('CAC EPDs'!$E$2:$E$1500)),ROW(46:46))-1,1),"")</f>
        <v/>
      </c>
      <c r="DC52" s="35" t="str" cm="1">
        <f t="array" ref="DC52">IFERROR(INDEX('CAC EPDs'!$F$2:$F$1500,SMALL(IF('CAC EPDs'!$E$2:$E$1500=Lists!DC$6,ROW('CAC EPDs'!$E$2:$E$1500)),ROW(46:46))-1,1),"")</f>
        <v/>
      </c>
      <c r="DD52" s="35" t="str" cm="1">
        <f t="array" ref="DD52">IFERROR(INDEX('CAC EPDs'!$F$2:$F$1500,SMALL(IF('CAC EPDs'!$E$2:$E$1500=Lists!DD$6,ROW('CAC EPDs'!$E$2:$E$1500)),ROW(46:46))-1,1),"")</f>
        <v/>
      </c>
      <c r="DE52" s="35" t="str" cm="1">
        <f t="array" ref="DE52">IFERROR(INDEX('CAC EPDs'!$F$2:$F$1500,SMALL(IF('CAC EPDs'!$E$2:$E$1500=Lists!DE$6,ROW('CAC EPDs'!$E$2:$E$1500)),ROW(46:46))-1,1),"")</f>
        <v/>
      </c>
      <c r="DF52" s="35" t="str" cm="1">
        <f t="array" ref="DF52">IFERROR(INDEX('CAC EPDs'!$F$2:$F$1500,SMALL(IF('CAC EPDs'!$E$2:$E$1500=Lists!DF$6,ROW('CAC EPDs'!$E$2:$E$1500)),ROW(46:46))-1,1),"")</f>
        <v/>
      </c>
      <c r="DG52" s="35" t="str" cm="1">
        <f t="array" ref="DG52">IFERROR(INDEX('CAC EPDs'!$F$2:$F$1500,SMALL(IF('CAC EPDs'!$E$2:$E$1500=Lists!DG$6,ROW('CAC EPDs'!$E$2:$E$1500)),ROW(46:46))-1,1),"")</f>
        <v/>
      </c>
      <c r="DH52" s="35" t="str" cm="1">
        <f t="array" ref="DH52">IFERROR(INDEX('CAC EPDs'!$F$2:$F$1500,SMALL(IF('CAC EPDs'!$E$2:$E$1500=Lists!DH$6,ROW('CAC EPDs'!$E$2:$E$1500)),ROW(46:46))-1,1),"")</f>
        <v/>
      </c>
      <c r="DI52" s="35" t="str" cm="1">
        <f t="array" ref="DI52">IFERROR(INDEX('CAC EPDs'!$F$2:$F$1500,SMALL(IF('CAC EPDs'!$E$2:$E$1500=Lists!DI$6,ROW('CAC EPDs'!$E$2:$E$1500)),ROW(46:46))-1,1),"")</f>
        <v/>
      </c>
      <c r="DJ52" s="35" t="str" cm="1">
        <f t="array" ref="DJ52">IFERROR(INDEX('CAC EPDs'!$F$2:$F$1500,SMALL(IF('CAC EPDs'!$E$2:$E$1500=Lists!DJ$6,ROW('CAC EPDs'!$E$2:$E$1500)),ROW(46:46))-1,1),"")</f>
        <v/>
      </c>
      <c r="DK52" s="35" t="str" cm="1">
        <f t="array" ref="DK52">IFERROR(INDEX('CAC EPDs'!$F$2:$F$1500,SMALL(IF('CAC EPDs'!$E$2:$E$1500=Lists!DK$6,ROW('CAC EPDs'!$E$2:$E$1500)),ROW(46:46))-1,1),"")</f>
        <v/>
      </c>
      <c r="DL52" s="35" t="str" cm="1">
        <f t="array" ref="DL52">IFERROR(INDEX('CAC EPDs'!$F$2:$F$1500,SMALL(IF('CAC EPDs'!$E$2:$E$1500=Lists!DL$6,ROW('CAC EPDs'!$E$2:$E$1500)),ROW(46:46))-1,1),"")</f>
        <v/>
      </c>
      <c r="DM52" s="35" t="str" cm="1">
        <f t="array" ref="DM52">IFERROR(INDEX('CAC EPDs'!$F$2:$F$1500,SMALL(IF('CAC EPDs'!$E$2:$E$1500=Lists!DM$6,ROW('CAC EPDs'!$E$2:$E$1500)),ROW(46:46))-1,1),"")</f>
        <v/>
      </c>
      <c r="DN52" s="35" t="str" cm="1">
        <f t="array" ref="DN52">IFERROR(INDEX('CAC EPDs'!$F$2:$F$1500,SMALL(IF('CAC EPDs'!$E$2:$E$1500=Lists!DN$6,ROW('CAC EPDs'!$E$2:$E$1500)),ROW(46:46))-1,1),"")</f>
        <v/>
      </c>
      <c r="DO52" s="35" t="str" cm="1">
        <f t="array" ref="DO52">IFERROR(INDEX('CAC EPDs'!$F$2:$F$1500,SMALL(IF('CAC EPDs'!$E$2:$E$1500=Lists!DO$6,ROW('CAC EPDs'!$E$2:$E$1500)),ROW(46:46))-1,1),"")</f>
        <v/>
      </c>
      <c r="DP52" s="35" t="str" cm="1">
        <f t="array" ref="DP52">IFERROR(INDEX('CAC EPDs'!$F$2:$F$1500,SMALL(IF('CAC EPDs'!$E$2:$E$1500=Lists!DP$6,ROW('CAC EPDs'!$E$2:$E$1500)),ROW(46:46))-1,1),"")</f>
        <v/>
      </c>
      <c r="DQ52" s="35" t="str" cm="1">
        <f t="array" ref="DQ52">IFERROR(INDEX('CAC EPDs'!$F$2:$F$1500,SMALL(IF('CAC EPDs'!$E$2:$E$1500=Lists!DQ$6,ROW('CAC EPDs'!$E$2:$E$1500)),ROW(46:46))-1,1),"")</f>
        <v/>
      </c>
      <c r="DR52" s="35" t="str" cm="1">
        <f t="array" ref="DR52">IFERROR(INDEX('CAC EPDs'!$F$2:$F$1500,SMALL(IF('CAC EPDs'!$E$2:$E$1500=Lists!DR$6,ROW('CAC EPDs'!$E$2:$E$1500)),ROW(46:46))-1,1),"")</f>
        <v/>
      </c>
      <c r="DS52" s="35" t="str" cm="1">
        <f t="array" ref="DS52">IFERROR(INDEX('CAC EPDs'!$F$2:$F$1500,SMALL(IF('CAC EPDs'!$E$2:$E$1500=Lists!DS$6,ROW('CAC EPDs'!$E$2:$E$1500)),ROW(46:46))-1,1),"")</f>
        <v/>
      </c>
      <c r="DT52" s="35" t="str" cm="1">
        <f t="array" ref="DT52">IFERROR(INDEX('CAC EPDs'!$F$2:$F$1500,SMALL(IF('CAC EPDs'!$E$2:$E$1500=Lists!DT$6,ROW('CAC EPDs'!$E$2:$E$1500)),ROW(46:46))-1,1),"")</f>
        <v/>
      </c>
      <c r="DU52" s="35" t="str" cm="1">
        <f t="array" ref="DU52">IFERROR(INDEX('CAC EPDs'!$F$2:$F$1500,SMALL(IF('CAC EPDs'!$E$2:$E$1500=Lists!DU$6,ROW('CAC EPDs'!$E$2:$E$1500)),ROW(46:46))-1,1),"")</f>
        <v/>
      </c>
      <c r="DV52" s="35" t="str" cm="1">
        <f t="array" ref="DV52">IFERROR(INDEX('CAC EPDs'!$F$2:$F$1500,SMALL(IF('CAC EPDs'!$E$2:$E$1500=Lists!DV$6,ROW('CAC EPDs'!$E$2:$E$1500)),ROW(46:46))-1,1),"")</f>
        <v/>
      </c>
      <c r="DW52" s="35" t="str" cm="1">
        <f t="array" ref="DW52">IFERROR(INDEX('CAC EPDs'!$F$2:$F$1500,SMALL(IF('CAC EPDs'!$E$2:$E$1500=Lists!DW$6,ROW('CAC EPDs'!$E$2:$E$1500)),ROW(46:46))-1,1),"")</f>
        <v/>
      </c>
      <c r="DX52" s="35" t="str" cm="1">
        <f t="array" ref="DX52">IFERROR(INDEX('CAC EPDs'!$F$2:$F$1500,SMALL(IF('CAC EPDs'!$E$2:$E$1500=Lists!DX$6,ROW('CAC EPDs'!$E$2:$E$1500)),ROW(46:46))-1,1),"")</f>
        <v/>
      </c>
      <c r="DY52" s="35" t="str" cm="1">
        <f t="array" ref="DY52">IFERROR(INDEX('CAC EPDs'!$F$2:$F$1500,SMALL(IF('CAC EPDs'!$E$2:$E$1500=Lists!DY$6,ROW('CAC EPDs'!$E$2:$E$1500)),ROW(46:46))-1,1),"")</f>
        <v/>
      </c>
      <c r="DZ52" s="35" t="str" cm="1">
        <f t="array" ref="DZ52">IFERROR(INDEX('CAC EPDs'!$F$2:$F$1500,SMALL(IF('CAC EPDs'!$E$2:$E$1500=Lists!DZ$6,ROW('CAC EPDs'!$E$2:$E$1500)),ROW(46:46))-1,1),"")</f>
        <v/>
      </c>
      <c r="EA52" s="35" t="str" cm="1">
        <f t="array" ref="EA52">IFERROR(INDEX('CAC EPDs'!$F$2:$F$1500,SMALL(IF('CAC EPDs'!$E$2:$E$1500=Lists!EA$6,ROW('CAC EPDs'!$E$2:$E$1500)),ROW(46:46))-1,1),"")</f>
        <v/>
      </c>
      <c r="EB52" s="35" t="str" cm="1">
        <f t="array" ref="EB52">IFERROR(INDEX('CAC EPDs'!$F$2:$F$1500,SMALL(IF('CAC EPDs'!$E$2:$E$1500=Lists!EB$6,ROW('CAC EPDs'!$E$2:$E$1500)),ROW(46:46))-1,1),"")</f>
        <v/>
      </c>
      <c r="EC52" s="35" t="str" cm="1">
        <f t="array" ref="EC52">IFERROR(INDEX('CAC EPDs'!$F$2:$F$1500,SMALL(IF('CAC EPDs'!$E$2:$E$1500=Lists!EC$6,ROW('CAC EPDs'!$E$2:$E$1500)),ROW(46:46))-1,1),"")</f>
        <v/>
      </c>
      <c r="ED52" s="35" t="str" cm="1">
        <f t="array" ref="ED52">IFERROR(INDEX('CAC EPDs'!$F$2:$F$1500,SMALL(IF('CAC EPDs'!$E$2:$E$1500=Lists!ED$6,ROW('CAC EPDs'!$E$2:$E$1500)),ROW(46:46))-1,1),"")</f>
        <v/>
      </c>
      <c r="EE52" s="35" t="str" cm="1">
        <f t="array" ref="EE52">IFERROR(INDEX('CAC EPDs'!$F$2:$F$1500,SMALL(IF('CAC EPDs'!$E$2:$E$1500=Lists!EE$6,ROW('CAC EPDs'!$E$2:$E$1500)),ROW(46:46))-1,1),"")</f>
        <v/>
      </c>
      <c r="EF52" s="35" t="str" cm="1">
        <f t="array" ref="EF52">IFERROR(INDEX('CAC EPDs'!$F$2:$F$1500,SMALL(IF('CAC EPDs'!$E$2:$E$1500=Lists!EF$6,ROW('CAC EPDs'!$E$2:$E$1500)),ROW(46:46))-1,1),"")</f>
        <v/>
      </c>
      <c r="EG52" s="35" t="str" cm="1">
        <f t="array" ref="EG52">IFERROR(INDEX('CAC EPDs'!$F$2:$F$1500,SMALL(IF('CAC EPDs'!$E$2:$E$1500=Lists!EG$6,ROW('CAC EPDs'!$E$2:$E$1500)),ROW(46:46))-1,1),"")</f>
        <v/>
      </c>
      <c r="EH52" s="35" t="str" cm="1">
        <f t="array" ref="EH52">IFERROR(INDEX('CAC EPDs'!$F$2:$F$1500,SMALL(IF('CAC EPDs'!$E$2:$E$1500=Lists!EH$6,ROW('CAC EPDs'!$E$2:$E$1500)),ROW(46:46))-1,1),"")</f>
        <v/>
      </c>
      <c r="EI52" s="35" t="str" cm="1">
        <f t="array" ref="EI52">IFERROR(INDEX('CAC EPDs'!$F$2:$F$1500,SMALL(IF('CAC EPDs'!$E$2:$E$1500=Lists!EI$6,ROW('CAC EPDs'!$E$2:$E$1500)),ROW(46:46))-1,1),"")</f>
        <v/>
      </c>
      <c r="EJ52" s="35" t="str" cm="1">
        <f t="array" ref="EJ52">IFERROR(INDEX('CAC EPDs'!$F$2:$F$1500,SMALL(IF('CAC EPDs'!$E$2:$E$1500=Lists!EJ$6,ROW('CAC EPDs'!$E$2:$E$1500)),ROW(46:46))-1,1),"")</f>
        <v/>
      </c>
      <c r="EK52" s="35" t="str" cm="1">
        <f t="array" ref="EK52">IFERROR(INDEX('CAC EPDs'!$F$2:$F$1500,SMALL(IF('CAC EPDs'!$E$2:$E$1500=Lists!EK$6,ROW('CAC EPDs'!$E$2:$E$1500)),ROW(46:46))-1,1),"")</f>
        <v/>
      </c>
      <c r="EL52" s="35" t="str" cm="1">
        <f t="array" ref="EL52">IFERROR(INDEX('CAC EPDs'!$F$2:$F$1500,SMALL(IF('CAC EPDs'!$E$2:$E$1500=Lists!EL$6,ROW('CAC EPDs'!$E$2:$E$1500)),ROW(46:46))-1,1),"")</f>
        <v/>
      </c>
      <c r="EM52" s="35" t="str" cm="1">
        <f t="array" ref="EM52">IFERROR(INDEX('CAC EPDs'!$F$2:$F$1500,SMALL(IF('CAC EPDs'!$E$2:$E$1500=Lists!EM$6,ROW('CAC EPDs'!$E$2:$E$1500)),ROW(46:46))-1,1),"")</f>
        <v/>
      </c>
      <c r="EN52" s="35" t="str" cm="1">
        <f t="array" ref="EN52">IFERROR(INDEX('CAC EPDs'!$F$2:$F$1500,SMALL(IF('CAC EPDs'!$E$2:$E$1500=Lists!EN$6,ROW('CAC EPDs'!$E$2:$E$1500)),ROW(46:46))-1,1),"")</f>
        <v/>
      </c>
      <c r="FL52" s="219"/>
    </row>
    <row r="53" spans="25:168">
      <c r="Y53" s="35" t="str">
        <v>Quebec,45,Yes</v>
      </c>
      <c r="AA53" s="35" t="str" cm="1">
        <f t="array" ref="AA53">IFERROR(INDEX('CAC EPDs'!$F$2:$F$1500,SMALL(IF('CAC EPDs'!$E$2:$E$1500=Lists!AA$6,ROW('CAC EPDs'!$E$2:$E$1500)),ROW(47:47))-1,1),"")</f>
        <v/>
      </c>
      <c r="AB53" s="35" t="str" cm="1">
        <f t="array" ref="AB53">IFERROR(INDEX('CAC EPDs'!$F$2:$F$1500,SMALL(IF('CAC EPDs'!$E$2:$E$1500=Lists!AB$6,ROW('CAC EPDs'!$E$2:$E$1500)),ROW(47:47))-1,1),"")</f>
        <v/>
      </c>
      <c r="AC53" s="35" t="str" cm="1">
        <f t="array" ref="AC53">IFERROR(INDEX('CAC EPDs'!$F$2:$F$1500,SMALL(IF('CAC EPDs'!$E$2:$E$1500=Lists!AC$6,ROW('CAC EPDs'!$E$2:$E$1500)),ROW(47:47))-1,1),"")</f>
        <v/>
      </c>
      <c r="AD53" s="35" t="str" cm="1">
        <f t="array" ref="AD53">IFERROR(INDEX('CAC EPDs'!$F$2:$F$1500,SMALL(IF('CAC EPDs'!$E$2:$E$1500=Lists!AD$6,ROW('CAC EPDs'!$E$2:$E$1500)),ROW(47:47))-1,1),"")</f>
        <v/>
      </c>
      <c r="AE53" s="35" t="str" cm="1">
        <f t="array" ref="AE53">IFERROR(INDEX('CAC EPDs'!$F$2:$F$1500,SMALL(IF('CAC EPDs'!$E$2:$E$1500=Lists!AE$6,ROW('CAC EPDs'!$E$2:$E$1500)),ROW(47:47))-1,1),"")</f>
        <v/>
      </c>
      <c r="AF53" s="35" t="str" cm="1">
        <f t="array" ref="AF53">IFERROR(INDEX('CAC EPDs'!$F$2:$F$1500,SMALL(IF('CAC EPDs'!$E$2:$E$1500=Lists!AF$6,ROW('CAC EPDs'!$E$2:$E$1500)),ROW(47:47))-1,1),"")</f>
        <v/>
      </c>
      <c r="AG53" s="35" t="str" cm="1">
        <f t="array" ref="AG53">IFERROR(INDEX('CAC EPDs'!$F$2:$F$1500,SMALL(IF('CAC EPDs'!$E$2:$E$1500=Lists!AG$6,ROW('CAC EPDs'!$E$2:$E$1500)),ROW(47:47))-1,1),"")</f>
        <v/>
      </c>
      <c r="AH53" s="35" t="str" cm="1">
        <f t="array" ref="AH53">IFERROR(INDEX('CAC EPDs'!$F$2:$F$1500,SMALL(IF('CAC EPDs'!$E$2:$E$1500=Lists!AH$6,ROW('CAC EPDs'!$E$2:$E$1500)),ROW(47:47))-1,1),"")</f>
        <v/>
      </c>
      <c r="AI53" s="35" t="str" cm="1">
        <f t="array" ref="AI53">IFERROR(INDEX('CAC EPDs'!$F$2:$F$1500,SMALL(IF('CAC EPDs'!$E$2:$E$1500=Lists!AI$6,ROW('CAC EPDs'!$E$2:$E$1500)),ROW(47:47))-1,1),"")</f>
        <v/>
      </c>
      <c r="AJ53" s="35" t="str" cm="1">
        <f t="array" ref="AJ53">IFERROR(INDEX('CAC EPDs'!$F$2:$F$1500,SMALL(IF('CAC EPDs'!$E$2:$E$1500=Lists!AJ$6,ROW('CAC EPDs'!$E$2:$E$1500)),ROW(47:47))-1,1),"")</f>
        <v/>
      </c>
      <c r="AK53" s="35" t="str" cm="1">
        <f t="array" ref="AK53">IFERROR(INDEX('CAC EPDs'!$F$2:$F$1500,SMALL(IF('CAC EPDs'!$E$2:$E$1500=Lists!AK$6,ROW('CAC EPDs'!$E$2:$E$1500)),ROW(47:47))-1,1),"")</f>
        <v/>
      </c>
      <c r="AL53" s="35" t="str" cm="1">
        <f t="array" ref="AL53">IFERROR(INDEX('CAC EPDs'!$F$2:$F$1500,SMALL(IF('CAC EPDs'!$E$2:$E$1500=Lists!AL$6,ROW('CAC EPDs'!$E$2:$E$1500)),ROW(47:47))-1,1),"")</f>
        <v/>
      </c>
      <c r="AM53" s="35" t="str" cm="1">
        <f t="array" ref="AM53">IFERROR(INDEX('CAC EPDs'!$F$2:$F$1500,SMALL(IF('CAC EPDs'!$E$2:$E$1500=Lists!AM$6,ROW('CAC EPDs'!$E$2:$E$1500)),ROW(47:47))-1,1),"")</f>
        <v/>
      </c>
      <c r="AN53" s="35" t="str" cm="1">
        <f t="array" ref="AN53">IFERROR(INDEX('CAC EPDs'!$F$2:$F$1500,SMALL(IF('CAC EPDs'!$E$2:$E$1500=Lists!AN$6,ROW('CAC EPDs'!$E$2:$E$1500)),ROW(47:47))-1,1),"")</f>
        <v/>
      </c>
      <c r="AO53" s="35" t="str" cm="1">
        <f t="array" ref="AO53">IFERROR(INDEX('CAC EPDs'!$F$2:$F$1500,SMALL(IF('CAC EPDs'!$E$2:$E$1500=Lists!AO$6,ROW('CAC EPDs'!$E$2:$E$1500)),ROW(47:47))-1,1),"")</f>
        <v/>
      </c>
      <c r="AP53" s="35" t="str" cm="1">
        <f t="array" ref="AP53">IFERROR(INDEX('CAC EPDs'!$F$2:$F$1500,SMALL(IF('CAC EPDs'!$E$2:$E$1500=Lists!AP$6,ROW('CAC EPDs'!$E$2:$E$1500)),ROW(47:47))-1,1),"")</f>
        <v/>
      </c>
      <c r="AQ53" s="35" t="str" cm="1">
        <f t="array" ref="AQ53">IFERROR(INDEX('CAC EPDs'!$F$2:$F$1500,SMALL(IF('CAC EPDs'!$E$2:$E$1500=Lists!AQ$6,ROW('CAC EPDs'!$E$2:$E$1500)),ROW(47:47))-1,1),"")</f>
        <v/>
      </c>
      <c r="AR53" s="35" t="str" cm="1">
        <f t="array" ref="AR53">IFERROR(INDEX('CAC EPDs'!$F$2:$F$1500,SMALL(IF('CAC EPDs'!$E$2:$E$1500=Lists!AR$6,ROW('CAC EPDs'!$E$2:$E$1500)),ROW(47:47))-1,1),"")</f>
        <v/>
      </c>
      <c r="AS53" s="35" t="str" cm="1">
        <f t="array" ref="AS53">IFERROR(INDEX('CAC EPDs'!$F$2:$F$1500,SMALL(IF('CAC EPDs'!$E$2:$E$1500=Lists!AS$6,ROW('CAC EPDs'!$E$2:$E$1500)),ROW(47:47))-1,1),"")</f>
        <v/>
      </c>
      <c r="AT53" s="35" t="str" cm="1">
        <f t="array" ref="AT53">IFERROR(INDEX('CAC EPDs'!$F$2:$F$1500,SMALL(IF('CAC EPDs'!$E$2:$E$1500=Lists!AT$6,ROW('CAC EPDs'!$E$2:$E$1500)),ROW(47:47))-1,1),"")</f>
        <v/>
      </c>
      <c r="AU53" s="35" t="str" cm="1">
        <f t="array" ref="AU53">IFERROR(INDEX('CAC EPDs'!$F$2:$F$1500,SMALL(IF('CAC EPDs'!$E$2:$E$1500=Lists!AU$6,ROW('CAC EPDs'!$E$2:$E$1500)),ROW(47:47))-1,1),"")</f>
        <v/>
      </c>
      <c r="AV53" s="35" t="str" cm="1">
        <f t="array" ref="AV53">IFERROR(INDEX('CAC EPDs'!$F$2:$F$1500,SMALL(IF('CAC EPDs'!$E$2:$E$1500=Lists!AV$6,ROW('CAC EPDs'!$E$2:$E$1500)),ROW(47:47))-1,1),"")</f>
        <v/>
      </c>
      <c r="AW53" s="35" t="str" cm="1">
        <f t="array" ref="AW53">IFERROR(INDEX('CAC EPDs'!$F$2:$F$1500,SMALL(IF('CAC EPDs'!$E$2:$E$1500=Lists!AW$6,ROW('CAC EPDs'!$E$2:$E$1500)),ROW(47:47))-1,1),"")</f>
        <v/>
      </c>
      <c r="AX53" s="35" t="str" cm="1">
        <f t="array" ref="AX53">IFERROR(INDEX('CAC EPDs'!$F$2:$F$1500,SMALL(IF('CAC EPDs'!$E$2:$E$1500=Lists!AX$6,ROW('CAC EPDs'!$E$2:$E$1500)),ROW(47:47))-1,1),"")</f>
        <v/>
      </c>
      <c r="AY53" s="35" t="str" cm="1">
        <f t="array" ref="AY53">IFERROR(INDEX('CAC EPDs'!$F$2:$F$1500,SMALL(IF('CAC EPDs'!$E$2:$E$1500=Lists!AY$6,ROW('CAC EPDs'!$E$2:$E$1500)),ROW(47:47))-1,1),"")</f>
        <v/>
      </c>
      <c r="AZ53" s="35" t="str" cm="1">
        <f t="array" ref="AZ53">IFERROR(INDEX('CAC EPDs'!$F$2:$F$1500,SMALL(IF('CAC EPDs'!$E$2:$E$1500=Lists!AZ$6,ROW('CAC EPDs'!$E$2:$E$1500)),ROW(47:47))-1,1),"")</f>
        <v/>
      </c>
      <c r="BA53" s="35" t="str" cm="1">
        <f t="array" ref="BA53">IFERROR(INDEX('CAC EPDs'!$F$2:$F$1500,SMALL(IF('CAC EPDs'!$E$2:$E$1500=Lists!BA$6,ROW('CAC EPDs'!$E$2:$E$1500)),ROW(47:47))-1,1),"")</f>
        <v/>
      </c>
      <c r="BB53" s="35" t="str" cm="1">
        <f t="array" ref="BB53">IFERROR(INDEX('CAC EPDs'!$F$2:$F$1500,SMALL(IF('CAC EPDs'!$E$2:$E$1500=Lists!BB$6,ROW('CAC EPDs'!$E$2:$E$1500)),ROW(47:47))-1,1),"")</f>
        <v/>
      </c>
      <c r="BC53" s="35" t="str" cm="1">
        <f t="array" ref="BC53">IFERROR(INDEX('CAC EPDs'!$F$2:$F$1500,SMALL(IF('CAC EPDs'!$E$2:$E$1500=Lists!BC$6,ROW('CAC EPDs'!$E$2:$E$1500)),ROW(47:47))-1,1),"")</f>
        <v/>
      </c>
      <c r="BD53" s="35" t="str" cm="1">
        <f t="array" ref="BD53">IFERROR(INDEX('CAC EPDs'!$F$2:$F$1500,SMALL(IF('CAC EPDs'!$E$2:$E$1500=Lists!BD$6,ROW('CAC EPDs'!$E$2:$E$1500)),ROW(47:47))-1,1),"")</f>
        <v/>
      </c>
      <c r="BE53" s="35" t="str" cm="1">
        <f t="array" ref="BE53">IFERROR(INDEX('CAC EPDs'!$F$2:$F$1500,SMALL(IF('CAC EPDs'!$E$2:$E$1500=Lists!BE$6,ROW('CAC EPDs'!$E$2:$E$1500)),ROW(47:47))-1,1),"")</f>
        <v/>
      </c>
      <c r="BF53" s="35" t="str" cm="1">
        <f t="array" ref="BF53">IFERROR(INDEX('CAC EPDs'!$F$2:$F$1500,SMALL(IF('CAC EPDs'!$E$2:$E$1500=Lists!BF$6,ROW('CAC EPDs'!$E$2:$E$1500)),ROW(47:47))-1,1),"")</f>
        <v/>
      </c>
      <c r="BG53" s="35" t="str" cm="1">
        <f t="array" ref="BG53">IFERROR(INDEX('CAC EPDs'!$F$2:$F$1500,SMALL(IF('CAC EPDs'!$E$2:$E$1500=Lists!BG$6,ROW('CAC EPDs'!$E$2:$E$1500)),ROW(47:47))-1,1),"")</f>
        <v/>
      </c>
      <c r="BH53" s="35" t="str" cm="1">
        <f t="array" ref="BH53">IFERROR(INDEX('CAC EPDs'!$F$2:$F$1500,SMALL(IF('CAC EPDs'!$E$2:$E$1500=Lists!BH$6,ROW('CAC EPDs'!$E$2:$E$1500)),ROW(47:47))-1,1),"")</f>
        <v/>
      </c>
      <c r="BI53" s="35" t="str" cm="1">
        <f t="array" ref="BI53">IFERROR(INDEX('CAC EPDs'!$F$2:$F$1500,SMALL(IF('CAC EPDs'!$E$2:$E$1500=Lists!BI$6,ROW('CAC EPDs'!$E$2:$E$1500)),ROW(47:47))-1,1),"")</f>
        <v/>
      </c>
      <c r="BJ53" s="35" t="str" cm="1">
        <f t="array" ref="BJ53">IFERROR(INDEX('CAC EPDs'!$F$2:$F$1500,SMALL(IF('CAC EPDs'!$E$2:$E$1500=Lists!BJ$6,ROW('CAC EPDs'!$E$2:$E$1500)),ROW(47:47))-1,1),"")</f>
        <v/>
      </c>
      <c r="BK53" s="35" t="str" cm="1">
        <f t="array" ref="BK53">IFERROR(INDEX('CAC EPDs'!$F$2:$F$1500,SMALL(IF('CAC EPDs'!$E$2:$E$1500=Lists!BK$6,ROW('CAC EPDs'!$E$2:$E$1500)),ROW(47:47))-1,1),"")</f>
        <v/>
      </c>
      <c r="BL53" s="35" t="str" cm="1">
        <f t="array" ref="BL53">IFERROR(INDEX('CAC EPDs'!$F$2:$F$1500,SMALL(IF('CAC EPDs'!$E$2:$E$1500=Lists!BL$6,ROW('CAC EPDs'!$E$2:$E$1500)),ROW(47:47))-1,1),"")</f>
        <v/>
      </c>
      <c r="BM53" s="35" t="str" cm="1">
        <f t="array" ref="BM53">IFERROR(INDEX('CAC EPDs'!$F$2:$F$1500,SMALL(IF('CAC EPDs'!$E$2:$E$1500=Lists!BM$6,ROW('CAC EPDs'!$E$2:$E$1500)),ROW(47:47))-1,1),"")</f>
        <v/>
      </c>
      <c r="BN53" s="35" t="str" cm="1">
        <f t="array" ref="BN53">IFERROR(INDEX('CAC EPDs'!$F$2:$F$1500,SMALL(IF('CAC EPDs'!$E$2:$E$1500=Lists!BN$6,ROW('CAC EPDs'!$E$2:$E$1500)),ROW(47:47))-1,1),"")</f>
        <v/>
      </c>
      <c r="BO53" s="35" t="str" cm="1">
        <f t="array" ref="BO53">IFERROR(INDEX('CAC EPDs'!$F$2:$F$1500,SMALL(IF('CAC EPDs'!$E$2:$E$1500=Lists!BO$6,ROW('CAC EPDs'!$E$2:$E$1500)),ROW(47:47))-1,1),"")</f>
        <v/>
      </c>
      <c r="BP53" s="35" t="str" cm="1">
        <f t="array" ref="BP53">IFERROR(INDEX('CAC EPDs'!$F$2:$F$1500,SMALL(IF('CAC EPDs'!$E$2:$E$1500=Lists!BP$6,ROW('CAC EPDs'!$E$2:$E$1500)),ROW(47:47))-1,1),"")</f>
        <v>35 MPa SCC with air (F-1) GUL 10 SL</v>
      </c>
      <c r="BQ53" s="35" t="str" cm="1">
        <f t="array" ref="BQ53">IFERROR(INDEX('CAC EPDs'!$F$2:$F$1500,SMALL(IF('CAC EPDs'!$E$2:$E$1500=Lists!BQ$6,ROW('CAC EPDs'!$E$2:$E$1500)),ROW(47:47))-1,1),"")</f>
        <v/>
      </c>
      <c r="BR53" s="35" t="str" cm="1">
        <f t="array" ref="BR53">IFERROR(INDEX('CAC EPDs'!$F$2:$F$1500,SMALL(IF('CAC EPDs'!$E$2:$E$1500=Lists!BR$6,ROW('CAC EPDs'!$E$2:$E$1500)),ROW(47:47))-1,1),"")</f>
        <v/>
      </c>
      <c r="BS53" s="35" t="str" cm="1">
        <f t="array" ref="BS53">IFERROR(INDEX('CAC EPDs'!$F$2:$F$1500,SMALL(IF('CAC EPDs'!$E$2:$E$1500=Lists!BS$6,ROW('CAC EPDs'!$E$2:$E$1500)),ROW(47:47))-1,1),"")</f>
        <v/>
      </c>
      <c r="BT53" s="35" t="str" cm="1">
        <f t="array" ref="BT53">IFERROR(INDEX('CAC EPDs'!$F$2:$F$1500,SMALL(IF('CAC EPDs'!$E$2:$E$1500=Lists!BT$6,ROW('CAC EPDs'!$E$2:$E$1500)),ROW(47:47))-1,1),"")</f>
        <v/>
      </c>
      <c r="BU53" s="35" t="str" cm="1">
        <f t="array" ref="BU53">IFERROR(INDEX('CAC EPDs'!$F$2:$F$1500,SMALL(IF('CAC EPDs'!$E$2:$E$1500=Lists!BU$6,ROW('CAC EPDs'!$E$2:$E$1500)),ROW(47:47))-1,1),"")</f>
        <v/>
      </c>
      <c r="BV53" s="35" t="str" cm="1">
        <f t="array" ref="BV53">IFERROR(INDEX('CAC EPDs'!$F$2:$F$1500,SMALL(IF('CAC EPDs'!$E$2:$E$1500=Lists!BV$6,ROW('CAC EPDs'!$E$2:$E$1500)),ROW(47:47))-1,1),"")</f>
        <v/>
      </c>
      <c r="BW53" s="35" t="str" cm="1">
        <f t="array" ref="BW53">IFERROR(INDEX('CAC EPDs'!$F$2:$F$1500,SMALL(IF('CAC EPDs'!$E$2:$E$1500=Lists!BW$6,ROW('CAC EPDs'!$E$2:$E$1500)),ROW(47:47))-1,1),"")</f>
        <v/>
      </c>
      <c r="BX53" s="35" t="str" cm="1">
        <f t="array" ref="BX53">IFERROR(INDEX('CAC EPDs'!$F$2:$F$1500,SMALL(IF('CAC EPDs'!$E$2:$E$1500=Lists!BX$6,ROW('CAC EPDs'!$E$2:$E$1500)),ROW(47:47))-1,1),"")</f>
        <v/>
      </c>
      <c r="BY53" s="35" t="str" cm="1">
        <f t="array" ref="BY53">IFERROR(INDEX('CAC EPDs'!$F$2:$F$1500,SMALL(IF('CAC EPDs'!$E$2:$E$1500=Lists!BY$6,ROW('CAC EPDs'!$E$2:$E$1500)),ROW(47:47))-1,1),"")</f>
        <v/>
      </c>
      <c r="BZ53" s="35" t="str" cm="1">
        <f t="array" ref="BZ53">IFERROR(INDEX('CAC EPDs'!$F$2:$F$1500,SMALL(IF('CAC EPDs'!$E$2:$E$1500=Lists!BZ$6,ROW('CAC EPDs'!$E$2:$E$1500)),ROW(47:47))-1,1),"")</f>
        <v/>
      </c>
      <c r="CA53" s="35" t="str" cm="1">
        <f t="array" ref="CA53">IFERROR(INDEX('CAC EPDs'!$F$2:$F$1500,SMALL(IF('CAC EPDs'!$E$2:$E$1500=Lists!CA$6,ROW('CAC EPDs'!$E$2:$E$1500)),ROW(47:47))-1,1),"")</f>
        <v/>
      </c>
      <c r="CB53" s="35" t="str" cm="1">
        <f t="array" ref="CB53">IFERROR(INDEX('CAC EPDs'!$F$2:$F$1500,SMALL(IF('CAC EPDs'!$E$2:$E$1500=Lists!CB$6,ROW('CAC EPDs'!$E$2:$E$1500)),ROW(47:47))-1,1),"")</f>
        <v/>
      </c>
      <c r="CC53" s="35" t="str" cm="1">
        <f t="array" ref="CC53">IFERROR(INDEX('CAC EPDs'!$F$2:$F$1500,SMALL(IF('CAC EPDs'!$E$2:$E$1500=Lists!CC$6,ROW('CAC EPDs'!$E$2:$E$1500)),ROW(47:47))-1,1),"")</f>
        <v/>
      </c>
      <c r="CD53" s="35" t="str" cm="1">
        <f t="array" ref="CD53">IFERROR(INDEX('CAC EPDs'!$F$2:$F$1500,SMALL(IF('CAC EPDs'!$E$2:$E$1500=Lists!CD$6,ROW('CAC EPDs'!$E$2:$E$1500)),ROW(47:47))-1,1),"")</f>
        <v/>
      </c>
      <c r="CE53" s="35" t="str" cm="1">
        <f t="array" ref="CE53">IFERROR(INDEX('CAC EPDs'!$F$2:$F$1500,SMALL(IF('CAC EPDs'!$E$2:$E$1500=Lists!CE$6,ROW('CAC EPDs'!$E$2:$E$1500)),ROW(47:47))-1,1),"")</f>
        <v/>
      </c>
      <c r="CF53" s="35" t="str" cm="1">
        <f t="array" ref="CF53">IFERROR(INDEX('CAC EPDs'!$F$2:$F$1500,SMALL(IF('CAC EPDs'!$E$2:$E$1500=Lists!CF$6,ROW('CAC EPDs'!$E$2:$E$1500)),ROW(47:47))-1,1),"")</f>
        <v/>
      </c>
      <c r="CG53" s="35" t="str" cm="1">
        <f t="array" ref="CG53">IFERROR(INDEX('CAC EPDs'!$F$2:$F$1500,SMALL(IF('CAC EPDs'!$E$2:$E$1500=Lists!CG$6,ROW('CAC EPDs'!$E$2:$E$1500)),ROW(47:47))-1,1),"")</f>
        <v/>
      </c>
      <c r="CH53" s="35" t="str" cm="1">
        <f t="array" ref="CH53">IFERROR(INDEX('CAC EPDs'!$F$2:$F$1500,SMALL(IF('CAC EPDs'!$E$2:$E$1500=Lists!CH$6,ROW('CAC EPDs'!$E$2:$E$1500)),ROW(47:47))-1,1),"")</f>
        <v/>
      </c>
      <c r="CI53" s="35" t="str" cm="1">
        <f t="array" ref="CI53">IFERROR(INDEX('CAC EPDs'!$F$2:$F$1500,SMALL(IF('CAC EPDs'!$E$2:$E$1500=Lists!CI$6,ROW('CAC EPDs'!$E$2:$E$1500)),ROW(47:47))-1,1),"")</f>
        <v/>
      </c>
      <c r="CJ53" s="35" t="str" cm="1">
        <f t="array" ref="CJ53">IFERROR(INDEX('CAC EPDs'!$F$2:$F$1500,SMALL(IF('CAC EPDs'!$E$2:$E$1500=Lists!CJ$6,ROW('CAC EPDs'!$E$2:$E$1500)),ROW(47:47))-1,1),"")</f>
        <v/>
      </c>
      <c r="CK53" s="35" t="str" cm="1">
        <f t="array" ref="CK53">IFERROR(INDEX('CAC EPDs'!$F$2:$F$1500,SMALL(IF('CAC EPDs'!$E$2:$E$1500=Lists!CK$6,ROW('CAC EPDs'!$E$2:$E$1500)),ROW(47:47))-1,1),"")</f>
        <v/>
      </c>
      <c r="CL53" s="35" t="str" cm="1">
        <f t="array" ref="CL53">IFERROR(INDEX('CAC EPDs'!$F$2:$F$1500,SMALL(IF('CAC EPDs'!$E$2:$E$1500=Lists!CL$6,ROW('CAC EPDs'!$E$2:$E$1500)),ROW(47:47))-1,1),"")</f>
        <v/>
      </c>
      <c r="CM53" s="35" t="str" cm="1">
        <f t="array" ref="CM53">IFERROR(INDEX('CAC EPDs'!$F$2:$F$1500,SMALL(IF('CAC EPDs'!$E$2:$E$1500=Lists!CM$6,ROW('CAC EPDs'!$E$2:$E$1500)),ROW(47:47))-1,1),"")</f>
        <v/>
      </c>
      <c r="CN53" s="35" t="str" cm="1">
        <f t="array" ref="CN53">IFERROR(INDEX('CAC EPDs'!$F$2:$F$1500,SMALL(IF('CAC EPDs'!$E$2:$E$1500=Lists!CN$6,ROW('CAC EPDs'!$E$2:$E$1500)),ROW(47:47))-1,1),"")</f>
        <v/>
      </c>
      <c r="CO53" s="35" t="str" cm="1">
        <f t="array" ref="CO53">IFERROR(INDEX('CAC EPDs'!$F$2:$F$1500,SMALL(IF('CAC EPDs'!$E$2:$E$1500=Lists!CO$6,ROW('CAC EPDs'!$E$2:$E$1500)),ROW(47:47))-1,1),"")</f>
        <v/>
      </c>
      <c r="CP53" s="35" t="str" cm="1">
        <f t="array" ref="CP53">IFERROR(INDEX('CAC EPDs'!$F$2:$F$1500,SMALL(IF('CAC EPDs'!$E$2:$E$1500=Lists!CP$6,ROW('CAC EPDs'!$E$2:$E$1500)),ROW(47:47))-1,1),"")</f>
        <v/>
      </c>
      <c r="CQ53" s="35" t="str" cm="1">
        <f t="array" ref="CQ53">IFERROR(INDEX('CAC EPDs'!$F$2:$F$1500,SMALL(IF('CAC EPDs'!$E$2:$E$1500=Lists!CQ$6,ROW('CAC EPDs'!$E$2:$E$1500)),ROW(47:47))-1,1),"")</f>
        <v/>
      </c>
      <c r="CR53" s="35" t="str" cm="1">
        <f t="array" ref="CR53">IFERROR(INDEX('CAC EPDs'!$F$2:$F$1500,SMALL(IF('CAC EPDs'!$E$2:$E$1500=Lists!CR$6,ROW('CAC EPDs'!$E$2:$E$1500)),ROW(47:47))-1,1),"")</f>
        <v/>
      </c>
      <c r="CS53" s="35" t="str" cm="1">
        <f t="array" ref="CS53">IFERROR(INDEX('CAC EPDs'!$F$2:$F$1500,SMALL(IF('CAC EPDs'!$E$2:$E$1500=Lists!CS$6,ROW('CAC EPDs'!$E$2:$E$1500)),ROW(47:47))-1,1),"")</f>
        <v/>
      </c>
      <c r="CT53" s="35" t="str" cm="1">
        <f t="array" ref="CT53">IFERROR(INDEX('CAC EPDs'!$F$2:$F$1500,SMALL(IF('CAC EPDs'!$E$2:$E$1500=Lists!CT$6,ROW('CAC EPDs'!$E$2:$E$1500)),ROW(47:47))-1,1),"")</f>
        <v/>
      </c>
      <c r="CU53" s="35" t="str" cm="1">
        <f t="array" ref="CU53">IFERROR(INDEX('CAC EPDs'!$F$2:$F$1500,SMALL(IF('CAC EPDs'!$E$2:$E$1500=Lists!CU$6,ROW('CAC EPDs'!$E$2:$E$1500)),ROW(47:47))-1,1),"")</f>
        <v/>
      </c>
      <c r="CV53" s="35" t="str" cm="1">
        <f t="array" ref="CV53">IFERROR(INDEX('CAC EPDs'!$F$2:$F$1500,SMALL(IF('CAC EPDs'!$E$2:$E$1500=Lists!CV$6,ROW('CAC EPDs'!$E$2:$E$1500)),ROW(47:47))-1,1),"")</f>
        <v/>
      </c>
      <c r="CW53" s="35" t="str" cm="1">
        <f t="array" ref="CW53">IFERROR(INDEX('CAC EPDs'!$F$2:$F$1500,SMALL(IF('CAC EPDs'!$E$2:$E$1500=Lists!CW$6,ROW('CAC EPDs'!$E$2:$E$1500)),ROW(47:47))-1,1),"")</f>
        <v/>
      </c>
      <c r="CX53" s="35" t="str" cm="1">
        <f t="array" ref="CX53">IFERROR(INDEX('CAC EPDs'!$F$2:$F$1500,SMALL(IF('CAC EPDs'!$E$2:$E$1500=Lists!CX$6,ROW('CAC EPDs'!$E$2:$E$1500)),ROW(47:47))-1,1),"")</f>
        <v/>
      </c>
      <c r="CY53" s="35" t="str" cm="1">
        <f t="array" ref="CY53">IFERROR(INDEX('CAC EPDs'!$F$2:$F$1500,SMALL(IF('CAC EPDs'!$E$2:$E$1500=Lists!CY$6,ROW('CAC EPDs'!$E$2:$E$1500)),ROW(47:47))-1,1),"")</f>
        <v/>
      </c>
      <c r="CZ53" s="35" t="str" cm="1">
        <f t="array" ref="CZ53">IFERROR(INDEX('CAC EPDs'!$F$2:$F$1500,SMALL(IF('CAC EPDs'!$E$2:$E$1500=Lists!CZ$6,ROW('CAC EPDs'!$E$2:$E$1500)),ROW(47:47))-1,1),"")</f>
        <v/>
      </c>
      <c r="DA53" s="35" t="str" cm="1">
        <f t="array" ref="DA53">IFERROR(INDEX('CAC EPDs'!$F$2:$F$1500,SMALL(IF('CAC EPDs'!$E$2:$E$1500=Lists!DA$6,ROW('CAC EPDs'!$E$2:$E$1500)),ROW(47:47))-1,1),"")</f>
        <v/>
      </c>
      <c r="DB53" s="35" t="str" cm="1">
        <f t="array" ref="DB53">IFERROR(INDEX('CAC EPDs'!$F$2:$F$1500,SMALL(IF('CAC EPDs'!$E$2:$E$1500=Lists!DB$6,ROW('CAC EPDs'!$E$2:$E$1500)),ROW(47:47))-1,1),"")</f>
        <v/>
      </c>
      <c r="DC53" s="35" t="str" cm="1">
        <f t="array" ref="DC53">IFERROR(INDEX('CAC EPDs'!$F$2:$F$1500,SMALL(IF('CAC EPDs'!$E$2:$E$1500=Lists!DC$6,ROW('CAC EPDs'!$E$2:$E$1500)),ROW(47:47))-1,1),"")</f>
        <v/>
      </c>
      <c r="DD53" s="35" t="str" cm="1">
        <f t="array" ref="DD53">IFERROR(INDEX('CAC EPDs'!$F$2:$F$1500,SMALL(IF('CAC EPDs'!$E$2:$E$1500=Lists!DD$6,ROW('CAC EPDs'!$E$2:$E$1500)),ROW(47:47))-1,1),"")</f>
        <v/>
      </c>
      <c r="DE53" s="35" t="str" cm="1">
        <f t="array" ref="DE53">IFERROR(INDEX('CAC EPDs'!$F$2:$F$1500,SMALL(IF('CAC EPDs'!$E$2:$E$1500=Lists!DE$6,ROW('CAC EPDs'!$E$2:$E$1500)),ROW(47:47))-1,1),"")</f>
        <v/>
      </c>
      <c r="DF53" s="35" t="str" cm="1">
        <f t="array" ref="DF53">IFERROR(INDEX('CAC EPDs'!$F$2:$F$1500,SMALL(IF('CAC EPDs'!$E$2:$E$1500=Lists!DF$6,ROW('CAC EPDs'!$E$2:$E$1500)),ROW(47:47))-1,1),"")</f>
        <v/>
      </c>
      <c r="DG53" s="35" t="str" cm="1">
        <f t="array" ref="DG53">IFERROR(INDEX('CAC EPDs'!$F$2:$F$1500,SMALL(IF('CAC EPDs'!$E$2:$E$1500=Lists!DG$6,ROW('CAC EPDs'!$E$2:$E$1500)),ROW(47:47))-1,1),"")</f>
        <v/>
      </c>
      <c r="DH53" s="35" t="str" cm="1">
        <f t="array" ref="DH53">IFERROR(INDEX('CAC EPDs'!$F$2:$F$1500,SMALL(IF('CAC EPDs'!$E$2:$E$1500=Lists!DH$6,ROW('CAC EPDs'!$E$2:$E$1500)),ROW(47:47))-1,1),"")</f>
        <v/>
      </c>
      <c r="DI53" s="35" t="str" cm="1">
        <f t="array" ref="DI53">IFERROR(INDEX('CAC EPDs'!$F$2:$F$1500,SMALL(IF('CAC EPDs'!$E$2:$E$1500=Lists!DI$6,ROW('CAC EPDs'!$E$2:$E$1500)),ROW(47:47))-1,1),"")</f>
        <v/>
      </c>
      <c r="DJ53" s="35" t="str" cm="1">
        <f t="array" ref="DJ53">IFERROR(INDEX('CAC EPDs'!$F$2:$F$1500,SMALL(IF('CAC EPDs'!$E$2:$E$1500=Lists!DJ$6,ROW('CAC EPDs'!$E$2:$E$1500)),ROW(47:47))-1,1),"")</f>
        <v/>
      </c>
      <c r="DK53" s="35" t="str" cm="1">
        <f t="array" ref="DK53">IFERROR(INDEX('CAC EPDs'!$F$2:$F$1500,SMALL(IF('CAC EPDs'!$E$2:$E$1500=Lists!DK$6,ROW('CAC EPDs'!$E$2:$E$1500)),ROW(47:47))-1,1),"")</f>
        <v/>
      </c>
      <c r="DL53" s="35" t="str" cm="1">
        <f t="array" ref="DL53">IFERROR(INDEX('CAC EPDs'!$F$2:$F$1500,SMALL(IF('CAC EPDs'!$E$2:$E$1500=Lists!DL$6,ROW('CAC EPDs'!$E$2:$E$1500)),ROW(47:47))-1,1),"")</f>
        <v/>
      </c>
      <c r="DM53" s="35" t="str" cm="1">
        <f t="array" ref="DM53">IFERROR(INDEX('CAC EPDs'!$F$2:$F$1500,SMALL(IF('CAC EPDs'!$E$2:$E$1500=Lists!DM$6,ROW('CAC EPDs'!$E$2:$E$1500)),ROW(47:47))-1,1),"")</f>
        <v/>
      </c>
      <c r="DN53" s="35" t="str" cm="1">
        <f t="array" ref="DN53">IFERROR(INDEX('CAC EPDs'!$F$2:$F$1500,SMALL(IF('CAC EPDs'!$E$2:$E$1500=Lists!DN$6,ROW('CAC EPDs'!$E$2:$E$1500)),ROW(47:47))-1,1),"")</f>
        <v/>
      </c>
      <c r="DO53" s="35" t="str" cm="1">
        <f t="array" ref="DO53">IFERROR(INDEX('CAC EPDs'!$F$2:$F$1500,SMALL(IF('CAC EPDs'!$E$2:$E$1500=Lists!DO$6,ROW('CAC EPDs'!$E$2:$E$1500)),ROW(47:47))-1,1),"")</f>
        <v/>
      </c>
      <c r="DP53" s="35" t="str" cm="1">
        <f t="array" ref="DP53">IFERROR(INDEX('CAC EPDs'!$F$2:$F$1500,SMALL(IF('CAC EPDs'!$E$2:$E$1500=Lists!DP$6,ROW('CAC EPDs'!$E$2:$E$1500)),ROW(47:47))-1,1),"")</f>
        <v/>
      </c>
      <c r="DQ53" s="35" t="str" cm="1">
        <f t="array" ref="DQ53">IFERROR(INDEX('CAC EPDs'!$F$2:$F$1500,SMALL(IF('CAC EPDs'!$E$2:$E$1500=Lists!DQ$6,ROW('CAC EPDs'!$E$2:$E$1500)),ROW(47:47))-1,1),"")</f>
        <v/>
      </c>
      <c r="DR53" s="35" t="str" cm="1">
        <f t="array" ref="DR53">IFERROR(INDEX('CAC EPDs'!$F$2:$F$1500,SMALL(IF('CAC EPDs'!$E$2:$E$1500=Lists!DR$6,ROW('CAC EPDs'!$E$2:$E$1500)),ROW(47:47))-1,1),"")</f>
        <v/>
      </c>
      <c r="DS53" s="35" t="str" cm="1">
        <f t="array" ref="DS53">IFERROR(INDEX('CAC EPDs'!$F$2:$F$1500,SMALL(IF('CAC EPDs'!$E$2:$E$1500=Lists!DS$6,ROW('CAC EPDs'!$E$2:$E$1500)),ROW(47:47))-1,1),"")</f>
        <v/>
      </c>
      <c r="DT53" s="35" t="str" cm="1">
        <f t="array" ref="DT53">IFERROR(INDEX('CAC EPDs'!$F$2:$F$1500,SMALL(IF('CAC EPDs'!$E$2:$E$1500=Lists!DT$6,ROW('CAC EPDs'!$E$2:$E$1500)),ROW(47:47))-1,1),"")</f>
        <v/>
      </c>
      <c r="DU53" s="35" t="str" cm="1">
        <f t="array" ref="DU53">IFERROR(INDEX('CAC EPDs'!$F$2:$F$1500,SMALL(IF('CAC EPDs'!$E$2:$E$1500=Lists!DU$6,ROW('CAC EPDs'!$E$2:$E$1500)),ROW(47:47))-1,1),"")</f>
        <v/>
      </c>
      <c r="DV53" s="35" t="str" cm="1">
        <f t="array" ref="DV53">IFERROR(INDEX('CAC EPDs'!$F$2:$F$1500,SMALL(IF('CAC EPDs'!$E$2:$E$1500=Lists!DV$6,ROW('CAC EPDs'!$E$2:$E$1500)),ROW(47:47))-1,1),"")</f>
        <v/>
      </c>
      <c r="DW53" s="35" t="str" cm="1">
        <f t="array" ref="DW53">IFERROR(INDEX('CAC EPDs'!$F$2:$F$1500,SMALL(IF('CAC EPDs'!$E$2:$E$1500=Lists!DW$6,ROW('CAC EPDs'!$E$2:$E$1500)),ROW(47:47))-1,1),"")</f>
        <v/>
      </c>
      <c r="DX53" s="35" t="str" cm="1">
        <f t="array" ref="DX53">IFERROR(INDEX('CAC EPDs'!$F$2:$F$1500,SMALL(IF('CAC EPDs'!$E$2:$E$1500=Lists!DX$6,ROW('CAC EPDs'!$E$2:$E$1500)),ROW(47:47))-1,1),"")</f>
        <v/>
      </c>
      <c r="DY53" s="35" t="str" cm="1">
        <f t="array" ref="DY53">IFERROR(INDEX('CAC EPDs'!$F$2:$F$1500,SMALL(IF('CAC EPDs'!$E$2:$E$1500=Lists!DY$6,ROW('CAC EPDs'!$E$2:$E$1500)),ROW(47:47))-1,1),"")</f>
        <v/>
      </c>
      <c r="DZ53" s="35" t="str" cm="1">
        <f t="array" ref="DZ53">IFERROR(INDEX('CAC EPDs'!$F$2:$F$1500,SMALL(IF('CAC EPDs'!$E$2:$E$1500=Lists!DZ$6,ROW('CAC EPDs'!$E$2:$E$1500)),ROW(47:47))-1,1),"")</f>
        <v/>
      </c>
      <c r="EA53" s="35" t="str" cm="1">
        <f t="array" ref="EA53">IFERROR(INDEX('CAC EPDs'!$F$2:$F$1500,SMALL(IF('CAC EPDs'!$E$2:$E$1500=Lists!EA$6,ROW('CAC EPDs'!$E$2:$E$1500)),ROW(47:47))-1,1),"")</f>
        <v/>
      </c>
      <c r="EB53" s="35" t="str" cm="1">
        <f t="array" ref="EB53">IFERROR(INDEX('CAC EPDs'!$F$2:$F$1500,SMALL(IF('CAC EPDs'!$E$2:$E$1500=Lists!EB$6,ROW('CAC EPDs'!$E$2:$E$1500)),ROW(47:47))-1,1),"")</f>
        <v/>
      </c>
      <c r="EC53" s="35" t="str" cm="1">
        <f t="array" ref="EC53">IFERROR(INDEX('CAC EPDs'!$F$2:$F$1500,SMALL(IF('CAC EPDs'!$E$2:$E$1500=Lists!EC$6,ROW('CAC EPDs'!$E$2:$E$1500)),ROW(47:47))-1,1),"")</f>
        <v/>
      </c>
      <c r="ED53" s="35" t="str" cm="1">
        <f t="array" ref="ED53">IFERROR(INDEX('CAC EPDs'!$F$2:$F$1500,SMALL(IF('CAC EPDs'!$E$2:$E$1500=Lists!ED$6,ROW('CAC EPDs'!$E$2:$E$1500)),ROW(47:47))-1,1),"")</f>
        <v/>
      </c>
      <c r="EE53" s="35" t="str" cm="1">
        <f t="array" ref="EE53">IFERROR(INDEX('CAC EPDs'!$F$2:$F$1500,SMALL(IF('CAC EPDs'!$E$2:$E$1500=Lists!EE$6,ROW('CAC EPDs'!$E$2:$E$1500)),ROW(47:47))-1,1),"")</f>
        <v/>
      </c>
      <c r="EF53" s="35" t="str" cm="1">
        <f t="array" ref="EF53">IFERROR(INDEX('CAC EPDs'!$F$2:$F$1500,SMALL(IF('CAC EPDs'!$E$2:$E$1500=Lists!EF$6,ROW('CAC EPDs'!$E$2:$E$1500)),ROW(47:47))-1,1),"")</f>
        <v/>
      </c>
      <c r="EG53" s="35" t="str" cm="1">
        <f t="array" ref="EG53">IFERROR(INDEX('CAC EPDs'!$F$2:$F$1500,SMALL(IF('CAC EPDs'!$E$2:$E$1500=Lists!EG$6,ROW('CAC EPDs'!$E$2:$E$1500)),ROW(47:47))-1,1),"")</f>
        <v/>
      </c>
      <c r="EH53" s="35" t="str" cm="1">
        <f t="array" ref="EH53">IFERROR(INDEX('CAC EPDs'!$F$2:$F$1500,SMALL(IF('CAC EPDs'!$E$2:$E$1500=Lists!EH$6,ROW('CAC EPDs'!$E$2:$E$1500)),ROW(47:47))-1,1),"")</f>
        <v/>
      </c>
      <c r="EI53" s="35" t="str" cm="1">
        <f t="array" ref="EI53">IFERROR(INDEX('CAC EPDs'!$F$2:$F$1500,SMALL(IF('CAC EPDs'!$E$2:$E$1500=Lists!EI$6,ROW('CAC EPDs'!$E$2:$E$1500)),ROW(47:47))-1,1),"")</f>
        <v/>
      </c>
      <c r="EJ53" s="35" t="str" cm="1">
        <f t="array" ref="EJ53">IFERROR(INDEX('CAC EPDs'!$F$2:$F$1500,SMALL(IF('CAC EPDs'!$E$2:$E$1500=Lists!EJ$6,ROW('CAC EPDs'!$E$2:$E$1500)),ROW(47:47))-1,1),"")</f>
        <v/>
      </c>
      <c r="EK53" s="35" t="str" cm="1">
        <f t="array" ref="EK53">IFERROR(INDEX('CAC EPDs'!$F$2:$F$1500,SMALL(IF('CAC EPDs'!$E$2:$E$1500=Lists!EK$6,ROW('CAC EPDs'!$E$2:$E$1500)),ROW(47:47))-1,1),"")</f>
        <v/>
      </c>
      <c r="EL53" s="35" t="str" cm="1">
        <f t="array" ref="EL53">IFERROR(INDEX('CAC EPDs'!$F$2:$F$1500,SMALL(IF('CAC EPDs'!$E$2:$E$1500=Lists!EL$6,ROW('CAC EPDs'!$E$2:$E$1500)),ROW(47:47))-1,1),"")</f>
        <v/>
      </c>
      <c r="EM53" s="35" t="str" cm="1">
        <f t="array" ref="EM53">IFERROR(INDEX('CAC EPDs'!$F$2:$F$1500,SMALL(IF('CAC EPDs'!$E$2:$E$1500=Lists!EM$6,ROW('CAC EPDs'!$E$2:$E$1500)),ROW(47:47))-1,1),"")</f>
        <v/>
      </c>
      <c r="EN53" s="35" t="str" cm="1">
        <f t="array" ref="EN53">IFERROR(INDEX('CAC EPDs'!$F$2:$F$1500,SMALL(IF('CAC EPDs'!$E$2:$E$1500=Lists!EN$6,ROW('CAC EPDs'!$E$2:$E$1500)),ROW(47:47))-1,1),"")</f>
        <v/>
      </c>
      <c r="FL53" s="219"/>
    </row>
    <row r="54" spans="25:168">
      <c r="Y54" s="35" t="str">
        <v>Quebec,50,Yes</v>
      </c>
      <c r="AA54" s="35" t="str" cm="1">
        <f t="array" ref="AA54">IFERROR(INDEX('CAC EPDs'!$F$2:$F$1500,SMALL(IF('CAC EPDs'!$E$2:$E$1500=Lists!AA$6,ROW('CAC EPDs'!$E$2:$E$1500)),ROW(48:48))-1,1),"")</f>
        <v/>
      </c>
      <c r="AB54" s="35" t="str" cm="1">
        <f t="array" ref="AB54">IFERROR(INDEX('CAC EPDs'!$F$2:$F$1500,SMALL(IF('CAC EPDs'!$E$2:$E$1500=Lists!AB$6,ROW('CAC EPDs'!$E$2:$E$1500)),ROW(48:48))-1,1),"")</f>
        <v/>
      </c>
      <c r="AC54" s="35" t="str" cm="1">
        <f t="array" ref="AC54">IFERROR(INDEX('CAC EPDs'!$F$2:$F$1500,SMALL(IF('CAC EPDs'!$E$2:$E$1500=Lists!AC$6,ROW('CAC EPDs'!$E$2:$E$1500)),ROW(48:48))-1,1),"")</f>
        <v/>
      </c>
      <c r="AD54" s="35" t="str" cm="1">
        <f t="array" ref="AD54">IFERROR(INDEX('CAC EPDs'!$F$2:$F$1500,SMALL(IF('CAC EPDs'!$E$2:$E$1500=Lists!AD$6,ROW('CAC EPDs'!$E$2:$E$1500)),ROW(48:48))-1,1),"")</f>
        <v/>
      </c>
      <c r="AE54" s="35" t="str" cm="1">
        <f t="array" ref="AE54">IFERROR(INDEX('CAC EPDs'!$F$2:$F$1500,SMALL(IF('CAC EPDs'!$E$2:$E$1500=Lists!AE$6,ROW('CAC EPDs'!$E$2:$E$1500)),ROW(48:48))-1,1),"")</f>
        <v/>
      </c>
      <c r="AF54" s="35" t="str" cm="1">
        <f t="array" ref="AF54">IFERROR(INDEX('CAC EPDs'!$F$2:$F$1500,SMALL(IF('CAC EPDs'!$E$2:$E$1500=Lists!AF$6,ROW('CAC EPDs'!$E$2:$E$1500)),ROW(48:48))-1,1),"")</f>
        <v/>
      </c>
      <c r="AG54" s="35" t="str" cm="1">
        <f t="array" ref="AG54">IFERROR(INDEX('CAC EPDs'!$F$2:$F$1500,SMALL(IF('CAC EPDs'!$E$2:$E$1500=Lists!AG$6,ROW('CAC EPDs'!$E$2:$E$1500)),ROW(48:48))-1,1),"")</f>
        <v/>
      </c>
      <c r="AH54" s="35" t="str" cm="1">
        <f t="array" ref="AH54">IFERROR(INDEX('CAC EPDs'!$F$2:$F$1500,SMALL(IF('CAC EPDs'!$E$2:$E$1500=Lists!AH$6,ROW('CAC EPDs'!$E$2:$E$1500)),ROW(48:48))-1,1),"")</f>
        <v/>
      </c>
      <c r="AI54" s="35" t="str" cm="1">
        <f t="array" ref="AI54">IFERROR(INDEX('CAC EPDs'!$F$2:$F$1500,SMALL(IF('CAC EPDs'!$E$2:$E$1500=Lists!AI$6,ROW('CAC EPDs'!$E$2:$E$1500)),ROW(48:48))-1,1),"")</f>
        <v/>
      </c>
      <c r="AJ54" s="35" t="str" cm="1">
        <f t="array" ref="AJ54">IFERROR(INDEX('CAC EPDs'!$F$2:$F$1500,SMALL(IF('CAC EPDs'!$E$2:$E$1500=Lists!AJ$6,ROW('CAC EPDs'!$E$2:$E$1500)),ROW(48:48))-1,1),"")</f>
        <v/>
      </c>
      <c r="AK54" s="35" t="str" cm="1">
        <f t="array" ref="AK54">IFERROR(INDEX('CAC EPDs'!$F$2:$F$1500,SMALL(IF('CAC EPDs'!$E$2:$E$1500=Lists!AK$6,ROW('CAC EPDs'!$E$2:$E$1500)),ROW(48:48))-1,1),"")</f>
        <v/>
      </c>
      <c r="AL54" s="35" t="str" cm="1">
        <f t="array" ref="AL54">IFERROR(INDEX('CAC EPDs'!$F$2:$F$1500,SMALL(IF('CAC EPDs'!$E$2:$E$1500=Lists!AL$6,ROW('CAC EPDs'!$E$2:$E$1500)),ROW(48:48))-1,1),"")</f>
        <v/>
      </c>
      <c r="AM54" s="35" t="str" cm="1">
        <f t="array" ref="AM54">IFERROR(INDEX('CAC EPDs'!$F$2:$F$1500,SMALL(IF('CAC EPDs'!$E$2:$E$1500=Lists!AM$6,ROW('CAC EPDs'!$E$2:$E$1500)),ROW(48:48))-1,1),"")</f>
        <v/>
      </c>
      <c r="AN54" s="35" t="str" cm="1">
        <f t="array" ref="AN54">IFERROR(INDEX('CAC EPDs'!$F$2:$F$1500,SMALL(IF('CAC EPDs'!$E$2:$E$1500=Lists!AN$6,ROW('CAC EPDs'!$E$2:$E$1500)),ROW(48:48))-1,1),"")</f>
        <v/>
      </c>
      <c r="AO54" s="35" t="str" cm="1">
        <f t="array" ref="AO54">IFERROR(INDEX('CAC EPDs'!$F$2:$F$1500,SMALL(IF('CAC EPDs'!$E$2:$E$1500=Lists!AO$6,ROW('CAC EPDs'!$E$2:$E$1500)),ROW(48:48))-1,1),"")</f>
        <v/>
      </c>
      <c r="AP54" s="35" t="str" cm="1">
        <f t="array" ref="AP54">IFERROR(INDEX('CAC EPDs'!$F$2:$F$1500,SMALL(IF('CAC EPDs'!$E$2:$E$1500=Lists!AP$6,ROW('CAC EPDs'!$E$2:$E$1500)),ROW(48:48))-1,1),"")</f>
        <v/>
      </c>
      <c r="AQ54" s="35" t="str" cm="1">
        <f t="array" ref="AQ54">IFERROR(INDEX('CAC EPDs'!$F$2:$F$1500,SMALL(IF('CAC EPDs'!$E$2:$E$1500=Lists!AQ$6,ROW('CAC EPDs'!$E$2:$E$1500)),ROW(48:48))-1,1),"")</f>
        <v/>
      </c>
      <c r="AR54" s="35" t="str" cm="1">
        <f t="array" ref="AR54">IFERROR(INDEX('CAC EPDs'!$F$2:$F$1500,SMALL(IF('CAC EPDs'!$E$2:$E$1500=Lists!AR$6,ROW('CAC EPDs'!$E$2:$E$1500)),ROW(48:48))-1,1),"")</f>
        <v/>
      </c>
      <c r="AS54" s="35" t="str" cm="1">
        <f t="array" ref="AS54">IFERROR(INDEX('CAC EPDs'!$F$2:$F$1500,SMALL(IF('CAC EPDs'!$E$2:$E$1500=Lists!AS$6,ROW('CAC EPDs'!$E$2:$E$1500)),ROW(48:48))-1,1),"")</f>
        <v/>
      </c>
      <c r="AT54" s="35" t="str" cm="1">
        <f t="array" ref="AT54">IFERROR(INDEX('CAC EPDs'!$F$2:$F$1500,SMALL(IF('CAC EPDs'!$E$2:$E$1500=Lists!AT$6,ROW('CAC EPDs'!$E$2:$E$1500)),ROW(48:48))-1,1),"")</f>
        <v/>
      </c>
      <c r="AU54" s="35" t="str" cm="1">
        <f t="array" ref="AU54">IFERROR(INDEX('CAC EPDs'!$F$2:$F$1500,SMALL(IF('CAC EPDs'!$E$2:$E$1500=Lists!AU$6,ROW('CAC EPDs'!$E$2:$E$1500)),ROW(48:48))-1,1),"")</f>
        <v/>
      </c>
      <c r="AV54" s="35" t="str" cm="1">
        <f t="array" ref="AV54">IFERROR(INDEX('CAC EPDs'!$F$2:$F$1500,SMALL(IF('CAC EPDs'!$E$2:$E$1500=Lists!AV$6,ROW('CAC EPDs'!$E$2:$E$1500)),ROW(48:48))-1,1),"")</f>
        <v/>
      </c>
      <c r="AW54" s="35" t="str" cm="1">
        <f t="array" ref="AW54">IFERROR(INDEX('CAC EPDs'!$F$2:$F$1500,SMALL(IF('CAC EPDs'!$E$2:$E$1500=Lists!AW$6,ROW('CAC EPDs'!$E$2:$E$1500)),ROW(48:48))-1,1),"")</f>
        <v/>
      </c>
      <c r="AX54" s="35" t="str" cm="1">
        <f t="array" ref="AX54">IFERROR(INDEX('CAC EPDs'!$F$2:$F$1500,SMALL(IF('CAC EPDs'!$E$2:$E$1500=Lists!AX$6,ROW('CAC EPDs'!$E$2:$E$1500)),ROW(48:48))-1,1),"")</f>
        <v/>
      </c>
      <c r="AY54" s="35" t="str" cm="1">
        <f t="array" ref="AY54">IFERROR(INDEX('CAC EPDs'!$F$2:$F$1500,SMALL(IF('CAC EPDs'!$E$2:$E$1500=Lists!AY$6,ROW('CAC EPDs'!$E$2:$E$1500)),ROW(48:48))-1,1),"")</f>
        <v/>
      </c>
      <c r="AZ54" s="35" t="str" cm="1">
        <f t="array" ref="AZ54">IFERROR(INDEX('CAC EPDs'!$F$2:$F$1500,SMALL(IF('CAC EPDs'!$E$2:$E$1500=Lists!AZ$6,ROW('CAC EPDs'!$E$2:$E$1500)),ROW(48:48))-1,1),"")</f>
        <v/>
      </c>
      <c r="BA54" s="35" t="str" cm="1">
        <f t="array" ref="BA54">IFERROR(INDEX('CAC EPDs'!$F$2:$F$1500,SMALL(IF('CAC EPDs'!$E$2:$E$1500=Lists!BA$6,ROW('CAC EPDs'!$E$2:$E$1500)),ROW(48:48))-1,1),"")</f>
        <v/>
      </c>
      <c r="BB54" s="35" t="str" cm="1">
        <f t="array" ref="BB54">IFERROR(INDEX('CAC EPDs'!$F$2:$F$1500,SMALL(IF('CAC EPDs'!$E$2:$E$1500=Lists!BB$6,ROW('CAC EPDs'!$E$2:$E$1500)),ROW(48:48))-1,1),"")</f>
        <v/>
      </c>
      <c r="BC54" s="35" t="str" cm="1">
        <f t="array" ref="BC54">IFERROR(INDEX('CAC EPDs'!$F$2:$F$1500,SMALL(IF('CAC EPDs'!$E$2:$E$1500=Lists!BC$6,ROW('CAC EPDs'!$E$2:$E$1500)),ROW(48:48))-1,1),"")</f>
        <v/>
      </c>
      <c r="BD54" s="35" t="str" cm="1">
        <f t="array" ref="BD54">IFERROR(INDEX('CAC EPDs'!$F$2:$F$1500,SMALL(IF('CAC EPDs'!$E$2:$E$1500=Lists!BD$6,ROW('CAC EPDs'!$E$2:$E$1500)),ROW(48:48))-1,1),"")</f>
        <v/>
      </c>
      <c r="BE54" s="35" t="str" cm="1">
        <f t="array" ref="BE54">IFERROR(INDEX('CAC EPDs'!$F$2:$F$1500,SMALL(IF('CAC EPDs'!$E$2:$E$1500=Lists!BE$6,ROW('CAC EPDs'!$E$2:$E$1500)),ROW(48:48))-1,1),"")</f>
        <v/>
      </c>
      <c r="BF54" s="35" t="str" cm="1">
        <f t="array" ref="BF54">IFERROR(INDEX('CAC EPDs'!$F$2:$F$1500,SMALL(IF('CAC EPDs'!$E$2:$E$1500=Lists!BF$6,ROW('CAC EPDs'!$E$2:$E$1500)),ROW(48:48))-1,1),"")</f>
        <v/>
      </c>
      <c r="BG54" s="35" t="str" cm="1">
        <f t="array" ref="BG54">IFERROR(INDEX('CAC EPDs'!$F$2:$F$1500,SMALL(IF('CAC EPDs'!$E$2:$E$1500=Lists!BG$6,ROW('CAC EPDs'!$E$2:$E$1500)),ROW(48:48))-1,1),"")</f>
        <v/>
      </c>
      <c r="BH54" s="35" t="str" cm="1">
        <f t="array" ref="BH54">IFERROR(INDEX('CAC EPDs'!$F$2:$F$1500,SMALL(IF('CAC EPDs'!$E$2:$E$1500=Lists!BH$6,ROW('CAC EPDs'!$E$2:$E$1500)),ROW(48:48))-1,1),"")</f>
        <v/>
      </c>
      <c r="BI54" s="35" t="str" cm="1">
        <f t="array" ref="BI54">IFERROR(INDEX('CAC EPDs'!$F$2:$F$1500,SMALL(IF('CAC EPDs'!$E$2:$E$1500=Lists!BI$6,ROW('CAC EPDs'!$E$2:$E$1500)),ROW(48:48))-1,1),"")</f>
        <v/>
      </c>
      <c r="BJ54" s="35" t="str" cm="1">
        <f t="array" ref="BJ54">IFERROR(INDEX('CAC EPDs'!$F$2:$F$1500,SMALL(IF('CAC EPDs'!$E$2:$E$1500=Lists!BJ$6,ROW('CAC EPDs'!$E$2:$E$1500)),ROW(48:48))-1,1),"")</f>
        <v/>
      </c>
      <c r="BK54" s="35" t="str" cm="1">
        <f t="array" ref="BK54">IFERROR(INDEX('CAC EPDs'!$F$2:$F$1500,SMALL(IF('CAC EPDs'!$E$2:$E$1500=Lists!BK$6,ROW('CAC EPDs'!$E$2:$E$1500)),ROW(48:48))-1,1),"")</f>
        <v/>
      </c>
      <c r="BL54" s="35" t="str" cm="1">
        <f t="array" ref="BL54">IFERROR(INDEX('CAC EPDs'!$F$2:$F$1500,SMALL(IF('CAC EPDs'!$E$2:$E$1500=Lists!BL$6,ROW('CAC EPDs'!$E$2:$E$1500)),ROW(48:48))-1,1),"")</f>
        <v/>
      </c>
      <c r="BM54" s="35" t="str" cm="1">
        <f t="array" ref="BM54">IFERROR(INDEX('CAC EPDs'!$F$2:$F$1500,SMALL(IF('CAC EPDs'!$E$2:$E$1500=Lists!BM$6,ROW('CAC EPDs'!$E$2:$E$1500)),ROW(48:48))-1,1),"")</f>
        <v/>
      </c>
      <c r="BN54" s="35" t="str" cm="1">
        <f t="array" ref="BN54">IFERROR(INDEX('CAC EPDs'!$F$2:$F$1500,SMALL(IF('CAC EPDs'!$E$2:$E$1500=Lists!BN$6,ROW('CAC EPDs'!$E$2:$E$1500)),ROW(48:48))-1,1),"")</f>
        <v/>
      </c>
      <c r="BO54" s="35" t="str" cm="1">
        <f t="array" ref="BO54">IFERROR(INDEX('CAC EPDs'!$F$2:$F$1500,SMALL(IF('CAC EPDs'!$E$2:$E$1500=Lists!BO$6,ROW('CAC EPDs'!$E$2:$E$1500)),ROW(48:48))-1,1),"")</f>
        <v/>
      </c>
      <c r="BP54" s="35" t="str" cm="1">
        <f t="array" ref="BP54">IFERROR(INDEX('CAC EPDs'!$F$2:$F$1500,SMALL(IF('CAC EPDs'!$E$2:$E$1500=Lists!BP$6,ROW('CAC EPDs'!$E$2:$E$1500)),ROW(48:48))-1,1),"")</f>
        <v>35 MPa SCC with air (F-1) GUL 20 SL</v>
      </c>
      <c r="BQ54" s="35" t="str" cm="1">
        <f t="array" ref="BQ54">IFERROR(INDEX('CAC EPDs'!$F$2:$F$1500,SMALL(IF('CAC EPDs'!$E$2:$E$1500=Lists!BQ$6,ROW('CAC EPDs'!$E$2:$E$1500)),ROW(48:48))-1,1),"")</f>
        <v/>
      </c>
      <c r="BR54" s="35" t="str" cm="1">
        <f t="array" ref="BR54">IFERROR(INDEX('CAC EPDs'!$F$2:$F$1500,SMALL(IF('CAC EPDs'!$E$2:$E$1500=Lists!BR$6,ROW('CAC EPDs'!$E$2:$E$1500)),ROW(48:48))-1,1),"")</f>
        <v/>
      </c>
      <c r="BS54" s="35" t="str" cm="1">
        <f t="array" ref="BS54">IFERROR(INDEX('CAC EPDs'!$F$2:$F$1500,SMALL(IF('CAC EPDs'!$E$2:$E$1500=Lists!BS$6,ROW('CAC EPDs'!$E$2:$E$1500)),ROW(48:48))-1,1),"")</f>
        <v/>
      </c>
      <c r="BT54" s="35" t="str" cm="1">
        <f t="array" ref="BT54">IFERROR(INDEX('CAC EPDs'!$F$2:$F$1500,SMALL(IF('CAC EPDs'!$E$2:$E$1500=Lists!BT$6,ROW('CAC EPDs'!$E$2:$E$1500)),ROW(48:48))-1,1),"")</f>
        <v/>
      </c>
      <c r="BU54" s="35" t="str" cm="1">
        <f t="array" ref="BU54">IFERROR(INDEX('CAC EPDs'!$F$2:$F$1500,SMALL(IF('CAC EPDs'!$E$2:$E$1500=Lists!BU$6,ROW('CAC EPDs'!$E$2:$E$1500)),ROW(48:48))-1,1),"")</f>
        <v/>
      </c>
      <c r="BV54" s="35" t="str" cm="1">
        <f t="array" ref="BV54">IFERROR(INDEX('CAC EPDs'!$F$2:$F$1500,SMALL(IF('CAC EPDs'!$E$2:$E$1500=Lists!BV$6,ROW('CAC EPDs'!$E$2:$E$1500)),ROW(48:48))-1,1),"")</f>
        <v/>
      </c>
      <c r="BW54" s="35" t="str" cm="1">
        <f t="array" ref="BW54">IFERROR(INDEX('CAC EPDs'!$F$2:$F$1500,SMALL(IF('CAC EPDs'!$E$2:$E$1500=Lists!BW$6,ROW('CAC EPDs'!$E$2:$E$1500)),ROW(48:48))-1,1),"")</f>
        <v/>
      </c>
      <c r="BX54" s="35" t="str" cm="1">
        <f t="array" ref="BX54">IFERROR(INDEX('CAC EPDs'!$F$2:$F$1500,SMALL(IF('CAC EPDs'!$E$2:$E$1500=Lists!BX$6,ROW('CAC EPDs'!$E$2:$E$1500)),ROW(48:48))-1,1),"")</f>
        <v/>
      </c>
      <c r="BY54" s="35" t="str" cm="1">
        <f t="array" ref="BY54">IFERROR(INDEX('CAC EPDs'!$F$2:$F$1500,SMALL(IF('CAC EPDs'!$E$2:$E$1500=Lists!BY$6,ROW('CAC EPDs'!$E$2:$E$1500)),ROW(48:48))-1,1),"")</f>
        <v/>
      </c>
      <c r="BZ54" s="35" t="str" cm="1">
        <f t="array" ref="BZ54">IFERROR(INDEX('CAC EPDs'!$F$2:$F$1500,SMALL(IF('CAC EPDs'!$E$2:$E$1500=Lists!BZ$6,ROW('CAC EPDs'!$E$2:$E$1500)),ROW(48:48))-1,1),"")</f>
        <v/>
      </c>
      <c r="CA54" s="35" t="str" cm="1">
        <f t="array" ref="CA54">IFERROR(INDEX('CAC EPDs'!$F$2:$F$1500,SMALL(IF('CAC EPDs'!$E$2:$E$1500=Lists!CA$6,ROW('CAC EPDs'!$E$2:$E$1500)),ROW(48:48))-1,1),"")</f>
        <v/>
      </c>
      <c r="CB54" s="35" t="str" cm="1">
        <f t="array" ref="CB54">IFERROR(INDEX('CAC EPDs'!$F$2:$F$1500,SMALL(IF('CAC EPDs'!$E$2:$E$1500=Lists!CB$6,ROW('CAC EPDs'!$E$2:$E$1500)),ROW(48:48))-1,1),"")</f>
        <v/>
      </c>
      <c r="CC54" s="35" t="str" cm="1">
        <f t="array" ref="CC54">IFERROR(INDEX('CAC EPDs'!$F$2:$F$1500,SMALL(IF('CAC EPDs'!$E$2:$E$1500=Lists!CC$6,ROW('CAC EPDs'!$E$2:$E$1500)),ROW(48:48))-1,1),"")</f>
        <v/>
      </c>
      <c r="CD54" s="35" t="str" cm="1">
        <f t="array" ref="CD54">IFERROR(INDEX('CAC EPDs'!$F$2:$F$1500,SMALL(IF('CAC EPDs'!$E$2:$E$1500=Lists!CD$6,ROW('CAC EPDs'!$E$2:$E$1500)),ROW(48:48))-1,1),"")</f>
        <v/>
      </c>
      <c r="CE54" s="35" t="str" cm="1">
        <f t="array" ref="CE54">IFERROR(INDEX('CAC EPDs'!$F$2:$F$1500,SMALL(IF('CAC EPDs'!$E$2:$E$1500=Lists!CE$6,ROW('CAC EPDs'!$E$2:$E$1500)),ROW(48:48))-1,1),"")</f>
        <v/>
      </c>
      <c r="CF54" s="35" t="str" cm="1">
        <f t="array" ref="CF54">IFERROR(INDEX('CAC EPDs'!$F$2:$F$1500,SMALL(IF('CAC EPDs'!$E$2:$E$1500=Lists!CF$6,ROW('CAC EPDs'!$E$2:$E$1500)),ROW(48:48))-1,1),"")</f>
        <v/>
      </c>
      <c r="CG54" s="35" t="str" cm="1">
        <f t="array" ref="CG54">IFERROR(INDEX('CAC EPDs'!$F$2:$F$1500,SMALL(IF('CAC EPDs'!$E$2:$E$1500=Lists!CG$6,ROW('CAC EPDs'!$E$2:$E$1500)),ROW(48:48))-1,1),"")</f>
        <v/>
      </c>
      <c r="CH54" s="35" t="str" cm="1">
        <f t="array" ref="CH54">IFERROR(INDEX('CAC EPDs'!$F$2:$F$1500,SMALL(IF('CAC EPDs'!$E$2:$E$1500=Lists!CH$6,ROW('CAC EPDs'!$E$2:$E$1500)),ROW(48:48))-1,1),"")</f>
        <v/>
      </c>
      <c r="CI54" s="35" t="str" cm="1">
        <f t="array" ref="CI54">IFERROR(INDEX('CAC EPDs'!$F$2:$F$1500,SMALL(IF('CAC EPDs'!$E$2:$E$1500=Lists!CI$6,ROW('CAC EPDs'!$E$2:$E$1500)),ROW(48:48))-1,1),"")</f>
        <v/>
      </c>
      <c r="CJ54" s="35" t="str" cm="1">
        <f t="array" ref="CJ54">IFERROR(INDEX('CAC EPDs'!$F$2:$F$1500,SMALL(IF('CAC EPDs'!$E$2:$E$1500=Lists!CJ$6,ROW('CAC EPDs'!$E$2:$E$1500)),ROW(48:48))-1,1),"")</f>
        <v/>
      </c>
      <c r="CK54" s="35" t="str" cm="1">
        <f t="array" ref="CK54">IFERROR(INDEX('CAC EPDs'!$F$2:$F$1500,SMALL(IF('CAC EPDs'!$E$2:$E$1500=Lists!CK$6,ROW('CAC EPDs'!$E$2:$E$1500)),ROW(48:48))-1,1),"")</f>
        <v/>
      </c>
      <c r="CL54" s="35" t="str" cm="1">
        <f t="array" ref="CL54">IFERROR(INDEX('CAC EPDs'!$F$2:$F$1500,SMALL(IF('CAC EPDs'!$E$2:$E$1500=Lists!CL$6,ROW('CAC EPDs'!$E$2:$E$1500)),ROW(48:48))-1,1),"")</f>
        <v/>
      </c>
      <c r="CM54" s="35" t="str" cm="1">
        <f t="array" ref="CM54">IFERROR(INDEX('CAC EPDs'!$F$2:$F$1500,SMALL(IF('CAC EPDs'!$E$2:$E$1500=Lists!CM$6,ROW('CAC EPDs'!$E$2:$E$1500)),ROW(48:48))-1,1),"")</f>
        <v/>
      </c>
      <c r="CN54" s="35" t="str" cm="1">
        <f t="array" ref="CN54">IFERROR(INDEX('CAC EPDs'!$F$2:$F$1500,SMALL(IF('CAC EPDs'!$E$2:$E$1500=Lists!CN$6,ROW('CAC EPDs'!$E$2:$E$1500)),ROW(48:48))-1,1),"")</f>
        <v/>
      </c>
      <c r="CO54" s="35" t="str" cm="1">
        <f t="array" ref="CO54">IFERROR(INDEX('CAC EPDs'!$F$2:$F$1500,SMALL(IF('CAC EPDs'!$E$2:$E$1500=Lists!CO$6,ROW('CAC EPDs'!$E$2:$E$1500)),ROW(48:48))-1,1),"")</f>
        <v/>
      </c>
      <c r="CP54" s="35" t="str" cm="1">
        <f t="array" ref="CP54">IFERROR(INDEX('CAC EPDs'!$F$2:$F$1500,SMALL(IF('CAC EPDs'!$E$2:$E$1500=Lists!CP$6,ROW('CAC EPDs'!$E$2:$E$1500)),ROW(48:48))-1,1),"")</f>
        <v/>
      </c>
      <c r="CQ54" s="35" t="str" cm="1">
        <f t="array" ref="CQ54">IFERROR(INDEX('CAC EPDs'!$F$2:$F$1500,SMALL(IF('CAC EPDs'!$E$2:$E$1500=Lists!CQ$6,ROW('CAC EPDs'!$E$2:$E$1500)),ROW(48:48))-1,1),"")</f>
        <v/>
      </c>
      <c r="CR54" s="35" t="str" cm="1">
        <f t="array" ref="CR54">IFERROR(INDEX('CAC EPDs'!$F$2:$F$1500,SMALL(IF('CAC EPDs'!$E$2:$E$1500=Lists!CR$6,ROW('CAC EPDs'!$E$2:$E$1500)),ROW(48:48))-1,1),"")</f>
        <v/>
      </c>
      <c r="CS54" s="35" t="str" cm="1">
        <f t="array" ref="CS54">IFERROR(INDEX('CAC EPDs'!$F$2:$F$1500,SMALL(IF('CAC EPDs'!$E$2:$E$1500=Lists!CS$6,ROW('CAC EPDs'!$E$2:$E$1500)),ROW(48:48))-1,1),"")</f>
        <v/>
      </c>
      <c r="CT54" s="35" t="str" cm="1">
        <f t="array" ref="CT54">IFERROR(INDEX('CAC EPDs'!$F$2:$F$1500,SMALL(IF('CAC EPDs'!$E$2:$E$1500=Lists!CT$6,ROW('CAC EPDs'!$E$2:$E$1500)),ROW(48:48))-1,1),"")</f>
        <v/>
      </c>
      <c r="CU54" s="35" t="str" cm="1">
        <f t="array" ref="CU54">IFERROR(INDEX('CAC EPDs'!$F$2:$F$1500,SMALL(IF('CAC EPDs'!$E$2:$E$1500=Lists!CU$6,ROW('CAC EPDs'!$E$2:$E$1500)),ROW(48:48))-1,1),"")</f>
        <v/>
      </c>
      <c r="CV54" s="35" t="str" cm="1">
        <f t="array" ref="CV54">IFERROR(INDEX('CAC EPDs'!$F$2:$F$1500,SMALL(IF('CAC EPDs'!$E$2:$E$1500=Lists!CV$6,ROW('CAC EPDs'!$E$2:$E$1500)),ROW(48:48))-1,1),"")</f>
        <v/>
      </c>
      <c r="CW54" s="35" t="str" cm="1">
        <f t="array" ref="CW54">IFERROR(INDEX('CAC EPDs'!$F$2:$F$1500,SMALL(IF('CAC EPDs'!$E$2:$E$1500=Lists!CW$6,ROW('CAC EPDs'!$E$2:$E$1500)),ROW(48:48))-1,1),"")</f>
        <v/>
      </c>
      <c r="CX54" s="35" t="str" cm="1">
        <f t="array" ref="CX54">IFERROR(INDEX('CAC EPDs'!$F$2:$F$1500,SMALL(IF('CAC EPDs'!$E$2:$E$1500=Lists!CX$6,ROW('CAC EPDs'!$E$2:$E$1500)),ROW(48:48))-1,1),"")</f>
        <v/>
      </c>
      <c r="CY54" s="35" t="str" cm="1">
        <f t="array" ref="CY54">IFERROR(INDEX('CAC EPDs'!$F$2:$F$1500,SMALL(IF('CAC EPDs'!$E$2:$E$1500=Lists!CY$6,ROW('CAC EPDs'!$E$2:$E$1500)),ROW(48:48))-1,1),"")</f>
        <v/>
      </c>
      <c r="CZ54" s="35" t="str" cm="1">
        <f t="array" ref="CZ54">IFERROR(INDEX('CAC EPDs'!$F$2:$F$1500,SMALL(IF('CAC EPDs'!$E$2:$E$1500=Lists!CZ$6,ROW('CAC EPDs'!$E$2:$E$1500)),ROW(48:48))-1,1),"")</f>
        <v/>
      </c>
      <c r="DA54" s="35" t="str" cm="1">
        <f t="array" ref="DA54">IFERROR(INDEX('CAC EPDs'!$F$2:$F$1500,SMALL(IF('CAC EPDs'!$E$2:$E$1500=Lists!DA$6,ROW('CAC EPDs'!$E$2:$E$1500)),ROW(48:48))-1,1),"")</f>
        <v/>
      </c>
      <c r="DB54" s="35" t="str" cm="1">
        <f t="array" ref="DB54">IFERROR(INDEX('CAC EPDs'!$F$2:$F$1500,SMALL(IF('CAC EPDs'!$E$2:$E$1500=Lists!DB$6,ROW('CAC EPDs'!$E$2:$E$1500)),ROW(48:48))-1,1),"")</f>
        <v/>
      </c>
      <c r="DC54" s="35" t="str" cm="1">
        <f t="array" ref="DC54">IFERROR(INDEX('CAC EPDs'!$F$2:$F$1500,SMALL(IF('CAC EPDs'!$E$2:$E$1500=Lists!DC$6,ROW('CAC EPDs'!$E$2:$E$1500)),ROW(48:48))-1,1),"")</f>
        <v/>
      </c>
      <c r="DD54" s="35" t="str" cm="1">
        <f t="array" ref="DD54">IFERROR(INDEX('CAC EPDs'!$F$2:$F$1500,SMALL(IF('CAC EPDs'!$E$2:$E$1500=Lists!DD$6,ROW('CAC EPDs'!$E$2:$E$1500)),ROW(48:48))-1,1),"")</f>
        <v/>
      </c>
      <c r="DE54" s="35" t="str" cm="1">
        <f t="array" ref="DE54">IFERROR(INDEX('CAC EPDs'!$F$2:$F$1500,SMALL(IF('CAC EPDs'!$E$2:$E$1500=Lists!DE$6,ROW('CAC EPDs'!$E$2:$E$1500)),ROW(48:48))-1,1),"")</f>
        <v/>
      </c>
      <c r="DF54" s="35" t="str" cm="1">
        <f t="array" ref="DF54">IFERROR(INDEX('CAC EPDs'!$F$2:$F$1500,SMALL(IF('CAC EPDs'!$E$2:$E$1500=Lists!DF$6,ROW('CAC EPDs'!$E$2:$E$1500)),ROW(48:48))-1,1),"")</f>
        <v/>
      </c>
      <c r="DG54" s="35" t="str" cm="1">
        <f t="array" ref="DG54">IFERROR(INDEX('CAC EPDs'!$F$2:$F$1500,SMALL(IF('CAC EPDs'!$E$2:$E$1500=Lists!DG$6,ROW('CAC EPDs'!$E$2:$E$1500)),ROW(48:48))-1,1),"")</f>
        <v/>
      </c>
      <c r="DH54" s="35" t="str" cm="1">
        <f t="array" ref="DH54">IFERROR(INDEX('CAC EPDs'!$F$2:$F$1500,SMALL(IF('CAC EPDs'!$E$2:$E$1500=Lists!DH$6,ROW('CAC EPDs'!$E$2:$E$1500)),ROW(48:48))-1,1),"")</f>
        <v/>
      </c>
      <c r="DI54" s="35" t="str" cm="1">
        <f t="array" ref="DI54">IFERROR(INDEX('CAC EPDs'!$F$2:$F$1500,SMALL(IF('CAC EPDs'!$E$2:$E$1500=Lists!DI$6,ROW('CAC EPDs'!$E$2:$E$1500)),ROW(48:48))-1,1),"")</f>
        <v/>
      </c>
      <c r="DJ54" s="35" t="str" cm="1">
        <f t="array" ref="DJ54">IFERROR(INDEX('CAC EPDs'!$F$2:$F$1500,SMALL(IF('CAC EPDs'!$E$2:$E$1500=Lists!DJ$6,ROW('CAC EPDs'!$E$2:$E$1500)),ROW(48:48))-1,1),"")</f>
        <v/>
      </c>
      <c r="DK54" s="35" t="str" cm="1">
        <f t="array" ref="DK54">IFERROR(INDEX('CAC EPDs'!$F$2:$F$1500,SMALL(IF('CAC EPDs'!$E$2:$E$1500=Lists!DK$6,ROW('CAC EPDs'!$E$2:$E$1500)),ROW(48:48))-1,1),"")</f>
        <v/>
      </c>
      <c r="DL54" s="35" t="str" cm="1">
        <f t="array" ref="DL54">IFERROR(INDEX('CAC EPDs'!$F$2:$F$1500,SMALL(IF('CAC EPDs'!$E$2:$E$1500=Lists!DL$6,ROW('CAC EPDs'!$E$2:$E$1500)),ROW(48:48))-1,1),"")</f>
        <v/>
      </c>
      <c r="DM54" s="35" t="str" cm="1">
        <f t="array" ref="DM54">IFERROR(INDEX('CAC EPDs'!$F$2:$F$1500,SMALL(IF('CAC EPDs'!$E$2:$E$1500=Lists!DM$6,ROW('CAC EPDs'!$E$2:$E$1500)),ROW(48:48))-1,1),"")</f>
        <v/>
      </c>
      <c r="DN54" s="35" t="str" cm="1">
        <f t="array" ref="DN54">IFERROR(INDEX('CAC EPDs'!$F$2:$F$1500,SMALL(IF('CAC EPDs'!$E$2:$E$1500=Lists!DN$6,ROW('CAC EPDs'!$E$2:$E$1500)),ROW(48:48))-1,1),"")</f>
        <v/>
      </c>
      <c r="DO54" s="35" t="str" cm="1">
        <f t="array" ref="DO54">IFERROR(INDEX('CAC EPDs'!$F$2:$F$1500,SMALL(IF('CAC EPDs'!$E$2:$E$1500=Lists!DO$6,ROW('CAC EPDs'!$E$2:$E$1500)),ROW(48:48))-1,1),"")</f>
        <v/>
      </c>
      <c r="DP54" s="35" t="str" cm="1">
        <f t="array" ref="DP54">IFERROR(INDEX('CAC EPDs'!$F$2:$F$1500,SMALL(IF('CAC EPDs'!$E$2:$E$1500=Lists!DP$6,ROW('CAC EPDs'!$E$2:$E$1500)),ROW(48:48))-1,1),"")</f>
        <v/>
      </c>
      <c r="DQ54" s="35" t="str" cm="1">
        <f t="array" ref="DQ54">IFERROR(INDEX('CAC EPDs'!$F$2:$F$1500,SMALL(IF('CAC EPDs'!$E$2:$E$1500=Lists!DQ$6,ROW('CAC EPDs'!$E$2:$E$1500)),ROW(48:48))-1,1),"")</f>
        <v/>
      </c>
      <c r="DR54" s="35" t="str" cm="1">
        <f t="array" ref="DR54">IFERROR(INDEX('CAC EPDs'!$F$2:$F$1500,SMALL(IF('CAC EPDs'!$E$2:$E$1500=Lists!DR$6,ROW('CAC EPDs'!$E$2:$E$1500)),ROW(48:48))-1,1),"")</f>
        <v/>
      </c>
      <c r="DS54" s="35" t="str" cm="1">
        <f t="array" ref="DS54">IFERROR(INDEX('CAC EPDs'!$F$2:$F$1500,SMALL(IF('CAC EPDs'!$E$2:$E$1500=Lists!DS$6,ROW('CAC EPDs'!$E$2:$E$1500)),ROW(48:48))-1,1),"")</f>
        <v/>
      </c>
      <c r="DT54" s="35" t="str" cm="1">
        <f t="array" ref="DT54">IFERROR(INDEX('CAC EPDs'!$F$2:$F$1500,SMALL(IF('CAC EPDs'!$E$2:$E$1500=Lists!DT$6,ROW('CAC EPDs'!$E$2:$E$1500)),ROW(48:48))-1,1),"")</f>
        <v/>
      </c>
      <c r="DU54" s="35" t="str" cm="1">
        <f t="array" ref="DU54">IFERROR(INDEX('CAC EPDs'!$F$2:$F$1500,SMALL(IF('CAC EPDs'!$E$2:$E$1500=Lists!DU$6,ROW('CAC EPDs'!$E$2:$E$1500)),ROW(48:48))-1,1),"")</f>
        <v/>
      </c>
      <c r="DV54" s="35" t="str" cm="1">
        <f t="array" ref="DV54">IFERROR(INDEX('CAC EPDs'!$F$2:$F$1500,SMALL(IF('CAC EPDs'!$E$2:$E$1500=Lists!DV$6,ROW('CAC EPDs'!$E$2:$E$1500)),ROW(48:48))-1,1),"")</f>
        <v/>
      </c>
      <c r="DW54" s="35" t="str" cm="1">
        <f t="array" ref="DW54">IFERROR(INDEX('CAC EPDs'!$F$2:$F$1500,SMALL(IF('CAC EPDs'!$E$2:$E$1500=Lists!DW$6,ROW('CAC EPDs'!$E$2:$E$1500)),ROW(48:48))-1,1),"")</f>
        <v/>
      </c>
      <c r="DX54" s="35" t="str" cm="1">
        <f t="array" ref="DX54">IFERROR(INDEX('CAC EPDs'!$F$2:$F$1500,SMALL(IF('CAC EPDs'!$E$2:$E$1500=Lists!DX$6,ROW('CAC EPDs'!$E$2:$E$1500)),ROW(48:48))-1,1),"")</f>
        <v/>
      </c>
      <c r="DY54" s="35" t="str" cm="1">
        <f t="array" ref="DY54">IFERROR(INDEX('CAC EPDs'!$F$2:$F$1500,SMALL(IF('CAC EPDs'!$E$2:$E$1500=Lists!DY$6,ROW('CAC EPDs'!$E$2:$E$1500)),ROW(48:48))-1,1),"")</f>
        <v/>
      </c>
      <c r="DZ54" s="35" t="str" cm="1">
        <f t="array" ref="DZ54">IFERROR(INDEX('CAC EPDs'!$F$2:$F$1500,SMALL(IF('CAC EPDs'!$E$2:$E$1500=Lists!DZ$6,ROW('CAC EPDs'!$E$2:$E$1500)),ROW(48:48))-1,1),"")</f>
        <v/>
      </c>
      <c r="EA54" s="35" t="str" cm="1">
        <f t="array" ref="EA54">IFERROR(INDEX('CAC EPDs'!$F$2:$F$1500,SMALL(IF('CAC EPDs'!$E$2:$E$1500=Lists!EA$6,ROW('CAC EPDs'!$E$2:$E$1500)),ROW(48:48))-1,1),"")</f>
        <v/>
      </c>
      <c r="EB54" s="35" t="str" cm="1">
        <f t="array" ref="EB54">IFERROR(INDEX('CAC EPDs'!$F$2:$F$1500,SMALL(IF('CAC EPDs'!$E$2:$E$1500=Lists!EB$6,ROW('CAC EPDs'!$E$2:$E$1500)),ROW(48:48))-1,1),"")</f>
        <v/>
      </c>
      <c r="EC54" s="35" t="str" cm="1">
        <f t="array" ref="EC54">IFERROR(INDEX('CAC EPDs'!$F$2:$F$1500,SMALL(IF('CAC EPDs'!$E$2:$E$1500=Lists!EC$6,ROW('CAC EPDs'!$E$2:$E$1500)),ROW(48:48))-1,1),"")</f>
        <v/>
      </c>
      <c r="ED54" s="35" t="str" cm="1">
        <f t="array" ref="ED54">IFERROR(INDEX('CAC EPDs'!$F$2:$F$1500,SMALL(IF('CAC EPDs'!$E$2:$E$1500=Lists!ED$6,ROW('CAC EPDs'!$E$2:$E$1500)),ROW(48:48))-1,1),"")</f>
        <v/>
      </c>
      <c r="EE54" s="35" t="str" cm="1">
        <f t="array" ref="EE54">IFERROR(INDEX('CAC EPDs'!$F$2:$F$1500,SMALL(IF('CAC EPDs'!$E$2:$E$1500=Lists!EE$6,ROW('CAC EPDs'!$E$2:$E$1500)),ROW(48:48))-1,1),"")</f>
        <v/>
      </c>
      <c r="EF54" s="35" t="str" cm="1">
        <f t="array" ref="EF54">IFERROR(INDEX('CAC EPDs'!$F$2:$F$1500,SMALL(IF('CAC EPDs'!$E$2:$E$1500=Lists!EF$6,ROW('CAC EPDs'!$E$2:$E$1500)),ROW(48:48))-1,1),"")</f>
        <v/>
      </c>
      <c r="EG54" s="35" t="str" cm="1">
        <f t="array" ref="EG54">IFERROR(INDEX('CAC EPDs'!$F$2:$F$1500,SMALL(IF('CAC EPDs'!$E$2:$E$1500=Lists!EG$6,ROW('CAC EPDs'!$E$2:$E$1500)),ROW(48:48))-1,1),"")</f>
        <v/>
      </c>
      <c r="EH54" s="35" t="str" cm="1">
        <f t="array" ref="EH54">IFERROR(INDEX('CAC EPDs'!$F$2:$F$1500,SMALL(IF('CAC EPDs'!$E$2:$E$1500=Lists!EH$6,ROW('CAC EPDs'!$E$2:$E$1500)),ROW(48:48))-1,1),"")</f>
        <v/>
      </c>
      <c r="EI54" s="35" t="str" cm="1">
        <f t="array" ref="EI54">IFERROR(INDEX('CAC EPDs'!$F$2:$F$1500,SMALL(IF('CAC EPDs'!$E$2:$E$1500=Lists!EI$6,ROW('CAC EPDs'!$E$2:$E$1500)),ROW(48:48))-1,1),"")</f>
        <v/>
      </c>
      <c r="EJ54" s="35" t="str" cm="1">
        <f t="array" ref="EJ54">IFERROR(INDEX('CAC EPDs'!$F$2:$F$1500,SMALL(IF('CAC EPDs'!$E$2:$E$1500=Lists!EJ$6,ROW('CAC EPDs'!$E$2:$E$1500)),ROW(48:48))-1,1),"")</f>
        <v/>
      </c>
      <c r="EK54" s="35" t="str" cm="1">
        <f t="array" ref="EK54">IFERROR(INDEX('CAC EPDs'!$F$2:$F$1500,SMALL(IF('CAC EPDs'!$E$2:$E$1500=Lists!EK$6,ROW('CAC EPDs'!$E$2:$E$1500)),ROW(48:48))-1,1),"")</f>
        <v/>
      </c>
      <c r="EL54" s="35" t="str" cm="1">
        <f t="array" ref="EL54">IFERROR(INDEX('CAC EPDs'!$F$2:$F$1500,SMALL(IF('CAC EPDs'!$E$2:$E$1500=Lists!EL$6,ROW('CAC EPDs'!$E$2:$E$1500)),ROW(48:48))-1,1),"")</f>
        <v/>
      </c>
      <c r="EM54" s="35" t="str" cm="1">
        <f t="array" ref="EM54">IFERROR(INDEX('CAC EPDs'!$F$2:$F$1500,SMALL(IF('CAC EPDs'!$E$2:$E$1500=Lists!EM$6,ROW('CAC EPDs'!$E$2:$E$1500)),ROW(48:48))-1,1),"")</f>
        <v/>
      </c>
      <c r="EN54" s="35" t="str" cm="1">
        <f t="array" ref="EN54">IFERROR(INDEX('CAC EPDs'!$F$2:$F$1500,SMALL(IF('CAC EPDs'!$E$2:$E$1500=Lists!EN$6,ROW('CAC EPDs'!$E$2:$E$1500)),ROW(48:48))-1,1),"")</f>
        <v/>
      </c>
      <c r="FL54" s="219"/>
    </row>
    <row r="55" spans="25:168">
      <c r="Y55" s="35" t="str">
        <v>Quebec,50,No</v>
      </c>
      <c r="AA55" s="35" t="str" cm="1">
        <f t="array" ref="AA55">IFERROR(INDEX('CAC EPDs'!$F$2:$F$1500,SMALL(IF('CAC EPDs'!$E$2:$E$1500=Lists!AA$6,ROW('CAC EPDs'!$E$2:$E$1500)),ROW(49:49))-1,1),"")</f>
        <v/>
      </c>
      <c r="AB55" s="35" t="str" cm="1">
        <f t="array" ref="AB55">IFERROR(INDEX('CAC EPDs'!$F$2:$F$1500,SMALL(IF('CAC EPDs'!$E$2:$E$1500=Lists!AB$6,ROW('CAC EPDs'!$E$2:$E$1500)),ROW(49:49))-1,1),"")</f>
        <v/>
      </c>
      <c r="AC55" s="35" t="str" cm="1">
        <f t="array" ref="AC55">IFERROR(INDEX('CAC EPDs'!$F$2:$F$1500,SMALL(IF('CAC EPDs'!$E$2:$E$1500=Lists!AC$6,ROW('CAC EPDs'!$E$2:$E$1500)),ROW(49:49))-1,1),"")</f>
        <v/>
      </c>
      <c r="AD55" s="35" t="str" cm="1">
        <f t="array" ref="AD55">IFERROR(INDEX('CAC EPDs'!$F$2:$F$1500,SMALL(IF('CAC EPDs'!$E$2:$E$1500=Lists!AD$6,ROW('CAC EPDs'!$E$2:$E$1500)),ROW(49:49))-1,1),"")</f>
        <v/>
      </c>
      <c r="AE55" s="35" t="str" cm="1">
        <f t="array" ref="AE55">IFERROR(INDEX('CAC EPDs'!$F$2:$F$1500,SMALL(IF('CAC EPDs'!$E$2:$E$1500=Lists!AE$6,ROW('CAC EPDs'!$E$2:$E$1500)),ROW(49:49))-1,1),"")</f>
        <v/>
      </c>
      <c r="AF55" s="35" t="str" cm="1">
        <f t="array" ref="AF55">IFERROR(INDEX('CAC EPDs'!$F$2:$F$1500,SMALL(IF('CAC EPDs'!$E$2:$E$1500=Lists!AF$6,ROW('CAC EPDs'!$E$2:$E$1500)),ROW(49:49))-1,1),"")</f>
        <v/>
      </c>
      <c r="AG55" s="35" t="str" cm="1">
        <f t="array" ref="AG55">IFERROR(INDEX('CAC EPDs'!$F$2:$F$1500,SMALL(IF('CAC EPDs'!$E$2:$E$1500=Lists!AG$6,ROW('CAC EPDs'!$E$2:$E$1500)),ROW(49:49))-1,1),"")</f>
        <v/>
      </c>
      <c r="AH55" s="35" t="str" cm="1">
        <f t="array" ref="AH55">IFERROR(INDEX('CAC EPDs'!$F$2:$F$1500,SMALL(IF('CAC EPDs'!$E$2:$E$1500=Lists!AH$6,ROW('CAC EPDs'!$E$2:$E$1500)),ROW(49:49))-1,1),"")</f>
        <v/>
      </c>
      <c r="AI55" s="35" t="str" cm="1">
        <f t="array" ref="AI55">IFERROR(INDEX('CAC EPDs'!$F$2:$F$1500,SMALL(IF('CAC EPDs'!$E$2:$E$1500=Lists!AI$6,ROW('CAC EPDs'!$E$2:$E$1500)),ROW(49:49))-1,1),"")</f>
        <v/>
      </c>
      <c r="AJ55" s="35" t="str" cm="1">
        <f t="array" ref="AJ55">IFERROR(INDEX('CAC EPDs'!$F$2:$F$1500,SMALL(IF('CAC EPDs'!$E$2:$E$1500=Lists!AJ$6,ROW('CAC EPDs'!$E$2:$E$1500)),ROW(49:49))-1,1),"")</f>
        <v/>
      </c>
      <c r="AK55" s="35" t="str" cm="1">
        <f t="array" ref="AK55">IFERROR(INDEX('CAC EPDs'!$F$2:$F$1500,SMALL(IF('CAC EPDs'!$E$2:$E$1500=Lists!AK$6,ROW('CAC EPDs'!$E$2:$E$1500)),ROW(49:49))-1,1),"")</f>
        <v/>
      </c>
      <c r="AL55" s="35" t="str" cm="1">
        <f t="array" ref="AL55">IFERROR(INDEX('CAC EPDs'!$F$2:$F$1500,SMALL(IF('CAC EPDs'!$E$2:$E$1500=Lists!AL$6,ROW('CAC EPDs'!$E$2:$E$1500)),ROW(49:49))-1,1),"")</f>
        <v/>
      </c>
      <c r="AM55" s="35" t="str" cm="1">
        <f t="array" ref="AM55">IFERROR(INDEX('CAC EPDs'!$F$2:$F$1500,SMALL(IF('CAC EPDs'!$E$2:$E$1500=Lists!AM$6,ROW('CAC EPDs'!$E$2:$E$1500)),ROW(49:49))-1,1),"")</f>
        <v/>
      </c>
      <c r="AN55" s="35" t="str" cm="1">
        <f t="array" ref="AN55">IFERROR(INDEX('CAC EPDs'!$F$2:$F$1500,SMALL(IF('CAC EPDs'!$E$2:$E$1500=Lists!AN$6,ROW('CAC EPDs'!$E$2:$E$1500)),ROW(49:49))-1,1),"")</f>
        <v/>
      </c>
      <c r="AO55" s="35" t="str" cm="1">
        <f t="array" ref="AO55">IFERROR(INDEX('CAC EPDs'!$F$2:$F$1500,SMALL(IF('CAC EPDs'!$E$2:$E$1500=Lists!AO$6,ROW('CAC EPDs'!$E$2:$E$1500)),ROW(49:49))-1,1),"")</f>
        <v/>
      </c>
      <c r="AP55" s="35" t="str" cm="1">
        <f t="array" ref="AP55">IFERROR(INDEX('CAC EPDs'!$F$2:$F$1500,SMALL(IF('CAC EPDs'!$E$2:$E$1500=Lists!AP$6,ROW('CAC EPDs'!$E$2:$E$1500)),ROW(49:49))-1,1),"")</f>
        <v/>
      </c>
      <c r="AQ55" s="35" t="str" cm="1">
        <f t="array" ref="AQ55">IFERROR(INDEX('CAC EPDs'!$F$2:$F$1500,SMALL(IF('CAC EPDs'!$E$2:$E$1500=Lists!AQ$6,ROW('CAC EPDs'!$E$2:$E$1500)),ROW(49:49))-1,1),"")</f>
        <v/>
      </c>
      <c r="AR55" s="35" t="str" cm="1">
        <f t="array" ref="AR55">IFERROR(INDEX('CAC EPDs'!$F$2:$F$1500,SMALL(IF('CAC EPDs'!$E$2:$E$1500=Lists!AR$6,ROW('CAC EPDs'!$E$2:$E$1500)),ROW(49:49))-1,1),"")</f>
        <v/>
      </c>
      <c r="AS55" s="35" t="str" cm="1">
        <f t="array" ref="AS55">IFERROR(INDEX('CAC EPDs'!$F$2:$F$1500,SMALL(IF('CAC EPDs'!$E$2:$E$1500=Lists!AS$6,ROW('CAC EPDs'!$E$2:$E$1500)),ROW(49:49))-1,1),"")</f>
        <v/>
      </c>
      <c r="AT55" s="35" t="str" cm="1">
        <f t="array" ref="AT55">IFERROR(INDEX('CAC EPDs'!$F$2:$F$1500,SMALL(IF('CAC EPDs'!$E$2:$E$1500=Lists!AT$6,ROW('CAC EPDs'!$E$2:$E$1500)),ROW(49:49))-1,1),"")</f>
        <v/>
      </c>
      <c r="AU55" s="35" t="str" cm="1">
        <f t="array" ref="AU55">IFERROR(INDEX('CAC EPDs'!$F$2:$F$1500,SMALL(IF('CAC EPDs'!$E$2:$E$1500=Lists!AU$6,ROW('CAC EPDs'!$E$2:$E$1500)),ROW(49:49))-1,1),"")</f>
        <v/>
      </c>
      <c r="AV55" s="35" t="str" cm="1">
        <f t="array" ref="AV55">IFERROR(INDEX('CAC EPDs'!$F$2:$F$1500,SMALL(IF('CAC EPDs'!$E$2:$E$1500=Lists!AV$6,ROW('CAC EPDs'!$E$2:$E$1500)),ROW(49:49))-1,1),"")</f>
        <v/>
      </c>
      <c r="AW55" s="35" t="str" cm="1">
        <f t="array" ref="AW55">IFERROR(INDEX('CAC EPDs'!$F$2:$F$1500,SMALL(IF('CAC EPDs'!$E$2:$E$1500=Lists!AW$6,ROW('CAC EPDs'!$E$2:$E$1500)),ROW(49:49))-1,1),"")</f>
        <v/>
      </c>
      <c r="AX55" s="35" t="str" cm="1">
        <f t="array" ref="AX55">IFERROR(INDEX('CAC EPDs'!$F$2:$F$1500,SMALL(IF('CAC EPDs'!$E$2:$E$1500=Lists!AX$6,ROW('CAC EPDs'!$E$2:$E$1500)),ROW(49:49))-1,1),"")</f>
        <v/>
      </c>
      <c r="AY55" s="35" t="str" cm="1">
        <f t="array" ref="AY55">IFERROR(INDEX('CAC EPDs'!$F$2:$F$1500,SMALL(IF('CAC EPDs'!$E$2:$E$1500=Lists!AY$6,ROW('CAC EPDs'!$E$2:$E$1500)),ROW(49:49))-1,1),"")</f>
        <v/>
      </c>
      <c r="AZ55" s="35" t="str" cm="1">
        <f t="array" ref="AZ55">IFERROR(INDEX('CAC EPDs'!$F$2:$F$1500,SMALL(IF('CAC EPDs'!$E$2:$E$1500=Lists!AZ$6,ROW('CAC EPDs'!$E$2:$E$1500)),ROW(49:49))-1,1),"")</f>
        <v/>
      </c>
      <c r="BA55" s="35" t="str" cm="1">
        <f t="array" ref="BA55">IFERROR(INDEX('CAC EPDs'!$F$2:$F$1500,SMALL(IF('CAC EPDs'!$E$2:$E$1500=Lists!BA$6,ROW('CAC EPDs'!$E$2:$E$1500)),ROW(49:49))-1,1),"")</f>
        <v/>
      </c>
      <c r="BB55" s="35" t="str" cm="1">
        <f t="array" ref="BB55">IFERROR(INDEX('CAC EPDs'!$F$2:$F$1500,SMALL(IF('CAC EPDs'!$E$2:$E$1500=Lists!BB$6,ROW('CAC EPDs'!$E$2:$E$1500)),ROW(49:49))-1,1),"")</f>
        <v/>
      </c>
      <c r="BC55" s="35" t="str" cm="1">
        <f t="array" ref="BC55">IFERROR(INDEX('CAC EPDs'!$F$2:$F$1500,SMALL(IF('CAC EPDs'!$E$2:$E$1500=Lists!BC$6,ROW('CAC EPDs'!$E$2:$E$1500)),ROW(49:49))-1,1),"")</f>
        <v/>
      </c>
      <c r="BD55" s="35" t="str" cm="1">
        <f t="array" ref="BD55">IFERROR(INDEX('CAC EPDs'!$F$2:$F$1500,SMALL(IF('CAC EPDs'!$E$2:$E$1500=Lists!BD$6,ROW('CAC EPDs'!$E$2:$E$1500)),ROW(49:49))-1,1),"")</f>
        <v/>
      </c>
      <c r="BE55" s="35" t="str" cm="1">
        <f t="array" ref="BE55">IFERROR(INDEX('CAC EPDs'!$F$2:$F$1500,SMALL(IF('CAC EPDs'!$E$2:$E$1500=Lists!BE$6,ROW('CAC EPDs'!$E$2:$E$1500)),ROW(49:49))-1,1),"")</f>
        <v/>
      </c>
      <c r="BF55" s="35" t="str" cm="1">
        <f t="array" ref="BF55">IFERROR(INDEX('CAC EPDs'!$F$2:$F$1500,SMALL(IF('CAC EPDs'!$E$2:$E$1500=Lists!BF$6,ROW('CAC EPDs'!$E$2:$E$1500)),ROW(49:49))-1,1),"")</f>
        <v/>
      </c>
      <c r="BG55" s="35" t="str" cm="1">
        <f t="array" ref="BG55">IFERROR(INDEX('CAC EPDs'!$F$2:$F$1500,SMALL(IF('CAC EPDs'!$E$2:$E$1500=Lists!BG$6,ROW('CAC EPDs'!$E$2:$E$1500)),ROW(49:49))-1,1),"")</f>
        <v/>
      </c>
      <c r="BH55" s="35" t="str" cm="1">
        <f t="array" ref="BH55">IFERROR(INDEX('CAC EPDs'!$F$2:$F$1500,SMALL(IF('CAC EPDs'!$E$2:$E$1500=Lists!BH$6,ROW('CAC EPDs'!$E$2:$E$1500)),ROW(49:49))-1,1),"")</f>
        <v/>
      </c>
      <c r="BI55" s="35" t="str" cm="1">
        <f t="array" ref="BI55">IFERROR(INDEX('CAC EPDs'!$F$2:$F$1500,SMALL(IF('CAC EPDs'!$E$2:$E$1500=Lists!BI$6,ROW('CAC EPDs'!$E$2:$E$1500)),ROW(49:49))-1,1),"")</f>
        <v/>
      </c>
      <c r="BJ55" s="35" t="str" cm="1">
        <f t="array" ref="BJ55">IFERROR(INDEX('CAC EPDs'!$F$2:$F$1500,SMALL(IF('CAC EPDs'!$E$2:$E$1500=Lists!BJ$6,ROW('CAC EPDs'!$E$2:$E$1500)),ROW(49:49))-1,1),"")</f>
        <v/>
      </c>
      <c r="BK55" s="35" t="str" cm="1">
        <f t="array" ref="BK55">IFERROR(INDEX('CAC EPDs'!$F$2:$F$1500,SMALL(IF('CAC EPDs'!$E$2:$E$1500=Lists!BK$6,ROW('CAC EPDs'!$E$2:$E$1500)),ROW(49:49))-1,1),"")</f>
        <v/>
      </c>
      <c r="BL55" s="35" t="str" cm="1">
        <f t="array" ref="BL55">IFERROR(INDEX('CAC EPDs'!$F$2:$F$1500,SMALL(IF('CAC EPDs'!$E$2:$E$1500=Lists!BL$6,ROW('CAC EPDs'!$E$2:$E$1500)),ROW(49:49))-1,1),"")</f>
        <v/>
      </c>
      <c r="BM55" s="35" t="str" cm="1">
        <f t="array" ref="BM55">IFERROR(INDEX('CAC EPDs'!$F$2:$F$1500,SMALL(IF('CAC EPDs'!$E$2:$E$1500=Lists!BM$6,ROW('CAC EPDs'!$E$2:$E$1500)),ROW(49:49))-1,1),"")</f>
        <v/>
      </c>
      <c r="BN55" s="35" t="str" cm="1">
        <f t="array" ref="BN55">IFERROR(INDEX('CAC EPDs'!$F$2:$F$1500,SMALL(IF('CAC EPDs'!$E$2:$E$1500=Lists!BN$6,ROW('CAC EPDs'!$E$2:$E$1500)),ROW(49:49))-1,1),"")</f>
        <v/>
      </c>
      <c r="BO55" s="35" t="str" cm="1">
        <f t="array" ref="BO55">IFERROR(INDEX('CAC EPDs'!$F$2:$F$1500,SMALL(IF('CAC EPDs'!$E$2:$E$1500=Lists!BO$6,ROW('CAC EPDs'!$E$2:$E$1500)),ROW(49:49))-1,1),"")</f>
        <v/>
      </c>
      <c r="BP55" s="35" t="str" cm="1">
        <f t="array" ref="BP55">IFERROR(INDEX('CAC EPDs'!$F$2:$F$1500,SMALL(IF('CAC EPDs'!$E$2:$E$1500=Lists!BP$6,ROW('CAC EPDs'!$E$2:$E$1500)),ROW(49:49))-1,1),"")</f>
        <v>35 MPa SCC with air (F-1) GUL 30 SL</v>
      </c>
      <c r="BQ55" s="35" t="str" cm="1">
        <f t="array" ref="BQ55">IFERROR(INDEX('CAC EPDs'!$F$2:$F$1500,SMALL(IF('CAC EPDs'!$E$2:$E$1500=Lists!BQ$6,ROW('CAC EPDs'!$E$2:$E$1500)),ROW(49:49))-1,1),"")</f>
        <v/>
      </c>
      <c r="BR55" s="35" t="str" cm="1">
        <f t="array" ref="BR55">IFERROR(INDEX('CAC EPDs'!$F$2:$F$1500,SMALL(IF('CAC EPDs'!$E$2:$E$1500=Lists!BR$6,ROW('CAC EPDs'!$E$2:$E$1500)),ROW(49:49))-1,1),"")</f>
        <v/>
      </c>
      <c r="BS55" s="35" t="str" cm="1">
        <f t="array" ref="BS55">IFERROR(INDEX('CAC EPDs'!$F$2:$F$1500,SMALL(IF('CAC EPDs'!$E$2:$E$1500=Lists!BS$6,ROW('CAC EPDs'!$E$2:$E$1500)),ROW(49:49))-1,1),"")</f>
        <v/>
      </c>
      <c r="BT55" s="35" t="str" cm="1">
        <f t="array" ref="BT55">IFERROR(INDEX('CAC EPDs'!$F$2:$F$1500,SMALL(IF('CAC EPDs'!$E$2:$E$1500=Lists!BT$6,ROW('CAC EPDs'!$E$2:$E$1500)),ROW(49:49))-1,1),"")</f>
        <v/>
      </c>
      <c r="BU55" s="35" t="str" cm="1">
        <f t="array" ref="BU55">IFERROR(INDEX('CAC EPDs'!$F$2:$F$1500,SMALL(IF('CAC EPDs'!$E$2:$E$1500=Lists!BU$6,ROW('CAC EPDs'!$E$2:$E$1500)),ROW(49:49))-1,1),"")</f>
        <v/>
      </c>
      <c r="BV55" s="35" t="str" cm="1">
        <f t="array" ref="BV55">IFERROR(INDEX('CAC EPDs'!$F$2:$F$1500,SMALL(IF('CAC EPDs'!$E$2:$E$1500=Lists!BV$6,ROW('CAC EPDs'!$E$2:$E$1500)),ROW(49:49))-1,1),"")</f>
        <v/>
      </c>
      <c r="BW55" s="35" t="str" cm="1">
        <f t="array" ref="BW55">IFERROR(INDEX('CAC EPDs'!$F$2:$F$1500,SMALL(IF('CAC EPDs'!$E$2:$E$1500=Lists!BW$6,ROW('CAC EPDs'!$E$2:$E$1500)),ROW(49:49))-1,1),"")</f>
        <v/>
      </c>
      <c r="BX55" s="35" t="str" cm="1">
        <f t="array" ref="BX55">IFERROR(INDEX('CAC EPDs'!$F$2:$F$1500,SMALL(IF('CAC EPDs'!$E$2:$E$1500=Lists!BX$6,ROW('CAC EPDs'!$E$2:$E$1500)),ROW(49:49))-1,1),"")</f>
        <v/>
      </c>
      <c r="BY55" s="35" t="str" cm="1">
        <f t="array" ref="BY55">IFERROR(INDEX('CAC EPDs'!$F$2:$F$1500,SMALL(IF('CAC EPDs'!$E$2:$E$1500=Lists!BY$6,ROW('CAC EPDs'!$E$2:$E$1500)),ROW(49:49))-1,1),"")</f>
        <v/>
      </c>
      <c r="BZ55" s="35" t="str" cm="1">
        <f t="array" ref="BZ55">IFERROR(INDEX('CAC EPDs'!$F$2:$F$1500,SMALL(IF('CAC EPDs'!$E$2:$E$1500=Lists!BZ$6,ROW('CAC EPDs'!$E$2:$E$1500)),ROW(49:49))-1,1),"")</f>
        <v/>
      </c>
      <c r="CA55" s="35" t="str" cm="1">
        <f t="array" ref="CA55">IFERROR(INDEX('CAC EPDs'!$F$2:$F$1500,SMALL(IF('CAC EPDs'!$E$2:$E$1500=Lists!CA$6,ROW('CAC EPDs'!$E$2:$E$1500)),ROW(49:49))-1,1),"")</f>
        <v/>
      </c>
      <c r="CB55" s="35" t="str" cm="1">
        <f t="array" ref="CB55">IFERROR(INDEX('CAC EPDs'!$F$2:$F$1500,SMALL(IF('CAC EPDs'!$E$2:$E$1500=Lists!CB$6,ROW('CAC EPDs'!$E$2:$E$1500)),ROW(49:49))-1,1),"")</f>
        <v/>
      </c>
      <c r="CC55" s="35" t="str" cm="1">
        <f t="array" ref="CC55">IFERROR(INDEX('CAC EPDs'!$F$2:$F$1500,SMALL(IF('CAC EPDs'!$E$2:$E$1500=Lists!CC$6,ROW('CAC EPDs'!$E$2:$E$1500)),ROW(49:49))-1,1),"")</f>
        <v/>
      </c>
      <c r="CD55" s="35" t="str" cm="1">
        <f t="array" ref="CD55">IFERROR(INDEX('CAC EPDs'!$F$2:$F$1500,SMALL(IF('CAC EPDs'!$E$2:$E$1500=Lists!CD$6,ROW('CAC EPDs'!$E$2:$E$1500)),ROW(49:49))-1,1),"")</f>
        <v/>
      </c>
      <c r="CE55" s="35" t="str" cm="1">
        <f t="array" ref="CE55">IFERROR(INDEX('CAC EPDs'!$F$2:$F$1500,SMALL(IF('CAC EPDs'!$E$2:$E$1500=Lists!CE$6,ROW('CAC EPDs'!$E$2:$E$1500)),ROW(49:49))-1,1),"")</f>
        <v/>
      </c>
      <c r="CF55" s="35" t="str" cm="1">
        <f t="array" ref="CF55">IFERROR(INDEX('CAC EPDs'!$F$2:$F$1500,SMALL(IF('CAC EPDs'!$E$2:$E$1500=Lists!CF$6,ROW('CAC EPDs'!$E$2:$E$1500)),ROW(49:49))-1,1),"")</f>
        <v/>
      </c>
      <c r="CG55" s="35" t="str" cm="1">
        <f t="array" ref="CG55">IFERROR(INDEX('CAC EPDs'!$F$2:$F$1500,SMALL(IF('CAC EPDs'!$E$2:$E$1500=Lists!CG$6,ROW('CAC EPDs'!$E$2:$E$1500)),ROW(49:49))-1,1),"")</f>
        <v/>
      </c>
      <c r="CH55" s="35" t="str" cm="1">
        <f t="array" ref="CH55">IFERROR(INDEX('CAC EPDs'!$F$2:$F$1500,SMALL(IF('CAC EPDs'!$E$2:$E$1500=Lists!CH$6,ROW('CAC EPDs'!$E$2:$E$1500)),ROW(49:49))-1,1),"")</f>
        <v/>
      </c>
      <c r="CI55" s="35" t="str" cm="1">
        <f t="array" ref="CI55">IFERROR(INDEX('CAC EPDs'!$F$2:$F$1500,SMALL(IF('CAC EPDs'!$E$2:$E$1500=Lists!CI$6,ROW('CAC EPDs'!$E$2:$E$1500)),ROW(49:49))-1,1),"")</f>
        <v/>
      </c>
      <c r="CJ55" s="35" t="str" cm="1">
        <f t="array" ref="CJ55">IFERROR(INDEX('CAC EPDs'!$F$2:$F$1500,SMALL(IF('CAC EPDs'!$E$2:$E$1500=Lists!CJ$6,ROW('CAC EPDs'!$E$2:$E$1500)),ROW(49:49))-1,1),"")</f>
        <v/>
      </c>
      <c r="CK55" s="35" t="str" cm="1">
        <f t="array" ref="CK55">IFERROR(INDEX('CAC EPDs'!$F$2:$F$1500,SMALL(IF('CAC EPDs'!$E$2:$E$1500=Lists!CK$6,ROW('CAC EPDs'!$E$2:$E$1500)),ROW(49:49))-1,1),"")</f>
        <v/>
      </c>
      <c r="CL55" s="35" t="str" cm="1">
        <f t="array" ref="CL55">IFERROR(INDEX('CAC EPDs'!$F$2:$F$1500,SMALL(IF('CAC EPDs'!$E$2:$E$1500=Lists!CL$6,ROW('CAC EPDs'!$E$2:$E$1500)),ROW(49:49))-1,1),"")</f>
        <v/>
      </c>
      <c r="CM55" s="35" t="str" cm="1">
        <f t="array" ref="CM55">IFERROR(INDEX('CAC EPDs'!$F$2:$F$1500,SMALL(IF('CAC EPDs'!$E$2:$E$1500=Lists!CM$6,ROW('CAC EPDs'!$E$2:$E$1500)),ROW(49:49))-1,1),"")</f>
        <v/>
      </c>
      <c r="CN55" s="35" t="str" cm="1">
        <f t="array" ref="CN55">IFERROR(INDEX('CAC EPDs'!$F$2:$F$1500,SMALL(IF('CAC EPDs'!$E$2:$E$1500=Lists!CN$6,ROW('CAC EPDs'!$E$2:$E$1500)),ROW(49:49))-1,1),"")</f>
        <v/>
      </c>
      <c r="CO55" s="35" t="str" cm="1">
        <f t="array" ref="CO55">IFERROR(INDEX('CAC EPDs'!$F$2:$F$1500,SMALL(IF('CAC EPDs'!$E$2:$E$1500=Lists!CO$6,ROW('CAC EPDs'!$E$2:$E$1500)),ROW(49:49))-1,1),"")</f>
        <v/>
      </c>
      <c r="CP55" s="35" t="str" cm="1">
        <f t="array" ref="CP55">IFERROR(INDEX('CAC EPDs'!$F$2:$F$1500,SMALL(IF('CAC EPDs'!$E$2:$E$1500=Lists!CP$6,ROW('CAC EPDs'!$E$2:$E$1500)),ROW(49:49))-1,1),"")</f>
        <v/>
      </c>
      <c r="CQ55" s="35" t="str" cm="1">
        <f t="array" ref="CQ55">IFERROR(INDEX('CAC EPDs'!$F$2:$F$1500,SMALL(IF('CAC EPDs'!$E$2:$E$1500=Lists!CQ$6,ROW('CAC EPDs'!$E$2:$E$1500)),ROW(49:49))-1,1),"")</f>
        <v/>
      </c>
      <c r="CR55" s="35" t="str" cm="1">
        <f t="array" ref="CR55">IFERROR(INDEX('CAC EPDs'!$F$2:$F$1500,SMALL(IF('CAC EPDs'!$E$2:$E$1500=Lists!CR$6,ROW('CAC EPDs'!$E$2:$E$1500)),ROW(49:49))-1,1),"")</f>
        <v/>
      </c>
      <c r="CS55" s="35" t="str" cm="1">
        <f t="array" ref="CS55">IFERROR(INDEX('CAC EPDs'!$F$2:$F$1500,SMALL(IF('CAC EPDs'!$E$2:$E$1500=Lists!CS$6,ROW('CAC EPDs'!$E$2:$E$1500)),ROW(49:49))-1,1),"")</f>
        <v/>
      </c>
      <c r="CT55" s="35" t="str" cm="1">
        <f t="array" ref="CT55">IFERROR(INDEX('CAC EPDs'!$F$2:$F$1500,SMALL(IF('CAC EPDs'!$E$2:$E$1500=Lists!CT$6,ROW('CAC EPDs'!$E$2:$E$1500)),ROW(49:49))-1,1),"")</f>
        <v/>
      </c>
      <c r="CU55" s="35" t="str" cm="1">
        <f t="array" ref="CU55">IFERROR(INDEX('CAC EPDs'!$F$2:$F$1500,SMALL(IF('CAC EPDs'!$E$2:$E$1500=Lists!CU$6,ROW('CAC EPDs'!$E$2:$E$1500)),ROW(49:49))-1,1),"")</f>
        <v/>
      </c>
      <c r="CV55" s="35" t="str" cm="1">
        <f t="array" ref="CV55">IFERROR(INDEX('CAC EPDs'!$F$2:$F$1500,SMALL(IF('CAC EPDs'!$E$2:$E$1500=Lists!CV$6,ROW('CAC EPDs'!$E$2:$E$1500)),ROW(49:49))-1,1),"")</f>
        <v/>
      </c>
      <c r="CW55" s="35" t="str" cm="1">
        <f t="array" ref="CW55">IFERROR(INDEX('CAC EPDs'!$F$2:$F$1500,SMALL(IF('CAC EPDs'!$E$2:$E$1500=Lists!CW$6,ROW('CAC EPDs'!$E$2:$E$1500)),ROW(49:49))-1,1),"")</f>
        <v/>
      </c>
      <c r="CX55" s="35" t="str" cm="1">
        <f t="array" ref="CX55">IFERROR(INDEX('CAC EPDs'!$F$2:$F$1500,SMALL(IF('CAC EPDs'!$E$2:$E$1500=Lists!CX$6,ROW('CAC EPDs'!$E$2:$E$1500)),ROW(49:49))-1,1),"")</f>
        <v/>
      </c>
      <c r="CY55" s="35" t="str" cm="1">
        <f t="array" ref="CY55">IFERROR(INDEX('CAC EPDs'!$F$2:$F$1500,SMALL(IF('CAC EPDs'!$E$2:$E$1500=Lists!CY$6,ROW('CAC EPDs'!$E$2:$E$1500)),ROW(49:49))-1,1),"")</f>
        <v/>
      </c>
      <c r="CZ55" s="35" t="str" cm="1">
        <f t="array" ref="CZ55">IFERROR(INDEX('CAC EPDs'!$F$2:$F$1500,SMALL(IF('CAC EPDs'!$E$2:$E$1500=Lists!CZ$6,ROW('CAC EPDs'!$E$2:$E$1500)),ROW(49:49))-1,1),"")</f>
        <v/>
      </c>
      <c r="DA55" s="35" t="str" cm="1">
        <f t="array" ref="DA55">IFERROR(INDEX('CAC EPDs'!$F$2:$F$1500,SMALL(IF('CAC EPDs'!$E$2:$E$1500=Lists!DA$6,ROW('CAC EPDs'!$E$2:$E$1500)),ROW(49:49))-1,1),"")</f>
        <v/>
      </c>
      <c r="DB55" s="35" t="str" cm="1">
        <f t="array" ref="DB55">IFERROR(INDEX('CAC EPDs'!$F$2:$F$1500,SMALL(IF('CAC EPDs'!$E$2:$E$1500=Lists!DB$6,ROW('CAC EPDs'!$E$2:$E$1500)),ROW(49:49))-1,1),"")</f>
        <v/>
      </c>
      <c r="DC55" s="35" t="str" cm="1">
        <f t="array" ref="DC55">IFERROR(INDEX('CAC EPDs'!$F$2:$F$1500,SMALL(IF('CAC EPDs'!$E$2:$E$1500=Lists!DC$6,ROW('CAC EPDs'!$E$2:$E$1500)),ROW(49:49))-1,1),"")</f>
        <v/>
      </c>
      <c r="DD55" s="35" t="str" cm="1">
        <f t="array" ref="DD55">IFERROR(INDEX('CAC EPDs'!$F$2:$F$1500,SMALL(IF('CAC EPDs'!$E$2:$E$1500=Lists!DD$6,ROW('CAC EPDs'!$E$2:$E$1500)),ROW(49:49))-1,1),"")</f>
        <v/>
      </c>
      <c r="DE55" s="35" t="str" cm="1">
        <f t="array" ref="DE55">IFERROR(INDEX('CAC EPDs'!$F$2:$F$1500,SMALL(IF('CAC EPDs'!$E$2:$E$1500=Lists!DE$6,ROW('CAC EPDs'!$E$2:$E$1500)),ROW(49:49))-1,1),"")</f>
        <v/>
      </c>
      <c r="DF55" s="35" t="str" cm="1">
        <f t="array" ref="DF55">IFERROR(INDEX('CAC EPDs'!$F$2:$F$1500,SMALL(IF('CAC EPDs'!$E$2:$E$1500=Lists!DF$6,ROW('CAC EPDs'!$E$2:$E$1500)),ROW(49:49))-1,1),"")</f>
        <v/>
      </c>
      <c r="DG55" s="35" t="str" cm="1">
        <f t="array" ref="DG55">IFERROR(INDEX('CAC EPDs'!$F$2:$F$1500,SMALL(IF('CAC EPDs'!$E$2:$E$1500=Lists!DG$6,ROW('CAC EPDs'!$E$2:$E$1500)),ROW(49:49))-1,1),"")</f>
        <v/>
      </c>
      <c r="DH55" s="35" t="str" cm="1">
        <f t="array" ref="DH55">IFERROR(INDEX('CAC EPDs'!$F$2:$F$1500,SMALL(IF('CAC EPDs'!$E$2:$E$1500=Lists!DH$6,ROW('CAC EPDs'!$E$2:$E$1500)),ROW(49:49))-1,1),"")</f>
        <v/>
      </c>
      <c r="DI55" s="35" t="str" cm="1">
        <f t="array" ref="DI55">IFERROR(INDEX('CAC EPDs'!$F$2:$F$1500,SMALL(IF('CAC EPDs'!$E$2:$E$1500=Lists!DI$6,ROW('CAC EPDs'!$E$2:$E$1500)),ROW(49:49))-1,1),"")</f>
        <v/>
      </c>
      <c r="DJ55" s="35" t="str" cm="1">
        <f t="array" ref="DJ55">IFERROR(INDEX('CAC EPDs'!$F$2:$F$1500,SMALL(IF('CAC EPDs'!$E$2:$E$1500=Lists!DJ$6,ROW('CAC EPDs'!$E$2:$E$1500)),ROW(49:49))-1,1),"")</f>
        <v/>
      </c>
      <c r="DK55" s="35" t="str" cm="1">
        <f t="array" ref="DK55">IFERROR(INDEX('CAC EPDs'!$F$2:$F$1500,SMALL(IF('CAC EPDs'!$E$2:$E$1500=Lists!DK$6,ROW('CAC EPDs'!$E$2:$E$1500)),ROW(49:49))-1,1),"")</f>
        <v/>
      </c>
      <c r="DL55" s="35" t="str" cm="1">
        <f t="array" ref="DL55">IFERROR(INDEX('CAC EPDs'!$F$2:$F$1500,SMALL(IF('CAC EPDs'!$E$2:$E$1500=Lists!DL$6,ROW('CAC EPDs'!$E$2:$E$1500)),ROW(49:49))-1,1),"")</f>
        <v/>
      </c>
      <c r="DM55" s="35" t="str" cm="1">
        <f t="array" ref="DM55">IFERROR(INDEX('CAC EPDs'!$F$2:$F$1500,SMALL(IF('CAC EPDs'!$E$2:$E$1500=Lists!DM$6,ROW('CAC EPDs'!$E$2:$E$1500)),ROW(49:49))-1,1),"")</f>
        <v/>
      </c>
      <c r="DN55" s="35" t="str" cm="1">
        <f t="array" ref="DN55">IFERROR(INDEX('CAC EPDs'!$F$2:$F$1500,SMALL(IF('CAC EPDs'!$E$2:$E$1500=Lists!DN$6,ROW('CAC EPDs'!$E$2:$E$1500)),ROW(49:49))-1,1),"")</f>
        <v/>
      </c>
      <c r="DO55" s="35" t="str" cm="1">
        <f t="array" ref="DO55">IFERROR(INDEX('CAC EPDs'!$F$2:$F$1500,SMALL(IF('CAC EPDs'!$E$2:$E$1500=Lists!DO$6,ROW('CAC EPDs'!$E$2:$E$1500)),ROW(49:49))-1,1),"")</f>
        <v/>
      </c>
      <c r="DP55" s="35" t="str" cm="1">
        <f t="array" ref="DP55">IFERROR(INDEX('CAC EPDs'!$F$2:$F$1500,SMALL(IF('CAC EPDs'!$E$2:$E$1500=Lists!DP$6,ROW('CAC EPDs'!$E$2:$E$1500)),ROW(49:49))-1,1),"")</f>
        <v/>
      </c>
      <c r="DQ55" s="35" t="str" cm="1">
        <f t="array" ref="DQ55">IFERROR(INDEX('CAC EPDs'!$F$2:$F$1500,SMALL(IF('CAC EPDs'!$E$2:$E$1500=Lists!DQ$6,ROW('CAC EPDs'!$E$2:$E$1500)),ROW(49:49))-1,1),"")</f>
        <v/>
      </c>
      <c r="DR55" s="35" t="str" cm="1">
        <f t="array" ref="DR55">IFERROR(INDEX('CAC EPDs'!$F$2:$F$1500,SMALL(IF('CAC EPDs'!$E$2:$E$1500=Lists!DR$6,ROW('CAC EPDs'!$E$2:$E$1500)),ROW(49:49))-1,1),"")</f>
        <v/>
      </c>
      <c r="DS55" s="35" t="str" cm="1">
        <f t="array" ref="DS55">IFERROR(INDEX('CAC EPDs'!$F$2:$F$1500,SMALL(IF('CAC EPDs'!$E$2:$E$1500=Lists!DS$6,ROW('CAC EPDs'!$E$2:$E$1500)),ROW(49:49))-1,1),"")</f>
        <v/>
      </c>
      <c r="DT55" s="35" t="str" cm="1">
        <f t="array" ref="DT55">IFERROR(INDEX('CAC EPDs'!$F$2:$F$1500,SMALL(IF('CAC EPDs'!$E$2:$E$1500=Lists!DT$6,ROW('CAC EPDs'!$E$2:$E$1500)),ROW(49:49))-1,1),"")</f>
        <v/>
      </c>
      <c r="DU55" s="35" t="str" cm="1">
        <f t="array" ref="DU55">IFERROR(INDEX('CAC EPDs'!$F$2:$F$1500,SMALL(IF('CAC EPDs'!$E$2:$E$1500=Lists!DU$6,ROW('CAC EPDs'!$E$2:$E$1500)),ROW(49:49))-1,1),"")</f>
        <v/>
      </c>
      <c r="DV55" s="35" t="str" cm="1">
        <f t="array" ref="DV55">IFERROR(INDEX('CAC EPDs'!$F$2:$F$1500,SMALL(IF('CAC EPDs'!$E$2:$E$1500=Lists!DV$6,ROW('CAC EPDs'!$E$2:$E$1500)),ROW(49:49))-1,1),"")</f>
        <v/>
      </c>
      <c r="DW55" s="35" t="str" cm="1">
        <f t="array" ref="DW55">IFERROR(INDEX('CAC EPDs'!$F$2:$F$1500,SMALL(IF('CAC EPDs'!$E$2:$E$1500=Lists!DW$6,ROW('CAC EPDs'!$E$2:$E$1500)),ROW(49:49))-1,1),"")</f>
        <v/>
      </c>
      <c r="DX55" s="35" t="str" cm="1">
        <f t="array" ref="DX55">IFERROR(INDEX('CAC EPDs'!$F$2:$F$1500,SMALL(IF('CAC EPDs'!$E$2:$E$1500=Lists!DX$6,ROW('CAC EPDs'!$E$2:$E$1500)),ROW(49:49))-1,1),"")</f>
        <v/>
      </c>
      <c r="DY55" s="35" t="str" cm="1">
        <f t="array" ref="DY55">IFERROR(INDEX('CAC EPDs'!$F$2:$F$1500,SMALL(IF('CAC EPDs'!$E$2:$E$1500=Lists!DY$6,ROW('CAC EPDs'!$E$2:$E$1500)),ROW(49:49))-1,1),"")</f>
        <v/>
      </c>
      <c r="DZ55" s="35" t="str" cm="1">
        <f t="array" ref="DZ55">IFERROR(INDEX('CAC EPDs'!$F$2:$F$1500,SMALL(IF('CAC EPDs'!$E$2:$E$1500=Lists!DZ$6,ROW('CAC EPDs'!$E$2:$E$1500)),ROW(49:49))-1,1),"")</f>
        <v/>
      </c>
      <c r="EA55" s="35" t="str" cm="1">
        <f t="array" ref="EA55">IFERROR(INDEX('CAC EPDs'!$F$2:$F$1500,SMALL(IF('CAC EPDs'!$E$2:$E$1500=Lists!EA$6,ROW('CAC EPDs'!$E$2:$E$1500)),ROW(49:49))-1,1),"")</f>
        <v/>
      </c>
      <c r="EB55" s="35" t="str" cm="1">
        <f t="array" ref="EB55">IFERROR(INDEX('CAC EPDs'!$F$2:$F$1500,SMALL(IF('CAC EPDs'!$E$2:$E$1500=Lists!EB$6,ROW('CAC EPDs'!$E$2:$E$1500)),ROW(49:49))-1,1),"")</f>
        <v/>
      </c>
      <c r="EC55" s="35" t="str" cm="1">
        <f t="array" ref="EC55">IFERROR(INDEX('CAC EPDs'!$F$2:$F$1500,SMALL(IF('CAC EPDs'!$E$2:$E$1500=Lists!EC$6,ROW('CAC EPDs'!$E$2:$E$1500)),ROW(49:49))-1,1),"")</f>
        <v/>
      </c>
      <c r="ED55" s="35" t="str" cm="1">
        <f t="array" ref="ED55">IFERROR(INDEX('CAC EPDs'!$F$2:$F$1500,SMALL(IF('CAC EPDs'!$E$2:$E$1500=Lists!ED$6,ROW('CAC EPDs'!$E$2:$E$1500)),ROW(49:49))-1,1),"")</f>
        <v/>
      </c>
      <c r="EE55" s="35" t="str" cm="1">
        <f t="array" ref="EE55">IFERROR(INDEX('CAC EPDs'!$F$2:$F$1500,SMALL(IF('CAC EPDs'!$E$2:$E$1500=Lists!EE$6,ROW('CAC EPDs'!$E$2:$E$1500)),ROW(49:49))-1,1),"")</f>
        <v/>
      </c>
      <c r="EF55" s="35" t="str" cm="1">
        <f t="array" ref="EF55">IFERROR(INDEX('CAC EPDs'!$F$2:$F$1500,SMALL(IF('CAC EPDs'!$E$2:$E$1500=Lists!EF$6,ROW('CAC EPDs'!$E$2:$E$1500)),ROW(49:49))-1,1),"")</f>
        <v/>
      </c>
      <c r="EG55" s="35" t="str" cm="1">
        <f t="array" ref="EG55">IFERROR(INDEX('CAC EPDs'!$F$2:$F$1500,SMALL(IF('CAC EPDs'!$E$2:$E$1500=Lists!EG$6,ROW('CAC EPDs'!$E$2:$E$1500)),ROW(49:49))-1,1),"")</f>
        <v/>
      </c>
      <c r="EH55" s="35" t="str" cm="1">
        <f t="array" ref="EH55">IFERROR(INDEX('CAC EPDs'!$F$2:$F$1500,SMALL(IF('CAC EPDs'!$E$2:$E$1500=Lists!EH$6,ROW('CAC EPDs'!$E$2:$E$1500)),ROW(49:49))-1,1),"")</f>
        <v/>
      </c>
      <c r="EI55" s="35" t="str" cm="1">
        <f t="array" ref="EI55">IFERROR(INDEX('CAC EPDs'!$F$2:$F$1500,SMALL(IF('CAC EPDs'!$E$2:$E$1500=Lists!EI$6,ROW('CAC EPDs'!$E$2:$E$1500)),ROW(49:49))-1,1),"")</f>
        <v/>
      </c>
      <c r="EJ55" s="35" t="str" cm="1">
        <f t="array" ref="EJ55">IFERROR(INDEX('CAC EPDs'!$F$2:$F$1500,SMALL(IF('CAC EPDs'!$E$2:$E$1500=Lists!EJ$6,ROW('CAC EPDs'!$E$2:$E$1500)),ROW(49:49))-1,1),"")</f>
        <v/>
      </c>
      <c r="EK55" s="35" t="str" cm="1">
        <f t="array" ref="EK55">IFERROR(INDEX('CAC EPDs'!$F$2:$F$1500,SMALL(IF('CAC EPDs'!$E$2:$E$1500=Lists!EK$6,ROW('CAC EPDs'!$E$2:$E$1500)),ROW(49:49))-1,1),"")</f>
        <v/>
      </c>
      <c r="EL55" s="35" t="str" cm="1">
        <f t="array" ref="EL55">IFERROR(INDEX('CAC EPDs'!$F$2:$F$1500,SMALL(IF('CAC EPDs'!$E$2:$E$1500=Lists!EL$6,ROW('CAC EPDs'!$E$2:$E$1500)),ROW(49:49))-1,1),"")</f>
        <v/>
      </c>
      <c r="EM55" s="35" t="str" cm="1">
        <f t="array" ref="EM55">IFERROR(INDEX('CAC EPDs'!$F$2:$F$1500,SMALL(IF('CAC EPDs'!$E$2:$E$1500=Lists!EM$6,ROW('CAC EPDs'!$E$2:$E$1500)),ROW(49:49))-1,1),"")</f>
        <v/>
      </c>
      <c r="EN55" s="35" t="str" cm="1">
        <f t="array" ref="EN55">IFERROR(INDEX('CAC EPDs'!$F$2:$F$1500,SMALL(IF('CAC EPDs'!$E$2:$E$1500=Lists!EN$6,ROW('CAC EPDs'!$E$2:$E$1500)),ROW(49:49))-1,1),"")</f>
        <v/>
      </c>
      <c r="FL55" s="219"/>
    </row>
    <row r="56" spans="25:168">
      <c r="Y56" s="35" t="str">
        <v>Quebec,60,No</v>
      </c>
      <c r="AA56" s="35" t="str" cm="1">
        <f t="array" ref="AA56">IFERROR(INDEX('CAC EPDs'!$F$2:$F$1500,SMALL(IF('CAC EPDs'!$E$2:$E$1500=Lists!AA$6,ROW('CAC EPDs'!$E$2:$E$1500)),ROW(50:50))-1,1),"")</f>
        <v/>
      </c>
      <c r="AB56" s="35" t="str" cm="1">
        <f t="array" ref="AB56">IFERROR(INDEX('CAC EPDs'!$F$2:$F$1500,SMALL(IF('CAC EPDs'!$E$2:$E$1500=Lists!AB$6,ROW('CAC EPDs'!$E$2:$E$1500)),ROW(50:50))-1,1),"")</f>
        <v/>
      </c>
      <c r="AC56" s="35" t="str" cm="1">
        <f t="array" ref="AC56">IFERROR(INDEX('CAC EPDs'!$F$2:$F$1500,SMALL(IF('CAC EPDs'!$E$2:$E$1500=Lists!AC$6,ROW('CAC EPDs'!$E$2:$E$1500)),ROW(50:50))-1,1),"")</f>
        <v/>
      </c>
      <c r="AD56" s="35" t="str" cm="1">
        <f t="array" ref="AD56">IFERROR(INDEX('CAC EPDs'!$F$2:$F$1500,SMALL(IF('CAC EPDs'!$E$2:$E$1500=Lists!AD$6,ROW('CAC EPDs'!$E$2:$E$1500)),ROW(50:50))-1,1),"")</f>
        <v/>
      </c>
      <c r="AE56" s="35" t="str" cm="1">
        <f t="array" ref="AE56">IFERROR(INDEX('CAC EPDs'!$F$2:$F$1500,SMALL(IF('CAC EPDs'!$E$2:$E$1500=Lists!AE$6,ROW('CAC EPDs'!$E$2:$E$1500)),ROW(50:50))-1,1),"")</f>
        <v/>
      </c>
      <c r="AF56" s="35" t="str" cm="1">
        <f t="array" ref="AF56">IFERROR(INDEX('CAC EPDs'!$F$2:$F$1500,SMALL(IF('CAC EPDs'!$E$2:$E$1500=Lists!AF$6,ROW('CAC EPDs'!$E$2:$E$1500)),ROW(50:50))-1,1),"")</f>
        <v/>
      </c>
      <c r="AG56" s="35" t="str" cm="1">
        <f t="array" ref="AG56">IFERROR(INDEX('CAC EPDs'!$F$2:$F$1500,SMALL(IF('CAC EPDs'!$E$2:$E$1500=Lists!AG$6,ROW('CAC EPDs'!$E$2:$E$1500)),ROW(50:50))-1,1),"")</f>
        <v/>
      </c>
      <c r="AH56" s="35" t="str" cm="1">
        <f t="array" ref="AH56">IFERROR(INDEX('CAC EPDs'!$F$2:$F$1500,SMALL(IF('CAC EPDs'!$E$2:$E$1500=Lists!AH$6,ROW('CAC EPDs'!$E$2:$E$1500)),ROW(50:50))-1,1),"")</f>
        <v/>
      </c>
      <c r="AI56" s="35" t="str" cm="1">
        <f t="array" ref="AI56">IFERROR(INDEX('CAC EPDs'!$F$2:$F$1500,SMALL(IF('CAC EPDs'!$E$2:$E$1500=Lists!AI$6,ROW('CAC EPDs'!$E$2:$E$1500)),ROW(50:50))-1,1),"")</f>
        <v/>
      </c>
      <c r="AJ56" s="35" t="str" cm="1">
        <f t="array" ref="AJ56">IFERROR(INDEX('CAC EPDs'!$F$2:$F$1500,SMALL(IF('CAC EPDs'!$E$2:$E$1500=Lists!AJ$6,ROW('CAC EPDs'!$E$2:$E$1500)),ROW(50:50))-1,1),"")</f>
        <v/>
      </c>
      <c r="AK56" s="35" t="str" cm="1">
        <f t="array" ref="AK56">IFERROR(INDEX('CAC EPDs'!$F$2:$F$1500,SMALL(IF('CAC EPDs'!$E$2:$E$1500=Lists!AK$6,ROW('CAC EPDs'!$E$2:$E$1500)),ROW(50:50))-1,1),"")</f>
        <v/>
      </c>
      <c r="AL56" s="35" t="str" cm="1">
        <f t="array" ref="AL56">IFERROR(INDEX('CAC EPDs'!$F$2:$F$1500,SMALL(IF('CAC EPDs'!$E$2:$E$1500=Lists!AL$6,ROW('CAC EPDs'!$E$2:$E$1500)),ROW(50:50))-1,1),"")</f>
        <v/>
      </c>
      <c r="AM56" s="35" t="str" cm="1">
        <f t="array" ref="AM56">IFERROR(INDEX('CAC EPDs'!$F$2:$F$1500,SMALL(IF('CAC EPDs'!$E$2:$E$1500=Lists!AM$6,ROW('CAC EPDs'!$E$2:$E$1500)),ROW(50:50))-1,1),"")</f>
        <v/>
      </c>
      <c r="AN56" s="35" t="str" cm="1">
        <f t="array" ref="AN56">IFERROR(INDEX('CAC EPDs'!$F$2:$F$1500,SMALL(IF('CAC EPDs'!$E$2:$E$1500=Lists!AN$6,ROW('CAC EPDs'!$E$2:$E$1500)),ROW(50:50))-1,1),"")</f>
        <v/>
      </c>
      <c r="AO56" s="35" t="str" cm="1">
        <f t="array" ref="AO56">IFERROR(INDEX('CAC EPDs'!$F$2:$F$1500,SMALL(IF('CAC EPDs'!$E$2:$E$1500=Lists!AO$6,ROW('CAC EPDs'!$E$2:$E$1500)),ROW(50:50))-1,1),"")</f>
        <v/>
      </c>
      <c r="AP56" s="35" t="str" cm="1">
        <f t="array" ref="AP56">IFERROR(INDEX('CAC EPDs'!$F$2:$F$1500,SMALL(IF('CAC EPDs'!$E$2:$E$1500=Lists!AP$6,ROW('CAC EPDs'!$E$2:$E$1500)),ROW(50:50))-1,1),"")</f>
        <v/>
      </c>
      <c r="AQ56" s="35" t="str" cm="1">
        <f t="array" ref="AQ56">IFERROR(INDEX('CAC EPDs'!$F$2:$F$1500,SMALL(IF('CAC EPDs'!$E$2:$E$1500=Lists!AQ$6,ROW('CAC EPDs'!$E$2:$E$1500)),ROW(50:50))-1,1),"")</f>
        <v/>
      </c>
      <c r="AR56" s="35" t="str" cm="1">
        <f t="array" ref="AR56">IFERROR(INDEX('CAC EPDs'!$F$2:$F$1500,SMALL(IF('CAC EPDs'!$E$2:$E$1500=Lists!AR$6,ROW('CAC EPDs'!$E$2:$E$1500)),ROW(50:50))-1,1),"")</f>
        <v/>
      </c>
      <c r="AS56" s="35" t="str" cm="1">
        <f t="array" ref="AS56">IFERROR(INDEX('CAC EPDs'!$F$2:$F$1500,SMALL(IF('CAC EPDs'!$E$2:$E$1500=Lists!AS$6,ROW('CAC EPDs'!$E$2:$E$1500)),ROW(50:50))-1,1),"")</f>
        <v/>
      </c>
      <c r="AT56" s="35" t="str" cm="1">
        <f t="array" ref="AT56">IFERROR(INDEX('CAC EPDs'!$F$2:$F$1500,SMALL(IF('CAC EPDs'!$E$2:$E$1500=Lists!AT$6,ROW('CAC EPDs'!$E$2:$E$1500)),ROW(50:50))-1,1),"")</f>
        <v/>
      </c>
      <c r="AU56" s="35" t="str" cm="1">
        <f t="array" ref="AU56">IFERROR(INDEX('CAC EPDs'!$F$2:$F$1500,SMALL(IF('CAC EPDs'!$E$2:$E$1500=Lists!AU$6,ROW('CAC EPDs'!$E$2:$E$1500)),ROW(50:50))-1,1),"")</f>
        <v/>
      </c>
      <c r="AV56" s="35" t="str" cm="1">
        <f t="array" ref="AV56">IFERROR(INDEX('CAC EPDs'!$F$2:$F$1500,SMALL(IF('CAC EPDs'!$E$2:$E$1500=Lists!AV$6,ROW('CAC EPDs'!$E$2:$E$1500)),ROW(50:50))-1,1),"")</f>
        <v/>
      </c>
      <c r="AW56" s="35" t="str" cm="1">
        <f t="array" ref="AW56">IFERROR(INDEX('CAC EPDs'!$F$2:$F$1500,SMALL(IF('CAC EPDs'!$E$2:$E$1500=Lists!AW$6,ROW('CAC EPDs'!$E$2:$E$1500)),ROW(50:50))-1,1),"")</f>
        <v/>
      </c>
      <c r="AX56" s="35" t="str" cm="1">
        <f t="array" ref="AX56">IFERROR(INDEX('CAC EPDs'!$F$2:$F$1500,SMALL(IF('CAC EPDs'!$E$2:$E$1500=Lists!AX$6,ROW('CAC EPDs'!$E$2:$E$1500)),ROW(50:50))-1,1),"")</f>
        <v/>
      </c>
      <c r="AY56" s="35" t="str" cm="1">
        <f t="array" ref="AY56">IFERROR(INDEX('CAC EPDs'!$F$2:$F$1500,SMALL(IF('CAC EPDs'!$E$2:$E$1500=Lists!AY$6,ROW('CAC EPDs'!$E$2:$E$1500)),ROW(50:50))-1,1),"")</f>
        <v/>
      </c>
      <c r="AZ56" s="35" t="str" cm="1">
        <f t="array" ref="AZ56">IFERROR(INDEX('CAC EPDs'!$F$2:$F$1500,SMALL(IF('CAC EPDs'!$E$2:$E$1500=Lists!AZ$6,ROW('CAC EPDs'!$E$2:$E$1500)),ROW(50:50))-1,1),"")</f>
        <v/>
      </c>
      <c r="BA56" s="35" t="str" cm="1">
        <f t="array" ref="BA56">IFERROR(INDEX('CAC EPDs'!$F$2:$F$1500,SMALL(IF('CAC EPDs'!$E$2:$E$1500=Lists!BA$6,ROW('CAC EPDs'!$E$2:$E$1500)),ROW(50:50))-1,1),"")</f>
        <v/>
      </c>
      <c r="BB56" s="35" t="str" cm="1">
        <f t="array" ref="BB56">IFERROR(INDEX('CAC EPDs'!$F$2:$F$1500,SMALL(IF('CAC EPDs'!$E$2:$E$1500=Lists!BB$6,ROW('CAC EPDs'!$E$2:$E$1500)),ROW(50:50))-1,1),"")</f>
        <v/>
      </c>
      <c r="BC56" s="35" t="str" cm="1">
        <f t="array" ref="BC56">IFERROR(INDEX('CAC EPDs'!$F$2:$F$1500,SMALL(IF('CAC EPDs'!$E$2:$E$1500=Lists!BC$6,ROW('CAC EPDs'!$E$2:$E$1500)),ROW(50:50))-1,1),"")</f>
        <v/>
      </c>
      <c r="BD56" s="35" t="str" cm="1">
        <f t="array" ref="BD56">IFERROR(INDEX('CAC EPDs'!$F$2:$F$1500,SMALL(IF('CAC EPDs'!$E$2:$E$1500=Lists!BD$6,ROW('CAC EPDs'!$E$2:$E$1500)),ROW(50:50))-1,1),"")</f>
        <v/>
      </c>
      <c r="BE56" s="35" t="str" cm="1">
        <f t="array" ref="BE56">IFERROR(INDEX('CAC EPDs'!$F$2:$F$1500,SMALL(IF('CAC EPDs'!$E$2:$E$1500=Lists!BE$6,ROW('CAC EPDs'!$E$2:$E$1500)),ROW(50:50))-1,1),"")</f>
        <v/>
      </c>
      <c r="BF56" s="35" t="str" cm="1">
        <f t="array" ref="BF56">IFERROR(INDEX('CAC EPDs'!$F$2:$F$1500,SMALL(IF('CAC EPDs'!$E$2:$E$1500=Lists!BF$6,ROW('CAC EPDs'!$E$2:$E$1500)),ROW(50:50))-1,1),"")</f>
        <v/>
      </c>
      <c r="BG56" s="35" t="str" cm="1">
        <f t="array" ref="BG56">IFERROR(INDEX('CAC EPDs'!$F$2:$F$1500,SMALL(IF('CAC EPDs'!$E$2:$E$1500=Lists!BG$6,ROW('CAC EPDs'!$E$2:$E$1500)),ROW(50:50))-1,1),"")</f>
        <v/>
      </c>
      <c r="BH56" s="35" t="str" cm="1">
        <f t="array" ref="BH56">IFERROR(INDEX('CAC EPDs'!$F$2:$F$1500,SMALL(IF('CAC EPDs'!$E$2:$E$1500=Lists!BH$6,ROW('CAC EPDs'!$E$2:$E$1500)),ROW(50:50))-1,1),"")</f>
        <v/>
      </c>
      <c r="BI56" s="35" t="str" cm="1">
        <f t="array" ref="BI56">IFERROR(INDEX('CAC EPDs'!$F$2:$F$1500,SMALL(IF('CAC EPDs'!$E$2:$E$1500=Lists!BI$6,ROW('CAC EPDs'!$E$2:$E$1500)),ROW(50:50))-1,1),"")</f>
        <v/>
      </c>
      <c r="BJ56" s="35" t="str" cm="1">
        <f t="array" ref="BJ56">IFERROR(INDEX('CAC EPDs'!$F$2:$F$1500,SMALL(IF('CAC EPDs'!$E$2:$E$1500=Lists!BJ$6,ROW('CAC EPDs'!$E$2:$E$1500)),ROW(50:50))-1,1),"")</f>
        <v/>
      </c>
      <c r="BK56" s="35" t="str" cm="1">
        <f t="array" ref="BK56">IFERROR(INDEX('CAC EPDs'!$F$2:$F$1500,SMALL(IF('CAC EPDs'!$E$2:$E$1500=Lists!BK$6,ROW('CAC EPDs'!$E$2:$E$1500)),ROW(50:50))-1,1),"")</f>
        <v/>
      </c>
      <c r="BL56" s="35" t="str" cm="1">
        <f t="array" ref="BL56">IFERROR(INDEX('CAC EPDs'!$F$2:$F$1500,SMALL(IF('CAC EPDs'!$E$2:$E$1500=Lists!BL$6,ROW('CAC EPDs'!$E$2:$E$1500)),ROW(50:50))-1,1),"")</f>
        <v/>
      </c>
      <c r="BM56" s="35" t="str" cm="1">
        <f t="array" ref="BM56">IFERROR(INDEX('CAC EPDs'!$F$2:$F$1500,SMALL(IF('CAC EPDs'!$E$2:$E$1500=Lists!BM$6,ROW('CAC EPDs'!$E$2:$E$1500)),ROW(50:50))-1,1),"")</f>
        <v/>
      </c>
      <c r="BN56" s="35" t="str" cm="1">
        <f t="array" ref="BN56">IFERROR(INDEX('CAC EPDs'!$F$2:$F$1500,SMALL(IF('CAC EPDs'!$E$2:$E$1500=Lists!BN$6,ROW('CAC EPDs'!$E$2:$E$1500)),ROW(50:50))-1,1),"")</f>
        <v/>
      </c>
      <c r="BO56" s="35" t="str" cm="1">
        <f t="array" ref="BO56">IFERROR(INDEX('CAC EPDs'!$F$2:$F$1500,SMALL(IF('CAC EPDs'!$E$2:$E$1500=Lists!BO$6,ROW('CAC EPDs'!$E$2:$E$1500)),ROW(50:50))-1,1),"")</f>
        <v/>
      </c>
      <c r="BP56" s="35" t="str" cm="1">
        <f t="array" ref="BP56">IFERROR(INDEX('CAC EPDs'!$F$2:$F$1500,SMALL(IF('CAC EPDs'!$E$2:$E$1500=Lists!BP$6,ROW('CAC EPDs'!$E$2:$E$1500)),ROW(50:50))-1,1),"")</f>
        <v>35 MPa SCC with air (F-1) GUL 10 FA</v>
      </c>
      <c r="BQ56" s="35" t="str" cm="1">
        <f t="array" ref="BQ56">IFERROR(INDEX('CAC EPDs'!$F$2:$F$1500,SMALL(IF('CAC EPDs'!$E$2:$E$1500=Lists!BQ$6,ROW('CAC EPDs'!$E$2:$E$1500)),ROW(50:50))-1,1),"")</f>
        <v/>
      </c>
      <c r="BR56" s="35" t="str" cm="1">
        <f t="array" ref="BR56">IFERROR(INDEX('CAC EPDs'!$F$2:$F$1500,SMALL(IF('CAC EPDs'!$E$2:$E$1500=Lists!BR$6,ROW('CAC EPDs'!$E$2:$E$1500)),ROW(50:50))-1,1),"")</f>
        <v/>
      </c>
      <c r="BS56" s="35" t="str" cm="1">
        <f t="array" ref="BS56">IFERROR(INDEX('CAC EPDs'!$F$2:$F$1500,SMALL(IF('CAC EPDs'!$E$2:$E$1500=Lists!BS$6,ROW('CAC EPDs'!$E$2:$E$1500)),ROW(50:50))-1,1),"")</f>
        <v/>
      </c>
      <c r="BT56" s="35" t="str" cm="1">
        <f t="array" ref="BT56">IFERROR(INDEX('CAC EPDs'!$F$2:$F$1500,SMALL(IF('CAC EPDs'!$E$2:$E$1500=Lists!BT$6,ROW('CAC EPDs'!$E$2:$E$1500)),ROW(50:50))-1,1),"")</f>
        <v/>
      </c>
      <c r="BU56" s="35" t="str" cm="1">
        <f t="array" ref="BU56">IFERROR(INDEX('CAC EPDs'!$F$2:$F$1500,SMALL(IF('CAC EPDs'!$E$2:$E$1500=Lists!BU$6,ROW('CAC EPDs'!$E$2:$E$1500)),ROW(50:50))-1,1),"")</f>
        <v/>
      </c>
      <c r="BV56" s="35" t="str" cm="1">
        <f t="array" ref="BV56">IFERROR(INDEX('CAC EPDs'!$F$2:$F$1500,SMALL(IF('CAC EPDs'!$E$2:$E$1500=Lists!BV$6,ROW('CAC EPDs'!$E$2:$E$1500)),ROW(50:50))-1,1),"")</f>
        <v/>
      </c>
      <c r="BW56" s="35" t="str" cm="1">
        <f t="array" ref="BW56">IFERROR(INDEX('CAC EPDs'!$F$2:$F$1500,SMALL(IF('CAC EPDs'!$E$2:$E$1500=Lists!BW$6,ROW('CAC EPDs'!$E$2:$E$1500)),ROW(50:50))-1,1),"")</f>
        <v/>
      </c>
      <c r="BX56" s="35" t="str" cm="1">
        <f t="array" ref="BX56">IFERROR(INDEX('CAC EPDs'!$F$2:$F$1500,SMALL(IF('CAC EPDs'!$E$2:$E$1500=Lists!BX$6,ROW('CAC EPDs'!$E$2:$E$1500)),ROW(50:50))-1,1),"")</f>
        <v/>
      </c>
      <c r="BY56" s="35" t="str" cm="1">
        <f t="array" ref="BY56">IFERROR(INDEX('CAC EPDs'!$F$2:$F$1500,SMALL(IF('CAC EPDs'!$E$2:$E$1500=Lists!BY$6,ROW('CAC EPDs'!$E$2:$E$1500)),ROW(50:50))-1,1),"")</f>
        <v/>
      </c>
      <c r="BZ56" s="35" t="str" cm="1">
        <f t="array" ref="BZ56">IFERROR(INDEX('CAC EPDs'!$F$2:$F$1500,SMALL(IF('CAC EPDs'!$E$2:$E$1500=Lists!BZ$6,ROW('CAC EPDs'!$E$2:$E$1500)),ROW(50:50))-1,1),"")</f>
        <v/>
      </c>
      <c r="CA56" s="35" t="str" cm="1">
        <f t="array" ref="CA56">IFERROR(INDEX('CAC EPDs'!$F$2:$F$1500,SMALL(IF('CAC EPDs'!$E$2:$E$1500=Lists!CA$6,ROW('CAC EPDs'!$E$2:$E$1500)),ROW(50:50))-1,1),"")</f>
        <v/>
      </c>
      <c r="CB56" s="35" t="str" cm="1">
        <f t="array" ref="CB56">IFERROR(INDEX('CAC EPDs'!$F$2:$F$1500,SMALL(IF('CAC EPDs'!$E$2:$E$1500=Lists!CB$6,ROW('CAC EPDs'!$E$2:$E$1500)),ROW(50:50))-1,1),"")</f>
        <v/>
      </c>
      <c r="CC56" s="35" t="str" cm="1">
        <f t="array" ref="CC56">IFERROR(INDEX('CAC EPDs'!$F$2:$F$1500,SMALL(IF('CAC EPDs'!$E$2:$E$1500=Lists!CC$6,ROW('CAC EPDs'!$E$2:$E$1500)),ROW(50:50))-1,1),"")</f>
        <v/>
      </c>
      <c r="CD56" s="35" t="str" cm="1">
        <f t="array" ref="CD56">IFERROR(INDEX('CAC EPDs'!$F$2:$F$1500,SMALL(IF('CAC EPDs'!$E$2:$E$1500=Lists!CD$6,ROW('CAC EPDs'!$E$2:$E$1500)),ROW(50:50))-1,1),"")</f>
        <v/>
      </c>
      <c r="CE56" s="35" t="str" cm="1">
        <f t="array" ref="CE56">IFERROR(INDEX('CAC EPDs'!$F$2:$F$1500,SMALL(IF('CAC EPDs'!$E$2:$E$1500=Lists!CE$6,ROW('CAC EPDs'!$E$2:$E$1500)),ROW(50:50))-1,1),"")</f>
        <v/>
      </c>
      <c r="CF56" s="35" t="str" cm="1">
        <f t="array" ref="CF56">IFERROR(INDEX('CAC EPDs'!$F$2:$F$1500,SMALL(IF('CAC EPDs'!$E$2:$E$1500=Lists!CF$6,ROW('CAC EPDs'!$E$2:$E$1500)),ROW(50:50))-1,1),"")</f>
        <v/>
      </c>
      <c r="CG56" s="35" t="str" cm="1">
        <f t="array" ref="CG56">IFERROR(INDEX('CAC EPDs'!$F$2:$F$1500,SMALL(IF('CAC EPDs'!$E$2:$E$1500=Lists!CG$6,ROW('CAC EPDs'!$E$2:$E$1500)),ROW(50:50))-1,1),"")</f>
        <v/>
      </c>
      <c r="CH56" s="35" t="str" cm="1">
        <f t="array" ref="CH56">IFERROR(INDEX('CAC EPDs'!$F$2:$F$1500,SMALL(IF('CAC EPDs'!$E$2:$E$1500=Lists!CH$6,ROW('CAC EPDs'!$E$2:$E$1500)),ROW(50:50))-1,1),"")</f>
        <v/>
      </c>
      <c r="CI56" s="35" t="str" cm="1">
        <f t="array" ref="CI56">IFERROR(INDEX('CAC EPDs'!$F$2:$F$1500,SMALL(IF('CAC EPDs'!$E$2:$E$1500=Lists!CI$6,ROW('CAC EPDs'!$E$2:$E$1500)),ROW(50:50))-1,1),"")</f>
        <v/>
      </c>
      <c r="CJ56" s="35" t="str" cm="1">
        <f t="array" ref="CJ56">IFERROR(INDEX('CAC EPDs'!$F$2:$F$1500,SMALL(IF('CAC EPDs'!$E$2:$E$1500=Lists!CJ$6,ROW('CAC EPDs'!$E$2:$E$1500)),ROW(50:50))-1,1),"")</f>
        <v/>
      </c>
      <c r="CK56" s="35" t="str" cm="1">
        <f t="array" ref="CK56">IFERROR(INDEX('CAC EPDs'!$F$2:$F$1500,SMALL(IF('CAC EPDs'!$E$2:$E$1500=Lists!CK$6,ROW('CAC EPDs'!$E$2:$E$1500)),ROW(50:50))-1,1),"")</f>
        <v/>
      </c>
      <c r="CL56" s="35" t="str" cm="1">
        <f t="array" ref="CL56">IFERROR(INDEX('CAC EPDs'!$F$2:$F$1500,SMALL(IF('CAC EPDs'!$E$2:$E$1500=Lists!CL$6,ROW('CAC EPDs'!$E$2:$E$1500)),ROW(50:50))-1,1),"")</f>
        <v/>
      </c>
      <c r="CM56" s="35" t="str" cm="1">
        <f t="array" ref="CM56">IFERROR(INDEX('CAC EPDs'!$F$2:$F$1500,SMALL(IF('CAC EPDs'!$E$2:$E$1500=Lists!CM$6,ROW('CAC EPDs'!$E$2:$E$1500)),ROW(50:50))-1,1),"")</f>
        <v/>
      </c>
      <c r="CN56" s="35" t="str" cm="1">
        <f t="array" ref="CN56">IFERROR(INDEX('CAC EPDs'!$F$2:$F$1500,SMALL(IF('CAC EPDs'!$E$2:$E$1500=Lists!CN$6,ROW('CAC EPDs'!$E$2:$E$1500)),ROW(50:50))-1,1),"")</f>
        <v/>
      </c>
      <c r="CO56" s="35" t="str" cm="1">
        <f t="array" ref="CO56">IFERROR(INDEX('CAC EPDs'!$F$2:$F$1500,SMALL(IF('CAC EPDs'!$E$2:$E$1500=Lists!CO$6,ROW('CAC EPDs'!$E$2:$E$1500)),ROW(50:50))-1,1),"")</f>
        <v/>
      </c>
      <c r="CP56" s="35" t="str" cm="1">
        <f t="array" ref="CP56">IFERROR(INDEX('CAC EPDs'!$F$2:$F$1500,SMALL(IF('CAC EPDs'!$E$2:$E$1500=Lists!CP$6,ROW('CAC EPDs'!$E$2:$E$1500)),ROW(50:50))-1,1),"")</f>
        <v/>
      </c>
      <c r="CQ56" s="35" t="str" cm="1">
        <f t="array" ref="CQ56">IFERROR(INDEX('CAC EPDs'!$F$2:$F$1500,SMALL(IF('CAC EPDs'!$E$2:$E$1500=Lists!CQ$6,ROW('CAC EPDs'!$E$2:$E$1500)),ROW(50:50))-1,1),"")</f>
        <v/>
      </c>
      <c r="CR56" s="35" t="str" cm="1">
        <f t="array" ref="CR56">IFERROR(INDEX('CAC EPDs'!$F$2:$F$1500,SMALL(IF('CAC EPDs'!$E$2:$E$1500=Lists!CR$6,ROW('CAC EPDs'!$E$2:$E$1500)),ROW(50:50))-1,1),"")</f>
        <v/>
      </c>
      <c r="CS56" s="35" t="str" cm="1">
        <f t="array" ref="CS56">IFERROR(INDEX('CAC EPDs'!$F$2:$F$1500,SMALL(IF('CAC EPDs'!$E$2:$E$1500=Lists!CS$6,ROW('CAC EPDs'!$E$2:$E$1500)),ROW(50:50))-1,1),"")</f>
        <v/>
      </c>
      <c r="CT56" s="35" t="str" cm="1">
        <f t="array" ref="CT56">IFERROR(INDEX('CAC EPDs'!$F$2:$F$1500,SMALL(IF('CAC EPDs'!$E$2:$E$1500=Lists!CT$6,ROW('CAC EPDs'!$E$2:$E$1500)),ROW(50:50))-1,1),"")</f>
        <v/>
      </c>
      <c r="CU56" s="35" t="str" cm="1">
        <f t="array" ref="CU56">IFERROR(INDEX('CAC EPDs'!$F$2:$F$1500,SMALL(IF('CAC EPDs'!$E$2:$E$1500=Lists!CU$6,ROW('CAC EPDs'!$E$2:$E$1500)),ROW(50:50))-1,1),"")</f>
        <v/>
      </c>
      <c r="CV56" s="35" t="str" cm="1">
        <f t="array" ref="CV56">IFERROR(INDEX('CAC EPDs'!$F$2:$F$1500,SMALL(IF('CAC EPDs'!$E$2:$E$1500=Lists!CV$6,ROW('CAC EPDs'!$E$2:$E$1500)),ROW(50:50))-1,1),"")</f>
        <v/>
      </c>
      <c r="CW56" s="35" t="str" cm="1">
        <f t="array" ref="CW56">IFERROR(INDEX('CAC EPDs'!$F$2:$F$1500,SMALL(IF('CAC EPDs'!$E$2:$E$1500=Lists!CW$6,ROW('CAC EPDs'!$E$2:$E$1500)),ROW(50:50))-1,1),"")</f>
        <v/>
      </c>
      <c r="CX56" s="35" t="str" cm="1">
        <f t="array" ref="CX56">IFERROR(INDEX('CAC EPDs'!$F$2:$F$1500,SMALL(IF('CAC EPDs'!$E$2:$E$1500=Lists!CX$6,ROW('CAC EPDs'!$E$2:$E$1500)),ROW(50:50))-1,1),"")</f>
        <v/>
      </c>
      <c r="CY56" s="35" t="str" cm="1">
        <f t="array" ref="CY56">IFERROR(INDEX('CAC EPDs'!$F$2:$F$1500,SMALL(IF('CAC EPDs'!$E$2:$E$1500=Lists!CY$6,ROW('CAC EPDs'!$E$2:$E$1500)),ROW(50:50))-1,1),"")</f>
        <v/>
      </c>
      <c r="CZ56" s="35" t="str" cm="1">
        <f t="array" ref="CZ56">IFERROR(INDEX('CAC EPDs'!$F$2:$F$1500,SMALL(IF('CAC EPDs'!$E$2:$E$1500=Lists!CZ$6,ROW('CAC EPDs'!$E$2:$E$1500)),ROW(50:50))-1,1),"")</f>
        <v/>
      </c>
      <c r="DA56" s="35" t="str" cm="1">
        <f t="array" ref="DA56">IFERROR(INDEX('CAC EPDs'!$F$2:$F$1500,SMALL(IF('CAC EPDs'!$E$2:$E$1500=Lists!DA$6,ROW('CAC EPDs'!$E$2:$E$1500)),ROW(50:50))-1,1),"")</f>
        <v/>
      </c>
      <c r="DB56" s="35" t="str" cm="1">
        <f t="array" ref="DB56">IFERROR(INDEX('CAC EPDs'!$F$2:$F$1500,SMALL(IF('CAC EPDs'!$E$2:$E$1500=Lists!DB$6,ROW('CAC EPDs'!$E$2:$E$1500)),ROW(50:50))-1,1),"")</f>
        <v/>
      </c>
      <c r="DC56" s="35" t="str" cm="1">
        <f t="array" ref="DC56">IFERROR(INDEX('CAC EPDs'!$F$2:$F$1500,SMALL(IF('CAC EPDs'!$E$2:$E$1500=Lists!DC$6,ROW('CAC EPDs'!$E$2:$E$1500)),ROW(50:50))-1,1),"")</f>
        <v/>
      </c>
      <c r="DD56" s="35" t="str" cm="1">
        <f t="array" ref="DD56">IFERROR(INDEX('CAC EPDs'!$F$2:$F$1500,SMALL(IF('CAC EPDs'!$E$2:$E$1500=Lists!DD$6,ROW('CAC EPDs'!$E$2:$E$1500)),ROW(50:50))-1,1),"")</f>
        <v/>
      </c>
      <c r="DE56" s="35" t="str" cm="1">
        <f t="array" ref="DE56">IFERROR(INDEX('CAC EPDs'!$F$2:$F$1500,SMALL(IF('CAC EPDs'!$E$2:$E$1500=Lists!DE$6,ROW('CAC EPDs'!$E$2:$E$1500)),ROW(50:50))-1,1),"")</f>
        <v/>
      </c>
      <c r="DF56" s="35" t="str" cm="1">
        <f t="array" ref="DF56">IFERROR(INDEX('CAC EPDs'!$F$2:$F$1500,SMALL(IF('CAC EPDs'!$E$2:$E$1500=Lists!DF$6,ROW('CAC EPDs'!$E$2:$E$1500)),ROW(50:50))-1,1),"")</f>
        <v/>
      </c>
      <c r="DG56" s="35" t="str" cm="1">
        <f t="array" ref="DG56">IFERROR(INDEX('CAC EPDs'!$F$2:$F$1500,SMALL(IF('CAC EPDs'!$E$2:$E$1500=Lists!DG$6,ROW('CAC EPDs'!$E$2:$E$1500)),ROW(50:50))-1,1),"")</f>
        <v/>
      </c>
      <c r="DH56" s="35" t="str" cm="1">
        <f t="array" ref="DH56">IFERROR(INDEX('CAC EPDs'!$F$2:$F$1500,SMALL(IF('CAC EPDs'!$E$2:$E$1500=Lists!DH$6,ROW('CAC EPDs'!$E$2:$E$1500)),ROW(50:50))-1,1),"")</f>
        <v/>
      </c>
      <c r="DI56" s="35" t="str" cm="1">
        <f t="array" ref="DI56">IFERROR(INDEX('CAC EPDs'!$F$2:$F$1500,SMALL(IF('CAC EPDs'!$E$2:$E$1500=Lists!DI$6,ROW('CAC EPDs'!$E$2:$E$1500)),ROW(50:50))-1,1),"")</f>
        <v/>
      </c>
      <c r="DJ56" s="35" t="str" cm="1">
        <f t="array" ref="DJ56">IFERROR(INDEX('CAC EPDs'!$F$2:$F$1500,SMALL(IF('CAC EPDs'!$E$2:$E$1500=Lists!DJ$6,ROW('CAC EPDs'!$E$2:$E$1500)),ROW(50:50))-1,1),"")</f>
        <v/>
      </c>
      <c r="DK56" s="35" t="str" cm="1">
        <f t="array" ref="DK56">IFERROR(INDEX('CAC EPDs'!$F$2:$F$1500,SMALL(IF('CAC EPDs'!$E$2:$E$1500=Lists!DK$6,ROW('CAC EPDs'!$E$2:$E$1500)),ROW(50:50))-1,1),"")</f>
        <v/>
      </c>
      <c r="DL56" s="35" t="str" cm="1">
        <f t="array" ref="DL56">IFERROR(INDEX('CAC EPDs'!$F$2:$F$1500,SMALL(IF('CAC EPDs'!$E$2:$E$1500=Lists!DL$6,ROW('CAC EPDs'!$E$2:$E$1500)),ROW(50:50))-1,1),"")</f>
        <v/>
      </c>
      <c r="DM56" s="35" t="str" cm="1">
        <f t="array" ref="DM56">IFERROR(INDEX('CAC EPDs'!$F$2:$F$1500,SMALL(IF('CAC EPDs'!$E$2:$E$1500=Lists!DM$6,ROW('CAC EPDs'!$E$2:$E$1500)),ROW(50:50))-1,1),"")</f>
        <v/>
      </c>
      <c r="DN56" s="35" t="str" cm="1">
        <f t="array" ref="DN56">IFERROR(INDEX('CAC EPDs'!$F$2:$F$1500,SMALL(IF('CAC EPDs'!$E$2:$E$1500=Lists!DN$6,ROW('CAC EPDs'!$E$2:$E$1500)),ROW(50:50))-1,1),"")</f>
        <v/>
      </c>
      <c r="DO56" s="35" t="str" cm="1">
        <f t="array" ref="DO56">IFERROR(INDEX('CAC EPDs'!$F$2:$F$1500,SMALL(IF('CAC EPDs'!$E$2:$E$1500=Lists!DO$6,ROW('CAC EPDs'!$E$2:$E$1500)),ROW(50:50))-1,1),"")</f>
        <v/>
      </c>
      <c r="DP56" s="35" t="str" cm="1">
        <f t="array" ref="DP56">IFERROR(INDEX('CAC EPDs'!$F$2:$F$1500,SMALL(IF('CAC EPDs'!$E$2:$E$1500=Lists!DP$6,ROW('CAC EPDs'!$E$2:$E$1500)),ROW(50:50))-1,1),"")</f>
        <v/>
      </c>
      <c r="DQ56" s="35" t="str" cm="1">
        <f t="array" ref="DQ56">IFERROR(INDEX('CAC EPDs'!$F$2:$F$1500,SMALL(IF('CAC EPDs'!$E$2:$E$1500=Lists!DQ$6,ROW('CAC EPDs'!$E$2:$E$1500)),ROW(50:50))-1,1),"")</f>
        <v/>
      </c>
      <c r="DR56" s="35" t="str" cm="1">
        <f t="array" ref="DR56">IFERROR(INDEX('CAC EPDs'!$F$2:$F$1500,SMALL(IF('CAC EPDs'!$E$2:$E$1500=Lists!DR$6,ROW('CAC EPDs'!$E$2:$E$1500)),ROW(50:50))-1,1),"")</f>
        <v/>
      </c>
      <c r="DS56" s="35" t="str" cm="1">
        <f t="array" ref="DS56">IFERROR(INDEX('CAC EPDs'!$F$2:$F$1500,SMALL(IF('CAC EPDs'!$E$2:$E$1500=Lists!DS$6,ROW('CAC EPDs'!$E$2:$E$1500)),ROW(50:50))-1,1),"")</f>
        <v/>
      </c>
      <c r="DT56" s="35" t="str" cm="1">
        <f t="array" ref="DT56">IFERROR(INDEX('CAC EPDs'!$F$2:$F$1500,SMALL(IF('CAC EPDs'!$E$2:$E$1500=Lists!DT$6,ROW('CAC EPDs'!$E$2:$E$1500)),ROW(50:50))-1,1),"")</f>
        <v/>
      </c>
      <c r="DU56" s="35" t="str" cm="1">
        <f t="array" ref="DU56">IFERROR(INDEX('CAC EPDs'!$F$2:$F$1500,SMALL(IF('CAC EPDs'!$E$2:$E$1500=Lists!DU$6,ROW('CAC EPDs'!$E$2:$E$1500)),ROW(50:50))-1,1),"")</f>
        <v/>
      </c>
      <c r="DV56" s="35" t="str" cm="1">
        <f t="array" ref="DV56">IFERROR(INDEX('CAC EPDs'!$F$2:$F$1500,SMALL(IF('CAC EPDs'!$E$2:$E$1500=Lists!DV$6,ROW('CAC EPDs'!$E$2:$E$1500)),ROW(50:50))-1,1),"")</f>
        <v/>
      </c>
      <c r="DW56" s="35" t="str" cm="1">
        <f t="array" ref="DW56">IFERROR(INDEX('CAC EPDs'!$F$2:$F$1500,SMALL(IF('CAC EPDs'!$E$2:$E$1500=Lists!DW$6,ROW('CAC EPDs'!$E$2:$E$1500)),ROW(50:50))-1,1),"")</f>
        <v/>
      </c>
      <c r="DX56" s="35" t="str" cm="1">
        <f t="array" ref="DX56">IFERROR(INDEX('CAC EPDs'!$F$2:$F$1500,SMALL(IF('CAC EPDs'!$E$2:$E$1500=Lists!DX$6,ROW('CAC EPDs'!$E$2:$E$1500)),ROW(50:50))-1,1),"")</f>
        <v/>
      </c>
      <c r="DY56" s="35" t="str" cm="1">
        <f t="array" ref="DY56">IFERROR(INDEX('CAC EPDs'!$F$2:$F$1500,SMALL(IF('CAC EPDs'!$E$2:$E$1500=Lists!DY$6,ROW('CAC EPDs'!$E$2:$E$1500)),ROW(50:50))-1,1),"")</f>
        <v/>
      </c>
      <c r="DZ56" s="35" t="str" cm="1">
        <f t="array" ref="DZ56">IFERROR(INDEX('CAC EPDs'!$F$2:$F$1500,SMALL(IF('CAC EPDs'!$E$2:$E$1500=Lists!DZ$6,ROW('CAC EPDs'!$E$2:$E$1500)),ROW(50:50))-1,1),"")</f>
        <v/>
      </c>
      <c r="EA56" s="35" t="str" cm="1">
        <f t="array" ref="EA56">IFERROR(INDEX('CAC EPDs'!$F$2:$F$1500,SMALL(IF('CAC EPDs'!$E$2:$E$1500=Lists!EA$6,ROW('CAC EPDs'!$E$2:$E$1500)),ROW(50:50))-1,1),"")</f>
        <v/>
      </c>
      <c r="EB56" s="35" t="str" cm="1">
        <f t="array" ref="EB56">IFERROR(INDEX('CAC EPDs'!$F$2:$F$1500,SMALL(IF('CAC EPDs'!$E$2:$E$1500=Lists!EB$6,ROW('CAC EPDs'!$E$2:$E$1500)),ROW(50:50))-1,1),"")</f>
        <v/>
      </c>
      <c r="EC56" s="35" t="str" cm="1">
        <f t="array" ref="EC56">IFERROR(INDEX('CAC EPDs'!$F$2:$F$1500,SMALL(IF('CAC EPDs'!$E$2:$E$1500=Lists!EC$6,ROW('CAC EPDs'!$E$2:$E$1500)),ROW(50:50))-1,1),"")</f>
        <v/>
      </c>
      <c r="ED56" s="35" t="str" cm="1">
        <f t="array" ref="ED56">IFERROR(INDEX('CAC EPDs'!$F$2:$F$1500,SMALL(IF('CAC EPDs'!$E$2:$E$1500=Lists!ED$6,ROW('CAC EPDs'!$E$2:$E$1500)),ROW(50:50))-1,1),"")</f>
        <v/>
      </c>
      <c r="EE56" s="35" t="str" cm="1">
        <f t="array" ref="EE56">IFERROR(INDEX('CAC EPDs'!$F$2:$F$1500,SMALL(IF('CAC EPDs'!$E$2:$E$1500=Lists!EE$6,ROW('CAC EPDs'!$E$2:$E$1500)),ROW(50:50))-1,1),"")</f>
        <v/>
      </c>
      <c r="EF56" s="35" t="str" cm="1">
        <f t="array" ref="EF56">IFERROR(INDEX('CAC EPDs'!$F$2:$F$1500,SMALL(IF('CAC EPDs'!$E$2:$E$1500=Lists!EF$6,ROW('CAC EPDs'!$E$2:$E$1500)),ROW(50:50))-1,1),"")</f>
        <v/>
      </c>
      <c r="EG56" s="35" t="str" cm="1">
        <f t="array" ref="EG56">IFERROR(INDEX('CAC EPDs'!$F$2:$F$1500,SMALL(IF('CAC EPDs'!$E$2:$E$1500=Lists!EG$6,ROW('CAC EPDs'!$E$2:$E$1500)),ROW(50:50))-1,1),"")</f>
        <v/>
      </c>
      <c r="EH56" s="35" t="str" cm="1">
        <f t="array" ref="EH56">IFERROR(INDEX('CAC EPDs'!$F$2:$F$1500,SMALL(IF('CAC EPDs'!$E$2:$E$1500=Lists!EH$6,ROW('CAC EPDs'!$E$2:$E$1500)),ROW(50:50))-1,1),"")</f>
        <v/>
      </c>
      <c r="EI56" s="35" t="str" cm="1">
        <f t="array" ref="EI56">IFERROR(INDEX('CAC EPDs'!$F$2:$F$1500,SMALL(IF('CAC EPDs'!$E$2:$E$1500=Lists!EI$6,ROW('CAC EPDs'!$E$2:$E$1500)),ROW(50:50))-1,1),"")</f>
        <v/>
      </c>
      <c r="EJ56" s="35" t="str" cm="1">
        <f t="array" ref="EJ56">IFERROR(INDEX('CAC EPDs'!$F$2:$F$1500,SMALL(IF('CAC EPDs'!$E$2:$E$1500=Lists!EJ$6,ROW('CAC EPDs'!$E$2:$E$1500)),ROW(50:50))-1,1),"")</f>
        <v/>
      </c>
      <c r="EK56" s="35" t="str" cm="1">
        <f t="array" ref="EK56">IFERROR(INDEX('CAC EPDs'!$F$2:$F$1500,SMALL(IF('CAC EPDs'!$E$2:$E$1500=Lists!EK$6,ROW('CAC EPDs'!$E$2:$E$1500)),ROW(50:50))-1,1),"")</f>
        <v/>
      </c>
      <c r="EL56" s="35" t="str" cm="1">
        <f t="array" ref="EL56">IFERROR(INDEX('CAC EPDs'!$F$2:$F$1500,SMALL(IF('CAC EPDs'!$E$2:$E$1500=Lists!EL$6,ROW('CAC EPDs'!$E$2:$E$1500)),ROW(50:50))-1,1),"")</f>
        <v/>
      </c>
      <c r="EM56" s="35" t="str" cm="1">
        <f t="array" ref="EM56">IFERROR(INDEX('CAC EPDs'!$F$2:$F$1500,SMALL(IF('CAC EPDs'!$E$2:$E$1500=Lists!EM$6,ROW('CAC EPDs'!$E$2:$E$1500)),ROW(50:50))-1,1),"")</f>
        <v/>
      </c>
      <c r="EN56" s="35" t="str" cm="1">
        <f t="array" ref="EN56">IFERROR(INDEX('CAC EPDs'!$F$2:$F$1500,SMALL(IF('CAC EPDs'!$E$2:$E$1500=Lists!EN$6,ROW('CAC EPDs'!$E$2:$E$1500)),ROW(50:50))-1,1),"")</f>
        <v/>
      </c>
      <c r="FL56" s="219"/>
    </row>
    <row r="57" spans="25:168">
      <c r="Y57" s="35" t="str">
        <v>Quebec,60,Yes</v>
      </c>
      <c r="AA57" s="35" t="str" cm="1">
        <f t="array" ref="AA57">IFERROR(INDEX('CAC EPDs'!$F$2:$F$1500,SMALL(IF('CAC EPDs'!$E$2:$E$1500=Lists!AA$6,ROW('CAC EPDs'!$E$2:$E$1500)),ROW(51:51))-1,1),"")</f>
        <v/>
      </c>
      <c r="AB57" s="35" t="str" cm="1">
        <f t="array" ref="AB57">IFERROR(INDEX('CAC EPDs'!$F$2:$F$1500,SMALL(IF('CAC EPDs'!$E$2:$E$1500=Lists!AB$6,ROW('CAC EPDs'!$E$2:$E$1500)),ROW(51:51))-1,1),"")</f>
        <v/>
      </c>
      <c r="AC57" s="35" t="str" cm="1">
        <f t="array" ref="AC57">IFERROR(INDEX('CAC EPDs'!$F$2:$F$1500,SMALL(IF('CAC EPDs'!$E$2:$E$1500=Lists!AC$6,ROW('CAC EPDs'!$E$2:$E$1500)),ROW(51:51))-1,1),"")</f>
        <v/>
      </c>
      <c r="AD57" s="35" t="str" cm="1">
        <f t="array" ref="AD57">IFERROR(INDEX('CAC EPDs'!$F$2:$F$1500,SMALL(IF('CAC EPDs'!$E$2:$E$1500=Lists!AD$6,ROW('CAC EPDs'!$E$2:$E$1500)),ROW(51:51))-1,1),"")</f>
        <v/>
      </c>
      <c r="AE57" s="35" t="str" cm="1">
        <f t="array" ref="AE57">IFERROR(INDEX('CAC EPDs'!$F$2:$F$1500,SMALL(IF('CAC EPDs'!$E$2:$E$1500=Lists!AE$6,ROW('CAC EPDs'!$E$2:$E$1500)),ROW(51:51))-1,1),"")</f>
        <v/>
      </c>
      <c r="AF57" s="35" t="str" cm="1">
        <f t="array" ref="AF57">IFERROR(INDEX('CAC EPDs'!$F$2:$F$1500,SMALL(IF('CAC EPDs'!$E$2:$E$1500=Lists!AF$6,ROW('CAC EPDs'!$E$2:$E$1500)),ROW(51:51))-1,1),"")</f>
        <v/>
      </c>
      <c r="AG57" s="35" t="str" cm="1">
        <f t="array" ref="AG57">IFERROR(INDEX('CAC EPDs'!$F$2:$F$1500,SMALL(IF('CAC EPDs'!$E$2:$E$1500=Lists!AG$6,ROW('CAC EPDs'!$E$2:$E$1500)),ROW(51:51))-1,1),"")</f>
        <v/>
      </c>
      <c r="AH57" s="35" t="str" cm="1">
        <f t="array" ref="AH57">IFERROR(INDEX('CAC EPDs'!$F$2:$F$1500,SMALL(IF('CAC EPDs'!$E$2:$E$1500=Lists!AH$6,ROW('CAC EPDs'!$E$2:$E$1500)),ROW(51:51))-1,1),"")</f>
        <v/>
      </c>
      <c r="AI57" s="35" t="str" cm="1">
        <f t="array" ref="AI57">IFERROR(INDEX('CAC EPDs'!$F$2:$F$1500,SMALL(IF('CAC EPDs'!$E$2:$E$1500=Lists!AI$6,ROW('CAC EPDs'!$E$2:$E$1500)),ROW(51:51))-1,1),"")</f>
        <v/>
      </c>
      <c r="AJ57" s="35" t="str" cm="1">
        <f t="array" ref="AJ57">IFERROR(INDEX('CAC EPDs'!$F$2:$F$1500,SMALL(IF('CAC EPDs'!$E$2:$E$1500=Lists!AJ$6,ROW('CAC EPDs'!$E$2:$E$1500)),ROW(51:51))-1,1),"")</f>
        <v/>
      </c>
      <c r="AK57" s="35" t="str" cm="1">
        <f t="array" ref="AK57">IFERROR(INDEX('CAC EPDs'!$F$2:$F$1500,SMALL(IF('CAC EPDs'!$E$2:$E$1500=Lists!AK$6,ROW('CAC EPDs'!$E$2:$E$1500)),ROW(51:51))-1,1),"")</f>
        <v/>
      </c>
      <c r="AL57" s="35" t="str" cm="1">
        <f t="array" ref="AL57">IFERROR(INDEX('CAC EPDs'!$F$2:$F$1500,SMALL(IF('CAC EPDs'!$E$2:$E$1500=Lists!AL$6,ROW('CAC EPDs'!$E$2:$E$1500)),ROW(51:51))-1,1),"")</f>
        <v/>
      </c>
      <c r="AM57" s="35" t="str" cm="1">
        <f t="array" ref="AM57">IFERROR(INDEX('CAC EPDs'!$F$2:$F$1500,SMALL(IF('CAC EPDs'!$E$2:$E$1500=Lists!AM$6,ROW('CAC EPDs'!$E$2:$E$1500)),ROW(51:51))-1,1),"")</f>
        <v/>
      </c>
      <c r="AN57" s="35" t="str" cm="1">
        <f t="array" ref="AN57">IFERROR(INDEX('CAC EPDs'!$F$2:$F$1500,SMALL(IF('CAC EPDs'!$E$2:$E$1500=Lists!AN$6,ROW('CAC EPDs'!$E$2:$E$1500)),ROW(51:51))-1,1),"")</f>
        <v/>
      </c>
      <c r="AO57" s="35" t="str" cm="1">
        <f t="array" ref="AO57">IFERROR(INDEX('CAC EPDs'!$F$2:$F$1500,SMALL(IF('CAC EPDs'!$E$2:$E$1500=Lists!AO$6,ROW('CAC EPDs'!$E$2:$E$1500)),ROW(51:51))-1,1),"")</f>
        <v/>
      </c>
      <c r="AP57" s="35" t="str" cm="1">
        <f t="array" ref="AP57">IFERROR(INDEX('CAC EPDs'!$F$2:$F$1500,SMALL(IF('CAC EPDs'!$E$2:$E$1500=Lists!AP$6,ROW('CAC EPDs'!$E$2:$E$1500)),ROW(51:51))-1,1),"")</f>
        <v/>
      </c>
      <c r="AQ57" s="35" t="str" cm="1">
        <f t="array" ref="AQ57">IFERROR(INDEX('CAC EPDs'!$F$2:$F$1500,SMALL(IF('CAC EPDs'!$E$2:$E$1500=Lists!AQ$6,ROW('CAC EPDs'!$E$2:$E$1500)),ROW(51:51))-1,1),"")</f>
        <v/>
      </c>
      <c r="AR57" s="35" t="str" cm="1">
        <f t="array" ref="AR57">IFERROR(INDEX('CAC EPDs'!$F$2:$F$1500,SMALL(IF('CAC EPDs'!$E$2:$E$1500=Lists!AR$6,ROW('CAC EPDs'!$E$2:$E$1500)),ROW(51:51))-1,1),"")</f>
        <v/>
      </c>
      <c r="AS57" s="35" t="str" cm="1">
        <f t="array" ref="AS57">IFERROR(INDEX('CAC EPDs'!$F$2:$F$1500,SMALL(IF('CAC EPDs'!$E$2:$E$1500=Lists!AS$6,ROW('CAC EPDs'!$E$2:$E$1500)),ROW(51:51))-1,1),"")</f>
        <v/>
      </c>
      <c r="AT57" s="35" t="str" cm="1">
        <f t="array" ref="AT57">IFERROR(INDEX('CAC EPDs'!$F$2:$F$1500,SMALL(IF('CAC EPDs'!$E$2:$E$1500=Lists!AT$6,ROW('CAC EPDs'!$E$2:$E$1500)),ROW(51:51))-1,1),"")</f>
        <v/>
      </c>
      <c r="AU57" s="35" t="str" cm="1">
        <f t="array" ref="AU57">IFERROR(INDEX('CAC EPDs'!$F$2:$F$1500,SMALL(IF('CAC EPDs'!$E$2:$E$1500=Lists!AU$6,ROW('CAC EPDs'!$E$2:$E$1500)),ROW(51:51))-1,1),"")</f>
        <v/>
      </c>
      <c r="AV57" s="35" t="str" cm="1">
        <f t="array" ref="AV57">IFERROR(INDEX('CAC EPDs'!$F$2:$F$1500,SMALL(IF('CAC EPDs'!$E$2:$E$1500=Lists!AV$6,ROW('CAC EPDs'!$E$2:$E$1500)),ROW(51:51))-1,1),"")</f>
        <v/>
      </c>
      <c r="AW57" s="35" t="str" cm="1">
        <f t="array" ref="AW57">IFERROR(INDEX('CAC EPDs'!$F$2:$F$1500,SMALL(IF('CAC EPDs'!$E$2:$E$1500=Lists!AW$6,ROW('CAC EPDs'!$E$2:$E$1500)),ROW(51:51))-1,1),"")</f>
        <v/>
      </c>
      <c r="AX57" s="35" t="str" cm="1">
        <f t="array" ref="AX57">IFERROR(INDEX('CAC EPDs'!$F$2:$F$1500,SMALL(IF('CAC EPDs'!$E$2:$E$1500=Lists!AX$6,ROW('CAC EPDs'!$E$2:$E$1500)),ROW(51:51))-1,1),"")</f>
        <v/>
      </c>
      <c r="AY57" s="35" t="str" cm="1">
        <f t="array" ref="AY57">IFERROR(INDEX('CAC EPDs'!$F$2:$F$1500,SMALL(IF('CAC EPDs'!$E$2:$E$1500=Lists!AY$6,ROW('CAC EPDs'!$E$2:$E$1500)),ROW(51:51))-1,1),"")</f>
        <v/>
      </c>
      <c r="AZ57" s="35" t="str" cm="1">
        <f t="array" ref="AZ57">IFERROR(INDEX('CAC EPDs'!$F$2:$F$1500,SMALL(IF('CAC EPDs'!$E$2:$E$1500=Lists!AZ$6,ROW('CAC EPDs'!$E$2:$E$1500)),ROW(51:51))-1,1),"")</f>
        <v/>
      </c>
      <c r="BA57" s="35" t="str" cm="1">
        <f t="array" ref="BA57">IFERROR(INDEX('CAC EPDs'!$F$2:$F$1500,SMALL(IF('CAC EPDs'!$E$2:$E$1500=Lists!BA$6,ROW('CAC EPDs'!$E$2:$E$1500)),ROW(51:51))-1,1),"")</f>
        <v/>
      </c>
      <c r="BB57" s="35" t="str" cm="1">
        <f t="array" ref="BB57">IFERROR(INDEX('CAC EPDs'!$F$2:$F$1500,SMALL(IF('CAC EPDs'!$E$2:$E$1500=Lists!BB$6,ROW('CAC EPDs'!$E$2:$E$1500)),ROW(51:51))-1,1),"")</f>
        <v/>
      </c>
      <c r="BC57" s="35" t="str" cm="1">
        <f t="array" ref="BC57">IFERROR(INDEX('CAC EPDs'!$F$2:$F$1500,SMALL(IF('CAC EPDs'!$E$2:$E$1500=Lists!BC$6,ROW('CAC EPDs'!$E$2:$E$1500)),ROW(51:51))-1,1),"")</f>
        <v/>
      </c>
      <c r="BD57" s="35" t="str" cm="1">
        <f t="array" ref="BD57">IFERROR(INDEX('CAC EPDs'!$F$2:$F$1500,SMALL(IF('CAC EPDs'!$E$2:$E$1500=Lists!BD$6,ROW('CAC EPDs'!$E$2:$E$1500)),ROW(51:51))-1,1),"")</f>
        <v/>
      </c>
      <c r="BE57" s="35" t="str" cm="1">
        <f t="array" ref="BE57">IFERROR(INDEX('CAC EPDs'!$F$2:$F$1500,SMALL(IF('CAC EPDs'!$E$2:$E$1500=Lists!BE$6,ROW('CAC EPDs'!$E$2:$E$1500)),ROW(51:51))-1,1),"")</f>
        <v/>
      </c>
      <c r="BF57" s="35" t="str" cm="1">
        <f t="array" ref="BF57">IFERROR(INDEX('CAC EPDs'!$F$2:$F$1500,SMALL(IF('CAC EPDs'!$E$2:$E$1500=Lists!BF$6,ROW('CAC EPDs'!$E$2:$E$1500)),ROW(51:51))-1,1),"")</f>
        <v/>
      </c>
      <c r="BG57" s="35" t="str" cm="1">
        <f t="array" ref="BG57">IFERROR(INDEX('CAC EPDs'!$F$2:$F$1500,SMALL(IF('CAC EPDs'!$E$2:$E$1500=Lists!BG$6,ROW('CAC EPDs'!$E$2:$E$1500)),ROW(51:51))-1,1),"")</f>
        <v/>
      </c>
      <c r="BH57" s="35" t="str" cm="1">
        <f t="array" ref="BH57">IFERROR(INDEX('CAC EPDs'!$F$2:$F$1500,SMALL(IF('CAC EPDs'!$E$2:$E$1500=Lists!BH$6,ROW('CAC EPDs'!$E$2:$E$1500)),ROW(51:51))-1,1),"")</f>
        <v/>
      </c>
      <c r="BI57" s="35" t="str" cm="1">
        <f t="array" ref="BI57">IFERROR(INDEX('CAC EPDs'!$F$2:$F$1500,SMALL(IF('CAC EPDs'!$E$2:$E$1500=Lists!BI$6,ROW('CAC EPDs'!$E$2:$E$1500)),ROW(51:51))-1,1),"")</f>
        <v/>
      </c>
      <c r="BJ57" s="35" t="str" cm="1">
        <f t="array" ref="BJ57">IFERROR(INDEX('CAC EPDs'!$F$2:$F$1500,SMALL(IF('CAC EPDs'!$E$2:$E$1500=Lists!BJ$6,ROW('CAC EPDs'!$E$2:$E$1500)),ROW(51:51))-1,1),"")</f>
        <v/>
      </c>
      <c r="BK57" s="35" t="str" cm="1">
        <f t="array" ref="BK57">IFERROR(INDEX('CAC EPDs'!$F$2:$F$1500,SMALL(IF('CAC EPDs'!$E$2:$E$1500=Lists!BK$6,ROW('CAC EPDs'!$E$2:$E$1500)),ROW(51:51))-1,1),"")</f>
        <v/>
      </c>
      <c r="BL57" s="35" t="str" cm="1">
        <f t="array" ref="BL57">IFERROR(INDEX('CAC EPDs'!$F$2:$F$1500,SMALL(IF('CAC EPDs'!$E$2:$E$1500=Lists!BL$6,ROW('CAC EPDs'!$E$2:$E$1500)),ROW(51:51))-1,1),"")</f>
        <v/>
      </c>
      <c r="BM57" s="35" t="str" cm="1">
        <f t="array" ref="BM57">IFERROR(INDEX('CAC EPDs'!$F$2:$F$1500,SMALL(IF('CAC EPDs'!$E$2:$E$1500=Lists!BM$6,ROW('CAC EPDs'!$E$2:$E$1500)),ROW(51:51))-1,1),"")</f>
        <v/>
      </c>
      <c r="BN57" s="35" t="str" cm="1">
        <f t="array" ref="BN57">IFERROR(INDEX('CAC EPDs'!$F$2:$F$1500,SMALL(IF('CAC EPDs'!$E$2:$E$1500=Lists!BN$6,ROW('CAC EPDs'!$E$2:$E$1500)),ROW(51:51))-1,1),"")</f>
        <v/>
      </c>
      <c r="BO57" s="35" t="str" cm="1">
        <f t="array" ref="BO57">IFERROR(INDEX('CAC EPDs'!$F$2:$F$1500,SMALL(IF('CAC EPDs'!$E$2:$E$1500=Lists!BO$6,ROW('CAC EPDs'!$E$2:$E$1500)),ROW(51:51))-1,1),"")</f>
        <v/>
      </c>
      <c r="BP57" s="35" t="str" cm="1">
        <f t="array" ref="BP57">IFERROR(INDEX('CAC EPDs'!$F$2:$F$1500,SMALL(IF('CAC EPDs'!$E$2:$E$1500=Lists!BP$6,ROW('CAC EPDs'!$E$2:$E$1500)),ROW(51:51))-1,1),"")</f>
        <v>35 MPa SCC with air (F-1) GUL 20 FA</v>
      </c>
      <c r="BQ57" s="35" t="str" cm="1">
        <f t="array" ref="BQ57">IFERROR(INDEX('CAC EPDs'!$F$2:$F$1500,SMALL(IF('CAC EPDs'!$E$2:$E$1500=Lists!BQ$6,ROW('CAC EPDs'!$E$2:$E$1500)),ROW(51:51))-1,1),"")</f>
        <v/>
      </c>
      <c r="BR57" s="35" t="str" cm="1">
        <f t="array" ref="BR57">IFERROR(INDEX('CAC EPDs'!$F$2:$F$1500,SMALL(IF('CAC EPDs'!$E$2:$E$1500=Lists!BR$6,ROW('CAC EPDs'!$E$2:$E$1500)),ROW(51:51))-1,1),"")</f>
        <v/>
      </c>
      <c r="BS57" s="35" t="str" cm="1">
        <f t="array" ref="BS57">IFERROR(INDEX('CAC EPDs'!$F$2:$F$1500,SMALL(IF('CAC EPDs'!$E$2:$E$1500=Lists!BS$6,ROW('CAC EPDs'!$E$2:$E$1500)),ROW(51:51))-1,1),"")</f>
        <v/>
      </c>
      <c r="BT57" s="35" t="str" cm="1">
        <f t="array" ref="BT57">IFERROR(INDEX('CAC EPDs'!$F$2:$F$1500,SMALL(IF('CAC EPDs'!$E$2:$E$1500=Lists!BT$6,ROW('CAC EPDs'!$E$2:$E$1500)),ROW(51:51))-1,1),"")</f>
        <v/>
      </c>
      <c r="BU57" s="35" t="str" cm="1">
        <f t="array" ref="BU57">IFERROR(INDEX('CAC EPDs'!$F$2:$F$1500,SMALL(IF('CAC EPDs'!$E$2:$E$1500=Lists!BU$6,ROW('CAC EPDs'!$E$2:$E$1500)),ROW(51:51))-1,1),"")</f>
        <v/>
      </c>
      <c r="BV57" s="35" t="str" cm="1">
        <f t="array" ref="BV57">IFERROR(INDEX('CAC EPDs'!$F$2:$F$1500,SMALL(IF('CAC EPDs'!$E$2:$E$1500=Lists!BV$6,ROW('CAC EPDs'!$E$2:$E$1500)),ROW(51:51))-1,1),"")</f>
        <v/>
      </c>
      <c r="BW57" s="35" t="str" cm="1">
        <f t="array" ref="BW57">IFERROR(INDEX('CAC EPDs'!$F$2:$F$1500,SMALL(IF('CAC EPDs'!$E$2:$E$1500=Lists!BW$6,ROW('CAC EPDs'!$E$2:$E$1500)),ROW(51:51))-1,1),"")</f>
        <v/>
      </c>
      <c r="BX57" s="35" t="str" cm="1">
        <f t="array" ref="BX57">IFERROR(INDEX('CAC EPDs'!$F$2:$F$1500,SMALL(IF('CAC EPDs'!$E$2:$E$1500=Lists!BX$6,ROW('CAC EPDs'!$E$2:$E$1500)),ROW(51:51))-1,1),"")</f>
        <v/>
      </c>
      <c r="BY57" s="35" t="str" cm="1">
        <f t="array" ref="BY57">IFERROR(INDEX('CAC EPDs'!$F$2:$F$1500,SMALL(IF('CAC EPDs'!$E$2:$E$1500=Lists!BY$6,ROW('CAC EPDs'!$E$2:$E$1500)),ROW(51:51))-1,1),"")</f>
        <v/>
      </c>
      <c r="BZ57" s="35" t="str" cm="1">
        <f t="array" ref="BZ57">IFERROR(INDEX('CAC EPDs'!$F$2:$F$1500,SMALL(IF('CAC EPDs'!$E$2:$E$1500=Lists!BZ$6,ROW('CAC EPDs'!$E$2:$E$1500)),ROW(51:51))-1,1),"")</f>
        <v/>
      </c>
      <c r="CA57" s="35" t="str" cm="1">
        <f t="array" ref="CA57">IFERROR(INDEX('CAC EPDs'!$F$2:$F$1500,SMALL(IF('CAC EPDs'!$E$2:$E$1500=Lists!CA$6,ROW('CAC EPDs'!$E$2:$E$1500)),ROW(51:51))-1,1),"")</f>
        <v/>
      </c>
      <c r="CB57" s="35" t="str" cm="1">
        <f t="array" ref="CB57">IFERROR(INDEX('CAC EPDs'!$F$2:$F$1500,SMALL(IF('CAC EPDs'!$E$2:$E$1500=Lists!CB$6,ROW('CAC EPDs'!$E$2:$E$1500)),ROW(51:51))-1,1),"")</f>
        <v/>
      </c>
      <c r="CC57" s="35" t="str" cm="1">
        <f t="array" ref="CC57">IFERROR(INDEX('CAC EPDs'!$F$2:$F$1500,SMALL(IF('CAC EPDs'!$E$2:$E$1500=Lists!CC$6,ROW('CAC EPDs'!$E$2:$E$1500)),ROW(51:51))-1,1),"")</f>
        <v/>
      </c>
      <c r="CD57" s="35" t="str" cm="1">
        <f t="array" ref="CD57">IFERROR(INDEX('CAC EPDs'!$F$2:$F$1500,SMALL(IF('CAC EPDs'!$E$2:$E$1500=Lists!CD$6,ROW('CAC EPDs'!$E$2:$E$1500)),ROW(51:51))-1,1),"")</f>
        <v/>
      </c>
      <c r="CE57" s="35" t="str" cm="1">
        <f t="array" ref="CE57">IFERROR(INDEX('CAC EPDs'!$F$2:$F$1500,SMALL(IF('CAC EPDs'!$E$2:$E$1500=Lists!CE$6,ROW('CAC EPDs'!$E$2:$E$1500)),ROW(51:51))-1,1),"")</f>
        <v/>
      </c>
      <c r="CF57" s="35" t="str" cm="1">
        <f t="array" ref="CF57">IFERROR(INDEX('CAC EPDs'!$F$2:$F$1500,SMALL(IF('CAC EPDs'!$E$2:$E$1500=Lists!CF$6,ROW('CAC EPDs'!$E$2:$E$1500)),ROW(51:51))-1,1),"")</f>
        <v/>
      </c>
      <c r="CG57" s="35" t="str" cm="1">
        <f t="array" ref="CG57">IFERROR(INDEX('CAC EPDs'!$F$2:$F$1500,SMALL(IF('CAC EPDs'!$E$2:$E$1500=Lists!CG$6,ROW('CAC EPDs'!$E$2:$E$1500)),ROW(51:51))-1,1),"")</f>
        <v/>
      </c>
      <c r="CH57" s="35" t="str" cm="1">
        <f t="array" ref="CH57">IFERROR(INDEX('CAC EPDs'!$F$2:$F$1500,SMALL(IF('CAC EPDs'!$E$2:$E$1500=Lists!CH$6,ROW('CAC EPDs'!$E$2:$E$1500)),ROW(51:51))-1,1),"")</f>
        <v/>
      </c>
      <c r="CI57" s="35" t="str" cm="1">
        <f t="array" ref="CI57">IFERROR(INDEX('CAC EPDs'!$F$2:$F$1500,SMALL(IF('CAC EPDs'!$E$2:$E$1500=Lists!CI$6,ROW('CAC EPDs'!$E$2:$E$1500)),ROW(51:51))-1,1),"")</f>
        <v/>
      </c>
      <c r="CJ57" s="35" t="str" cm="1">
        <f t="array" ref="CJ57">IFERROR(INDEX('CAC EPDs'!$F$2:$F$1500,SMALL(IF('CAC EPDs'!$E$2:$E$1500=Lists!CJ$6,ROW('CAC EPDs'!$E$2:$E$1500)),ROW(51:51))-1,1),"")</f>
        <v/>
      </c>
      <c r="CK57" s="35" t="str" cm="1">
        <f t="array" ref="CK57">IFERROR(INDEX('CAC EPDs'!$F$2:$F$1500,SMALL(IF('CAC EPDs'!$E$2:$E$1500=Lists!CK$6,ROW('CAC EPDs'!$E$2:$E$1500)),ROW(51:51))-1,1),"")</f>
        <v/>
      </c>
      <c r="CL57" s="35" t="str" cm="1">
        <f t="array" ref="CL57">IFERROR(INDEX('CAC EPDs'!$F$2:$F$1500,SMALL(IF('CAC EPDs'!$E$2:$E$1500=Lists!CL$6,ROW('CAC EPDs'!$E$2:$E$1500)),ROW(51:51))-1,1),"")</f>
        <v/>
      </c>
      <c r="CM57" s="35" t="str" cm="1">
        <f t="array" ref="CM57">IFERROR(INDEX('CAC EPDs'!$F$2:$F$1500,SMALL(IF('CAC EPDs'!$E$2:$E$1500=Lists!CM$6,ROW('CAC EPDs'!$E$2:$E$1500)),ROW(51:51))-1,1),"")</f>
        <v/>
      </c>
      <c r="CN57" s="35" t="str" cm="1">
        <f t="array" ref="CN57">IFERROR(INDEX('CAC EPDs'!$F$2:$F$1500,SMALL(IF('CAC EPDs'!$E$2:$E$1500=Lists!CN$6,ROW('CAC EPDs'!$E$2:$E$1500)),ROW(51:51))-1,1),"")</f>
        <v/>
      </c>
      <c r="CO57" s="35" t="str" cm="1">
        <f t="array" ref="CO57">IFERROR(INDEX('CAC EPDs'!$F$2:$F$1500,SMALL(IF('CAC EPDs'!$E$2:$E$1500=Lists!CO$6,ROW('CAC EPDs'!$E$2:$E$1500)),ROW(51:51))-1,1),"")</f>
        <v/>
      </c>
      <c r="CP57" s="35" t="str" cm="1">
        <f t="array" ref="CP57">IFERROR(INDEX('CAC EPDs'!$F$2:$F$1500,SMALL(IF('CAC EPDs'!$E$2:$E$1500=Lists!CP$6,ROW('CAC EPDs'!$E$2:$E$1500)),ROW(51:51))-1,1),"")</f>
        <v/>
      </c>
      <c r="CQ57" s="35" t="str" cm="1">
        <f t="array" ref="CQ57">IFERROR(INDEX('CAC EPDs'!$F$2:$F$1500,SMALL(IF('CAC EPDs'!$E$2:$E$1500=Lists!CQ$6,ROW('CAC EPDs'!$E$2:$E$1500)),ROW(51:51))-1,1),"")</f>
        <v/>
      </c>
      <c r="CR57" s="35" t="str" cm="1">
        <f t="array" ref="CR57">IFERROR(INDEX('CAC EPDs'!$F$2:$F$1500,SMALL(IF('CAC EPDs'!$E$2:$E$1500=Lists!CR$6,ROW('CAC EPDs'!$E$2:$E$1500)),ROW(51:51))-1,1),"")</f>
        <v/>
      </c>
      <c r="CS57" s="35" t="str" cm="1">
        <f t="array" ref="CS57">IFERROR(INDEX('CAC EPDs'!$F$2:$F$1500,SMALL(IF('CAC EPDs'!$E$2:$E$1500=Lists!CS$6,ROW('CAC EPDs'!$E$2:$E$1500)),ROW(51:51))-1,1),"")</f>
        <v/>
      </c>
      <c r="CT57" s="35" t="str" cm="1">
        <f t="array" ref="CT57">IFERROR(INDEX('CAC EPDs'!$F$2:$F$1500,SMALL(IF('CAC EPDs'!$E$2:$E$1500=Lists!CT$6,ROW('CAC EPDs'!$E$2:$E$1500)),ROW(51:51))-1,1),"")</f>
        <v/>
      </c>
      <c r="CU57" s="35" t="str" cm="1">
        <f t="array" ref="CU57">IFERROR(INDEX('CAC EPDs'!$F$2:$F$1500,SMALL(IF('CAC EPDs'!$E$2:$E$1500=Lists!CU$6,ROW('CAC EPDs'!$E$2:$E$1500)),ROW(51:51))-1,1),"")</f>
        <v/>
      </c>
      <c r="CV57" s="35" t="str" cm="1">
        <f t="array" ref="CV57">IFERROR(INDEX('CAC EPDs'!$F$2:$F$1500,SMALL(IF('CAC EPDs'!$E$2:$E$1500=Lists!CV$6,ROW('CAC EPDs'!$E$2:$E$1500)),ROW(51:51))-1,1),"")</f>
        <v/>
      </c>
      <c r="CW57" s="35" t="str" cm="1">
        <f t="array" ref="CW57">IFERROR(INDEX('CAC EPDs'!$F$2:$F$1500,SMALL(IF('CAC EPDs'!$E$2:$E$1500=Lists!CW$6,ROW('CAC EPDs'!$E$2:$E$1500)),ROW(51:51))-1,1),"")</f>
        <v/>
      </c>
      <c r="CX57" s="35" t="str" cm="1">
        <f t="array" ref="CX57">IFERROR(INDEX('CAC EPDs'!$F$2:$F$1500,SMALL(IF('CAC EPDs'!$E$2:$E$1500=Lists!CX$6,ROW('CAC EPDs'!$E$2:$E$1500)),ROW(51:51))-1,1),"")</f>
        <v/>
      </c>
      <c r="CY57" s="35" t="str" cm="1">
        <f t="array" ref="CY57">IFERROR(INDEX('CAC EPDs'!$F$2:$F$1500,SMALL(IF('CAC EPDs'!$E$2:$E$1500=Lists!CY$6,ROW('CAC EPDs'!$E$2:$E$1500)),ROW(51:51))-1,1),"")</f>
        <v/>
      </c>
      <c r="CZ57" s="35" t="str" cm="1">
        <f t="array" ref="CZ57">IFERROR(INDEX('CAC EPDs'!$F$2:$F$1500,SMALL(IF('CAC EPDs'!$E$2:$E$1500=Lists!CZ$6,ROW('CAC EPDs'!$E$2:$E$1500)),ROW(51:51))-1,1),"")</f>
        <v/>
      </c>
      <c r="DA57" s="35" t="str" cm="1">
        <f t="array" ref="DA57">IFERROR(INDEX('CAC EPDs'!$F$2:$F$1500,SMALL(IF('CAC EPDs'!$E$2:$E$1500=Lists!DA$6,ROW('CAC EPDs'!$E$2:$E$1500)),ROW(51:51))-1,1),"")</f>
        <v/>
      </c>
      <c r="DB57" s="35" t="str" cm="1">
        <f t="array" ref="DB57">IFERROR(INDEX('CAC EPDs'!$F$2:$F$1500,SMALL(IF('CAC EPDs'!$E$2:$E$1500=Lists!DB$6,ROW('CAC EPDs'!$E$2:$E$1500)),ROW(51:51))-1,1),"")</f>
        <v/>
      </c>
      <c r="DC57" s="35" t="str" cm="1">
        <f t="array" ref="DC57">IFERROR(INDEX('CAC EPDs'!$F$2:$F$1500,SMALL(IF('CAC EPDs'!$E$2:$E$1500=Lists!DC$6,ROW('CAC EPDs'!$E$2:$E$1500)),ROW(51:51))-1,1),"")</f>
        <v/>
      </c>
      <c r="DD57" s="35" t="str" cm="1">
        <f t="array" ref="DD57">IFERROR(INDEX('CAC EPDs'!$F$2:$F$1500,SMALL(IF('CAC EPDs'!$E$2:$E$1500=Lists!DD$6,ROW('CAC EPDs'!$E$2:$E$1500)),ROW(51:51))-1,1),"")</f>
        <v/>
      </c>
      <c r="DE57" s="35" t="str" cm="1">
        <f t="array" ref="DE57">IFERROR(INDEX('CAC EPDs'!$F$2:$F$1500,SMALL(IF('CAC EPDs'!$E$2:$E$1500=Lists!DE$6,ROW('CAC EPDs'!$E$2:$E$1500)),ROW(51:51))-1,1),"")</f>
        <v/>
      </c>
      <c r="DF57" s="35" t="str" cm="1">
        <f t="array" ref="DF57">IFERROR(INDEX('CAC EPDs'!$F$2:$F$1500,SMALL(IF('CAC EPDs'!$E$2:$E$1500=Lists!DF$6,ROW('CAC EPDs'!$E$2:$E$1500)),ROW(51:51))-1,1),"")</f>
        <v/>
      </c>
      <c r="DG57" s="35" t="str" cm="1">
        <f t="array" ref="DG57">IFERROR(INDEX('CAC EPDs'!$F$2:$F$1500,SMALL(IF('CAC EPDs'!$E$2:$E$1500=Lists!DG$6,ROW('CAC EPDs'!$E$2:$E$1500)),ROW(51:51))-1,1),"")</f>
        <v/>
      </c>
      <c r="DH57" s="35" t="str" cm="1">
        <f t="array" ref="DH57">IFERROR(INDEX('CAC EPDs'!$F$2:$F$1500,SMALL(IF('CAC EPDs'!$E$2:$E$1500=Lists!DH$6,ROW('CAC EPDs'!$E$2:$E$1500)),ROW(51:51))-1,1),"")</f>
        <v/>
      </c>
      <c r="DI57" s="35" t="str" cm="1">
        <f t="array" ref="DI57">IFERROR(INDEX('CAC EPDs'!$F$2:$F$1500,SMALL(IF('CAC EPDs'!$E$2:$E$1500=Lists!DI$6,ROW('CAC EPDs'!$E$2:$E$1500)),ROW(51:51))-1,1),"")</f>
        <v/>
      </c>
      <c r="DJ57" s="35" t="str" cm="1">
        <f t="array" ref="DJ57">IFERROR(INDEX('CAC EPDs'!$F$2:$F$1500,SMALL(IF('CAC EPDs'!$E$2:$E$1500=Lists!DJ$6,ROW('CAC EPDs'!$E$2:$E$1500)),ROW(51:51))-1,1),"")</f>
        <v/>
      </c>
      <c r="DK57" s="35" t="str" cm="1">
        <f t="array" ref="DK57">IFERROR(INDEX('CAC EPDs'!$F$2:$F$1500,SMALL(IF('CAC EPDs'!$E$2:$E$1500=Lists!DK$6,ROW('CAC EPDs'!$E$2:$E$1500)),ROW(51:51))-1,1),"")</f>
        <v/>
      </c>
      <c r="DL57" s="35" t="str" cm="1">
        <f t="array" ref="DL57">IFERROR(INDEX('CAC EPDs'!$F$2:$F$1500,SMALL(IF('CAC EPDs'!$E$2:$E$1500=Lists!DL$6,ROW('CAC EPDs'!$E$2:$E$1500)),ROW(51:51))-1,1),"")</f>
        <v/>
      </c>
      <c r="DM57" s="35" t="str" cm="1">
        <f t="array" ref="DM57">IFERROR(INDEX('CAC EPDs'!$F$2:$F$1500,SMALL(IF('CAC EPDs'!$E$2:$E$1500=Lists!DM$6,ROW('CAC EPDs'!$E$2:$E$1500)),ROW(51:51))-1,1),"")</f>
        <v/>
      </c>
      <c r="DN57" s="35" t="str" cm="1">
        <f t="array" ref="DN57">IFERROR(INDEX('CAC EPDs'!$F$2:$F$1500,SMALL(IF('CAC EPDs'!$E$2:$E$1500=Lists!DN$6,ROW('CAC EPDs'!$E$2:$E$1500)),ROW(51:51))-1,1),"")</f>
        <v/>
      </c>
      <c r="DO57" s="35" t="str" cm="1">
        <f t="array" ref="DO57">IFERROR(INDEX('CAC EPDs'!$F$2:$F$1500,SMALL(IF('CAC EPDs'!$E$2:$E$1500=Lists!DO$6,ROW('CAC EPDs'!$E$2:$E$1500)),ROW(51:51))-1,1),"")</f>
        <v/>
      </c>
      <c r="DP57" s="35" t="str" cm="1">
        <f t="array" ref="DP57">IFERROR(INDEX('CAC EPDs'!$F$2:$F$1500,SMALL(IF('CAC EPDs'!$E$2:$E$1500=Lists!DP$6,ROW('CAC EPDs'!$E$2:$E$1500)),ROW(51:51))-1,1),"")</f>
        <v/>
      </c>
      <c r="DQ57" s="35" t="str" cm="1">
        <f t="array" ref="DQ57">IFERROR(INDEX('CAC EPDs'!$F$2:$F$1500,SMALL(IF('CAC EPDs'!$E$2:$E$1500=Lists!DQ$6,ROW('CAC EPDs'!$E$2:$E$1500)),ROW(51:51))-1,1),"")</f>
        <v/>
      </c>
      <c r="DR57" s="35" t="str" cm="1">
        <f t="array" ref="DR57">IFERROR(INDEX('CAC EPDs'!$F$2:$F$1500,SMALL(IF('CAC EPDs'!$E$2:$E$1500=Lists!DR$6,ROW('CAC EPDs'!$E$2:$E$1500)),ROW(51:51))-1,1),"")</f>
        <v/>
      </c>
      <c r="DS57" s="35" t="str" cm="1">
        <f t="array" ref="DS57">IFERROR(INDEX('CAC EPDs'!$F$2:$F$1500,SMALL(IF('CAC EPDs'!$E$2:$E$1500=Lists!DS$6,ROW('CAC EPDs'!$E$2:$E$1500)),ROW(51:51))-1,1),"")</f>
        <v/>
      </c>
      <c r="DT57" s="35" t="str" cm="1">
        <f t="array" ref="DT57">IFERROR(INDEX('CAC EPDs'!$F$2:$F$1500,SMALL(IF('CAC EPDs'!$E$2:$E$1500=Lists!DT$6,ROW('CAC EPDs'!$E$2:$E$1500)),ROW(51:51))-1,1),"")</f>
        <v/>
      </c>
      <c r="DU57" s="35" t="str" cm="1">
        <f t="array" ref="DU57">IFERROR(INDEX('CAC EPDs'!$F$2:$F$1500,SMALL(IF('CAC EPDs'!$E$2:$E$1500=Lists!DU$6,ROW('CAC EPDs'!$E$2:$E$1500)),ROW(51:51))-1,1),"")</f>
        <v/>
      </c>
      <c r="DV57" s="35" t="str" cm="1">
        <f t="array" ref="DV57">IFERROR(INDEX('CAC EPDs'!$F$2:$F$1500,SMALL(IF('CAC EPDs'!$E$2:$E$1500=Lists!DV$6,ROW('CAC EPDs'!$E$2:$E$1500)),ROW(51:51))-1,1),"")</f>
        <v/>
      </c>
      <c r="DW57" s="35" t="str" cm="1">
        <f t="array" ref="DW57">IFERROR(INDEX('CAC EPDs'!$F$2:$F$1500,SMALL(IF('CAC EPDs'!$E$2:$E$1500=Lists!DW$6,ROW('CAC EPDs'!$E$2:$E$1500)),ROW(51:51))-1,1),"")</f>
        <v/>
      </c>
      <c r="DX57" s="35" t="str" cm="1">
        <f t="array" ref="DX57">IFERROR(INDEX('CAC EPDs'!$F$2:$F$1500,SMALL(IF('CAC EPDs'!$E$2:$E$1500=Lists!DX$6,ROW('CAC EPDs'!$E$2:$E$1500)),ROW(51:51))-1,1),"")</f>
        <v/>
      </c>
      <c r="DY57" s="35" t="str" cm="1">
        <f t="array" ref="DY57">IFERROR(INDEX('CAC EPDs'!$F$2:$F$1500,SMALL(IF('CAC EPDs'!$E$2:$E$1500=Lists!DY$6,ROW('CAC EPDs'!$E$2:$E$1500)),ROW(51:51))-1,1),"")</f>
        <v/>
      </c>
      <c r="DZ57" s="35" t="str" cm="1">
        <f t="array" ref="DZ57">IFERROR(INDEX('CAC EPDs'!$F$2:$F$1500,SMALL(IF('CAC EPDs'!$E$2:$E$1500=Lists!DZ$6,ROW('CAC EPDs'!$E$2:$E$1500)),ROW(51:51))-1,1),"")</f>
        <v/>
      </c>
      <c r="EA57" s="35" t="str" cm="1">
        <f t="array" ref="EA57">IFERROR(INDEX('CAC EPDs'!$F$2:$F$1500,SMALL(IF('CAC EPDs'!$E$2:$E$1500=Lists!EA$6,ROW('CAC EPDs'!$E$2:$E$1500)),ROW(51:51))-1,1),"")</f>
        <v/>
      </c>
      <c r="EB57" s="35" t="str" cm="1">
        <f t="array" ref="EB57">IFERROR(INDEX('CAC EPDs'!$F$2:$F$1500,SMALL(IF('CAC EPDs'!$E$2:$E$1500=Lists!EB$6,ROW('CAC EPDs'!$E$2:$E$1500)),ROW(51:51))-1,1),"")</f>
        <v/>
      </c>
      <c r="EC57" s="35" t="str" cm="1">
        <f t="array" ref="EC57">IFERROR(INDEX('CAC EPDs'!$F$2:$F$1500,SMALL(IF('CAC EPDs'!$E$2:$E$1500=Lists!EC$6,ROW('CAC EPDs'!$E$2:$E$1500)),ROW(51:51))-1,1),"")</f>
        <v/>
      </c>
      <c r="ED57" s="35" t="str" cm="1">
        <f t="array" ref="ED57">IFERROR(INDEX('CAC EPDs'!$F$2:$F$1500,SMALL(IF('CAC EPDs'!$E$2:$E$1500=Lists!ED$6,ROW('CAC EPDs'!$E$2:$E$1500)),ROW(51:51))-1,1),"")</f>
        <v/>
      </c>
      <c r="EE57" s="35" t="str" cm="1">
        <f t="array" ref="EE57">IFERROR(INDEX('CAC EPDs'!$F$2:$F$1500,SMALL(IF('CAC EPDs'!$E$2:$E$1500=Lists!EE$6,ROW('CAC EPDs'!$E$2:$E$1500)),ROW(51:51))-1,1),"")</f>
        <v/>
      </c>
      <c r="EF57" s="35" t="str" cm="1">
        <f t="array" ref="EF57">IFERROR(INDEX('CAC EPDs'!$F$2:$F$1500,SMALL(IF('CAC EPDs'!$E$2:$E$1500=Lists!EF$6,ROW('CAC EPDs'!$E$2:$E$1500)),ROW(51:51))-1,1),"")</f>
        <v/>
      </c>
      <c r="EG57" s="35" t="str" cm="1">
        <f t="array" ref="EG57">IFERROR(INDEX('CAC EPDs'!$F$2:$F$1500,SMALL(IF('CAC EPDs'!$E$2:$E$1500=Lists!EG$6,ROW('CAC EPDs'!$E$2:$E$1500)),ROW(51:51))-1,1),"")</f>
        <v/>
      </c>
      <c r="EH57" s="35" t="str" cm="1">
        <f t="array" ref="EH57">IFERROR(INDEX('CAC EPDs'!$F$2:$F$1500,SMALL(IF('CAC EPDs'!$E$2:$E$1500=Lists!EH$6,ROW('CAC EPDs'!$E$2:$E$1500)),ROW(51:51))-1,1),"")</f>
        <v/>
      </c>
      <c r="EI57" s="35" t="str" cm="1">
        <f t="array" ref="EI57">IFERROR(INDEX('CAC EPDs'!$F$2:$F$1500,SMALL(IF('CAC EPDs'!$E$2:$E$1500=Lists!EI$6,ROW('CAC EPDs'!$E$2:$E$1500)),ROW(51:51))-1,1),"")</f>
        <v/>
      </c>
      <c r="EJ57" s="35" t="str" cm="1">
        <f t="array" ref="EJ57">IFERROR(INDEX('CAC EPDs'!$F$2:$F$1500,SMALL(IF('CAC EPDs'!$E$2:$E$1500=Lists!EJ$6,ROW('CAC EPDs'!$E$2:$E$1500)),ROW(51:51))-1,1),"")</f>
        <v/>
      </c>
      <c r="EK57" s="35" t="str" cm="1">
        <f t="array" ref="EK57">IFERROR(INDEX('CAC EPDs'!$F$2:$F$1500,SMALL(IF('CAC EPDs'!$E$2:$E$1500=Lists!EK$6,ROW('CAC EPDs'!$E$2:$E$1500)),ROW(51:51))-1,1),"")</f>
        <v/>
      </c>
      <c r="EL57" s="35" t="str" cm="1">
        <f t="array" ref="EL57">IFERROR(INDEX('CAC EPDs'!$F$2:$F$1500,SMALL(IF('CAC EPDs'!$E$2:$E$1500=Lists!EL$6,ROW('CAC EPDs'!$E$2:$E$1500)),ROW(51:51))-1,1),"")</f>
        <v/>
      </c>
      <c r="EM57" s="35" t="str" cm="1">
        <f t="array" ref="EM57">IFERROR(INDEX('CAC EPDs'!$F$2:$F$1500,SMALL(IF('CAC EPDs'!$E$2:$E$1500=Lists!EM$6,ROW('CAC EPDs'!$E$2:$E$1500)),ROW(51:51))-1,1),"")</f>
        <v/>
      </c>
      <c r="EN57" s="35" t="str" cm="1">
        <f t="array" ref="EN57">IFERROR(INDEX('CAC EPDs'!$F$2:$F$1500,SMALL(IF('CAC EPDs'!$E$2:$E$1500=Lists!EN$6,ROW('CAC EPDs'!$E$2:$E$1500)),ROW(51:51))-1,1),"")</f>
        <v/>
      </c>
      <c r="FL57" s="219"/>
    </row>
    <row r="58" spans="25:168">
      <c r="Y58" s="35" t="str">
        <v>Quebec,80,No</v>
      </c>
      <c r="AA58" s="35" t="str" cm="1">
        <f t="array" ref="AA58">IFERROR(INDEX('CAC EPDs'!$F$2:$F$1500,SMALL(IF('CAC EPDs'!$E$2:$E$1500=Lists!AA$6,ROW('CAC EPDs'!$E$2:$E$1500)),ROW(52:52))-1,1),"")</f>
        <v/>
      </c>
      <c r="AB58" s="35" t="str" cm="1">
        <f t="array" ref="AB58">IFERROR(INDEX('CAC EPDs'!$F$2:$F$1500,SMALL(IF('CAC EPDs'!$E$2:$E$1500=Lists!AB$6,ROW('CAC EPDs'!$E$2:$E$1500)),ROW(52:52))-1,1),"")</f>
        <v/>
      </c>
      <c r="AC58" s="35" t="str" cm="1">
        <f t="array" ref="AC58">IFERROR(INDEX('CAC EPDs'!$F$2:$F$1500,SMALL(IF('CAC EPDs'!$E$2:$E$1500=Lists!AC$6,ROW('CAC EPDs'!$E$2:$E$1500)),ROW(52:52))-1,1),"")</f>
        <v/>
      </c>
      <c r="AD58" s="35" t="str" cm="1">
        <f t="array" ref="AD58">IFERROR(INDEX('CAC EPDs'!$F$2:$F$1500,SMALL(IF('CAC EPDs'!$E$2:$E$1500=Lists!AD$6,ROW('CAC EPDs'!$E$2:$E$1500)),ROW(52:52))-1,1),"")</f>
        <v/>
      </c>
      <c r="AE58" s="35" t="str" cm="1">
        <f t="array" ref="AE58">IFERROR(INDEX('CAC EPDs'!$F$2:$F$1500,SMALL(IF('CAC EPDs'!$E$2:$E$1500=Lists!AE$6,ROW('CAC EPDs'!$E$2:$E$1500)),ROW(52:52))-1,1),"")</f>
        <v/>
      </c>
      <c r="AF58" s="35" t="str" cm="1">
        <f t="array" ref="AF58">IFERROR(INDEX('CAC EPDs'!$F$2:$F$1500,SMALL(IF('CAC EPDs'!$E$2:$E$1500=Lists!AF$6,ROW('CAC EPDs'!$E$2:$E$1500)),ROW(52:52))-1,1),"")</f>
        <v/>
      </c>
      <c r="AG58" s="35" t="str" cm="1">
        <f t="array" ref="AG58">IFERROR(INDEX('CAC EPDs'!$F$2:$F$1500,SMALL(IF('CAC EPDs'!$E$2:$E$1500=Lists!AG$6,ROW('CAC EPDs'!$E$2:$E$1500)),ROW(52:52))-1,1),"")</f>
        <v/>
      </c>
      <c r="AH58" s="35" t="str" cm="1">
        <f t="array" ref="AH58">IFERROR(INDEX('CAC EPDs'!$F$2:$F$1500,SMALL(IF('CAC EPDs'!$E$2:$E$1500=Lists!AH$6,ROW('CAC EPDs'!$E$2:$E$1500)),ROW(52:52))-1,1),"")</f>
        <v/>
      </c>
      <c r="AI58" s="35" t="str" cm="1">
        <f t="array" ref="AI58">IFERROR(INDEX('CAC EPDs'!$F$2:$F$1500,SMALL(IF('CAC EPDs'!$E$2:$E$1500=Lists!AI$6,ROW('CAC EPDs'!$E$2:$E$1500)),ROW(52:52))-1,1),"")</f>
        <v/>
      </c>
      <c r="AJ58" s="35" t="str" cm="1">
        <f t="array" ref="AJ58">IFERROR(INDEX('CAC EPDs'!$F$2:$F$1500,SMALL(IF('CAC EPDs'!$E$2:$E$1500=Lists!AJ$6,ROW('CAC EPDs'!$E$2:$E$1500)),ROW(52:52))-1,1),"")</f>
        <v/>
      </c>
      <c r="AK58" s="35" t="str" cm="1">
        <f t="array" ref="AK58">IFERROR(INDEX('CAC EPDs'!$F$2:$F$1500,SMALL(IF('CAC EPDs'!$E$2:$E$1500=Lists!AK$6,ROW('CAC EPDs'!$E$2:$E$1500)),ROW(52:52))-1,1),"")</f>
        <v/>
      </c>
      <c r="AL58" s="35" t="str" cm="1">
        <f t="array" ref="AL58">IFERROR(INDEX('CAC EPDs'!$F$2:$F$1500,SMALL(IF('CAC EPDs'!$E$2:$E$1500=Lists!AL$6,ROW('CAC EPDs'!$E$2:$E$1500)),ROW(52:52))-1,1),"")</f>
        <v/>
      </c>
      <c r="AM58" s="35" t="str" cm="1">
        <f t="array" ref="AM58">IFERROR(INDEX('CAC EPDs'!$F$2:$F$1500,SMALL(IF('CAC EPDs'!$E$2:$E$1500=Lists!AM$6,ROW('CAC EPDs'!$E$2:$E$1500)),ROW(52:52))-1,1),"")</f>
        <v/>
      </c>
      <c r="AN58" s="35" t="str" cm="1">
        <f t="array" ref="AN58">IFERROR(INDEX('CAC EPDs'!$F$2:$F$1500,SMALL(IF('CAC EPDs'!$E$2:$E$1500=Lists!AN$6,ROW('CAC EPDs'!$E$2:$E$1500)),ROW(52:52))-1,1),"")</f>
        <v/>
      </c>
      <c r="AO58" s="35" t="str" cm="1">
        <f t="array" ref="AO58">IFERROR(INDEX('CAC EPDs'!$F$2:$F$1500,SMALL(IF('CAC EPDs'!$E$2:$E$1500=Lists!AO$6,ROW('CAC EPDs'!$E$2:$E$1500)),ROW(52:52))-1,1),"")</f>
        <v/>
      </c>
      <c r="AP58" s="35" t="str" cm="1">
        <f t="array" ref="AP58">IFERROR(INDEX('CAC EPDs'!$F$2:$F$1500,SMALL(IF('CAC EPDs'!$E$2:$E$1500=Lists!AP$6,ROW('CAC EPDs'!$E$2:$E$1500)),ROW(52:52))-1,1),"")</f>
        <v/>
      </c>
      <c r="AQ58" s="35" t="str" cm="1">
        <f t="array" ref="AQ58">IFERROR(INDEX('CAC EPDs'!$F$2:$F$1500,SMALL(IF('CAC EPDs'!$E$2:$E$1500=Lists!AQ$6,ROW('CAC EPDs'!$E$2:$E$1500)),ROW(52:52))-1,1),"")</f>
        <v/>
      </c>
      <c r="AR58" s="35" t="str" cm="1">
        <f t="array" ref="AR58">IFERROR(INDEX('CAC EPDs'!$F$2:$F$1500,SMALL(IF('CAC EPDs'!$E$2:$E$1500=Lists!AR$6,ROW('CAC EPDs'!$E$2:$E$1500)),ROW(52:52))-1,1),"")</f>
        <v/>
      </c>
      <c r="AS58" s="35" t="str" cm="1">
        <f t="array" ref="AS58">IFERROR(INDEX('CAC EPDs'!$F$2:$F$1500,SMALL(IF('CAC EPDs'!$E$2:$E$1500=Lists!AS$6,ROW('CAC EPDs'!$E$2:$E$1500)),ROW(52:52))-1,1),"")</f>
        <v/>
      </c>
      <c r="AT58" s="35" t="str" cm="1">
        <f t="array" ref="AT58">IFERROR(INDEX('CAC EPDs'!$F$2:$F$1500,SMALL(IF('CAC EPDs'!$E$2:$E$1500=Lists!AT$6,ROW('CAC EPDs'!$E$2:$E$1500)),ROW(52:52))-1,1),"")</f>
        <v/>
      </c>
      <c r="AU58" s="35" t="str" cm="1">
        <f t="array" ref="AU58">IFERROR(INDEX('CAC EPDs'!$F$2:$F$1500,SMALL(IF('CAC EPDs'!$E$2:$E$1500=Lists!AU$6,ROW('CAC EPDs'!$E$2:$E$1500)),ROW(52:52))-1,1),"")</f>
        <v/>
      </c>
      <c r="AV58" s="35" t="str" cm="1">
        <f t="array" ref="AV58">IFERROR(INDEX('CAC EPDs'!$F$2:$F$1500,SMALL(IF('CAC EPDs'!$E$2:$E$1500=Lists!AV$6,ROW('CAC EPDs'!$E$2:$E$1500)),ROW(52:52))-1,1),"")</f>
        <v/>
      </c>
      <c r="AW58" s="35" t="str" cm="1">
        <f t="array" ref="AW58">IFERROR(INDEX('CAC EPDs'!$F$2:$F$1500,SMALL(IF('CAC EPDs'!$E$2:$E$1500=Lists!AW$6,ROW('CAC EPDs'!$E$2:$E$1500)),ROW(52:52))-1,1),"")</f>
        <v/>
      </c>
      <c r="AX58" s="35" t="str" cm="1">
        <f t="array" ref="AX58">IFERROR(INDEX('CAC EPDs'!$F$2:$F$1500,SMALL(IF('CAC EPDs'!$E$2:$E$1500=Lists!AX$6,ROW('CAC EPDs'!$E$2:$E$1500)),ROW(52:52))-1,1),"")</f>
        <v/>
      </c>
      <c r="AY58" s="35" t="str" cm="1">
        <f t="array" ref="AY58">IFERROR(INDEX('CAC EPDs'!$F$2:$F$1500,SMALL(IF('CAC EPDs'!$E$2:$E$1500=Lists!AY$6,ROW('CAC EPDs'!$E$2:$E$1500)),ROW(52:52))-1,1),"")</f>
        <v/>
      </c>
      <c r="AZ58" s="35" t="str" cm="1">
        <f t="array" ref="AZ58">IFERROR(INDEX('CAC EPDs'!$F$2:$F$1500,SMALL(IF('CAC EPDs'!$E$2:$E$1500=Lists!AZ$6,ROW('CAC EPDs'!$E$2:$E$1500)),ROW(52:52))-1,1),"")</f>
        <v/>
      </c>
      <c r="BA58" s="35" t="str" cm="1">
        <f t="array" ref="BA58">IFERROR(INDEX('CAC EPDs'!$F$2:$F$1500,SMALL(IF('CAC EPDs'!$E$2:$E$1500=Lists!BA$6,ROW('CAC EPDs'!$E$2:$E$1500)),ROW(52:52))-1,1),"")</f>
        <v/>
      </c>
      <c r="BB58" s="35" t="str" cm="1">
        <f t="array" ref="BB58">IFERROR(INDEX('CAC EPDs'!$F$2:$F$1500,SMALL(IF('CAC EPDs'!$E$2:$E$1500=Lists!BB$6,ROW('CAC EPDs'!$E$2:$E$1500)),ROW(52:52))-1,1),"")</f>
        <v/>
      </c>
      <c r="BC58" s="35" t="str" cm="1">
        <f t="array" ref="BC58">IFERROR(INDEX('CAC EPDs'!$F$2:$F$1500,SMALL(IF('CAC EPDs'!$E$2:$E$1500=Lists!BC$6,ROW('CAC EPDs'!$E$2:$E$1500)),ROW(52:52))-1,1),"")</f>
        <v/>
      </c>
      <c r="BD58" s="35" t="str" cm="1">
        <f t="array" ref="BD58">IFERROR(INDEX('CAC EPDs'!$F$2:$F$1500,SMALL(IF('CAC EPDs'!$E$2:$E$1500=Lists!BD$6,ROW('CAC EPDs'!$E$2:$E$1500)),ROW(52:52))-1,1),"")</f>
        <v/>
      </c>
      <c r="BE58" s="35" t="str" cm="1">
        <f t="array" ref="BE58">IFERROR(INDEX('CAC EPDs'!$F$2:$F$1500,SMALL(IF('CAC EPDs'!$E$2:$E$1500=Lists!BE$6,ROW('CAC EPDs'!$E$2:$E$1500)),ROW(52:52))-1,1),"")</f>
        <v/>
      </c>
      <c r="BF58" s="35" t="str" cm="1">
        <f t="array" ref="BF58">IFERROR(INDEX('CAC EPDs'!$F$2:$F$1500,SMALL(IF('CAC EPDs'!$E$2:$E$1500=Lists!BF$6,ROW('CAC EPDs'!$E$2:$E$1500)),ROW(52:52))-1,1),"")</f>
        <v/>
      </c>
      <c r="BG58" s="35" t="str" cm="1">
        <f t="array" ref="BG58">IFERROR(INDEX('CAC EPDs'!$F$2:$F$1500,SMALL(IF('CAC EPDs'!$E$2:$E$1500=Lists!BG$6,ROW('CAC EPDs'!$E$2:$E$1500)),ROW(52:52))-1,1),"")</f>
        <v/>
      </c>
      <c r="BH58" s="35" t="str" cm="1">
        <f t="array" ref="BH58">IFERROR(INDEX('CAC EPDs'!$F$2:$F$1500,SMALL(IF('CAC EPDs'!$E$2:$E$1500=Lists!BH$6,ROW('CAC EPDs'!$E$2:$E$1500)),ROW(52:52))-1,1),"")</f>
        <v/>
      </c>
      <c r="BI58" s="35" t="str" cm="1">
        <f t="array" ref="BI58">IFERROR(INDEX('CAC EPDs'!$F$2:$F$1500,SMALL(IF('CAC EPDs'!$E$2:$E$1500=Lists!BI$6,ROW('CAC EPDs'!$E$2:$E$1500)),ROW(52:52))-1,1),"")</f>
        <v/>
      </c>
      <c r="BJ58" s="35" t="str" cm="1">
        <f t="array" ref="BJ58">IFERROR(INDEX('CAC EPDs'!$F$2:$F$1500,SMALL(IF('CAC EPDs'!$E$2:$E$1500=Lists!BJ$6,ROW('CAC EPDs'!$E$2:$E$1500)),ROW(52:52))-1,1),"")</f>
        <v/>
      </c>
      <c r="BK58" s="35" t="str" cm="1">
        <f t="array" ref="BK58">IFERROR(INDEX('CAC EPDs'!$F$2:$F$1500,SMALL(IF('CAC EPDs'!$E$2:$E$1500=Lists!BK$6,ROW('CAC EPDs'!$E$2:$E$1500)),ROW(52:52))-1,1),"")</f>
        <v/>
      </c>
      <c r="BL58" s="35" t="str" cm="1">
        <f t="array" ref="BL58">IFERROR(INDEX('CAC EPDs'!$F$2:$F$1500,SMALL(IF('CAC EPDs'!$E$2:$E$1500=Lists!BL$6,ROW('CAC EPDs'!$E$2:$E$1500)),ROW(52:52))-1,1),"")</f>
        <v/>
      </c>
      <c r="BM58" s="35" t="str" cm="1">
        <f t="array" ref="BM58">IFERROR(INDEX('CAC EPDs'!$F$2:$F$1500,SMALL(IF('CAC EPDs'!$E$2:$E$1500=Lists!BM$6,ROW('CAC EPDs'!$E$2:$E$1500)),ROW(52:52))-1,1),"")</f>
        <v/>
      </c>
      <c r="BN58" s="35" t="str" cm="1">
        <f t="array" ref="BN58">IFERROR(INDEX('CAC EPDs'!$F$2:$F$1500,SMALL(IF('CAC EPDs'!$E$2:$E$1500=Lists!BN$6,ROW('CAC EPDs'!$E$2:$E$1500)),ROW(52:52))-1,1),"")</f>
        <v/>
      </c>
      <c r="BO58" s="35" t="str" cm="1">
        <f t="array" ref="BO58">IFERROR(INDEX('CAC EPDs'!$F$2:$F$1500,SMALL(IF('CAC EPDs'!$E$2:$E$1500=Lists!BO$6,ROW('CAC EPDs'!$E$2:$E$1500)),ROW(52:52))-1,1),"")</f>
        <v/>
      </c>
      <c r="BP58" s="35" t="str" cm="1">
        <f t="array" ref="BP58">IFERROR(INDEX('CAC EPDs'!$F$2:$F$1500,SMALL(IF('CAC EPDs'!$E$2:$E$1500=Lists!BP$6,ROW('CAC EPDs'!$E$2:$E$1500)),ROW(52:52))-1,1),"")</f>
        <v>35 MPa SCC with air (F-1) GUL 30 FA</v>
      </c>
      <c r="BQ58" s="35" t="str" cm="1">
        <f t="array" ref="BQ58">IFERROR(INDEX('CAC EPDs'!$F$2:$F$1500,SMALL(IF('CAC EPDs'!$E$2:$E$1500=Lists!BQ$6,ROW('CAC EPDs'!$E$2:$E$1500)),ROW(52:52))-1,1),"")</f>
        <v/>
      </c>
      <c r="BR58" s="35" t="str" cm="1">
        <f t="array" ref="BR58">IFERROR(INDEX('CAC EPDs'!$F$2:$F$1500,SMALL(IF('CAC EPDs'!$E$2:$E$1500=Lists!BR$6,ROW('CAC EPDs'!$E$2:$E$1500)),ROW(52:52))-1,1),"")</f>
        <v/>
      </c>
      <c r="BS58" s="35" t="str" cm="1">
        <f t="array" ref="BS58">IFERROR(INDEX('CAC EPDs'!$F$2:$F$1500,SMALL(IF('CAC EPDs'!$E$2:$E$1500=Lists!BS$6,ROW('CAC EPDs'!$E$2:$E$1500)),ROW(52:52))-1,1),"")</f>
        <v/>
      </c>
      <c r="BT58" s="35" t="str" cm="1">
        <f t="array" ref="BT58">IFERROR(INDEX('CAC EPDs'!$F$2:$F$1500,SMALL(IF('CAC EPDs'!$E$2:$E$1500=Lists!BT$6,ROW('CAC EPDs'!$E$2:$E$1500)),ROW(52:52))-1,1),"")</f>
        <v/>
      </c>
      <c r="BU58" s="35" t="str" cm="1">
        <f t="array" ref="BU58">IFERROR(INDEX('CAC EPDs'!$F$2:$F$1500,SMALL(IF('CAC EPDs'!$E$2:$E$1500=Lists!BU$6,ROW('CAC EPDs'!$E$2:$E$1500)),ROW(52:52))-1,1),"")</f>
        <v/>
      </c>
      <c r="BV58" s="35" t="str" cm="1">
        <f t="array" ref="BV58">IFERROR(INDEX('CAC EPDs'!$F$2:$F$1500,SMALL(IF('CAC EPDs'!$E$2:$E$1500=Lists!BV$6,ROW('CAC EPDs'!$E$2:$E$1500)),ROW(52:52))-1,1),"")</f>
        <v/>
      </c>
      <c r="BW58" s="35" t="str" cm="1">
        <f t="array" ref="BW58">IFERROR(INDEX('CAC EPDs'!$F$2:$F$1500,SMALL(IF('CAC EPDs'!$E$2:$E$1500=Lists!BW$6,ROW('CAC EPDs'!$E$2:$E$1500)),ROW(52:52))-1,1),"")</f>
        <v/>
      </c>
      <c r="BX58" s="35" t="str" cm="1">
        <f t="array" ref="BX58">IFERROR(INDEX('CAC EPDs'!$F$2:$F$1500,SMALL(IF('CAC EPDs'!$E$2:$E$1500=Lists!BX$6,ROW('CAC EPDs'!$E$2:$E$1500)),ROW(52:52))-1,1),"")</f>
        <v/>
      </c>
      <c r="BY58" s="35" t="str" cm="1">
        <f t="array" ref="BY58">IFERROR(INDEX('CAC EPDs'!$F$2:$F$1500,SMALL(IF('CAC EPDs'!$E$2:$E$1500=Lists!BY$6,ROW('CAC EPDs'!$E$2:$E$1500)),ROW(52:52))-1,1),"")</f>
        <v/>
      </c>
      <c r="BZ58" s="35" t="str" cm="1">
        <f t="array" ref="BZ58">IFERROR(INDEX('CAC EPDs'!$F$2:$F$1500,SMALL(IF('CAC EPDs'!$E$2:$E$1500=Lists!BZ$6,ROW('CAC EPDs'!$E$2:$E$1500)),ROW(52:52))-1,1),"")</f>
        <v/>
      </c>
      <c r="CA58" s="35" t="str" cm="1">
        <f t="array" ref="CA58">IFERROR(INDEX('CAC EPDs'!$F$2:$F$1500,SMALL(IF('CAC EPDs'!$E$2:$E$1500=Lists!CA$6,ROW('CAC EPDs'!$E$2:$E$1500)),ROW(52:52))-1,1),"")</f>
        <v/>
      </c>
      <c r="CB58" s="35" t="str" cm="1">
        <f t="array" ref="CB58">IFERROR(INDEX('CAC EPDs'!$F$2:$F$1500,SMALL(IF('CAC EPDs'!$E$2:$E$1500=Lists!CB$6,ROW('CAC EPDs'!$E$2:$E$1500)),ROW(52:52))-1,1),"")</f>
        <v/>
      </c>
      <c r="CC58" s="35" t="str" cm="1">
        <f t="array" ref="CC58">IFERROR(INDEX('CAC EPDs'!$F$2:$F$1500,SMALL(IF('CAC EPDs'!$E$2:$E$1500=Lists!CC$6,ROW('CAC EPDs'!$E$2:$E$1500)),ROW(52:52))-1,1),"")</f>
        <v/>
      </c>
      <c r="CD58" s="35" t="str" cm="1">
        <f t="array" ref="CD58">IFERROR(INDEX('CAC EPDs'!$F$2:$F$1500,SMALL(IF('CAC EPDs'!$E$2:$E$1500=Lists!CD$6,ROW('CAC EPDs'!$E$2:$E$1500)),ROW(52:52))-1,1),"")</f>
        <v/>
      </c>
      <c r="CE58" s="35" t="str" cm="1">
        <f t="array" ref="CE58">IFERROR(INDEX('CAC EPDs'!$F$2:$F$1500,SMALL(IF('CAC EPDs'!$E$2:$E$1500=Lists!CE$6,ROW('CAC EPDs'!$E$2:$E$1500)),ROW(52:52))-1,1),"")</f>
        <v/>
      </c>
      <c r="CF58" s="35" t="str" cm="1">
        <f t="array" ref="CF58">IFERROR(INDEX('CAC EPDs'!$F$2:$F$1500,SMALL(IF('CAC EPDs'!$E$2:$E$1500=Lists!CF$6,ROW('CAC EPDs'!$E$2:$E$1500)),ROW(52:52))-1,1),"")</f>
        <v/>
      </c>
      <c r="CG58" s="35" t="str" cm="1">
        <f t="array" ref="CG58">IFERROR(INDEX('CAC EPDs'!$F$2:$F$1500,SMALL(IF('CAC EPDs'!$E$2:$E$1500=Lists!CG$6,ROW('CAC EPDs'!$E$2:$E$1500)),ROW(52:52))-1,1),"")</f>
        <v/>
      </c>
      <c r="CH58" s="35" t="str" cm="1">
        <f t="array" ref="CH58">IFERROR(INDEX('CAC EPDs'!$F$2:$F$1500,SMALL(IF('CAC EPDs'!$E$2:$E$1500=Lists!CH$6,ROW('CAC EPDs'!$E$2:$E$1500)),ROW(52:52))-1,1),"")</f>
        <v/>
      </c>
      <c r="CI58" s="35" t="str" cm="1">
        <f t="array" ref="CI58">IFERROR(INDEX('CAC EPDs'!$F$2:$F$1500,SMALL(IF('CAC EPDs'!$E$2:$E$1500=Lists!CI$6,ROW('CAC EPDs'!$E$2:$E$1500)),ROW(52:52))-1,1),"")</f>
        <v/>
      </c>
      <c r="CJ58" s="35" t="str" cm="1">
        <f t="array" ref="CJ58">IFERROR(INDEX('CAC EPDs'!$F$2:$F$1500,SMALL(IF('CAC EPDs'!$E$2:$E$1500=Lists!CJ$6,ROW('CAC EPDs'!$E$2:$E$1500)),ROW(52:52))-1,1),"")</f>
        <v/>
      </c>
      <c r="CK58" s="35" t="str" cm="1">
        <f t="array" ref="CK58">IFERROR(INDEX('CAC EPDs'!$F$2:$F$1500,SMALL(IF('CAC EPDs'!$E$2:$E$1500=Lists!CK$6,ROW('CAC EPDs'!$E$2:$E$1500)),ROW(52:52))-1,1),"")</f>
        <v/>
      </c>
      <c r="CL58" s="35" t="str" cm="1">
        <f t="array" ref="CL58">IFERROR(INDEX('CAC EPDs'!$F$2:$F$1500,SMALL(IF('CAC EPDs'!$E$2:$E$1500=Lists!CL$6,ROW('CAC EPDs'!$E$2:$E$1500)),ROW(52:52))-1,1),"")</f>
        <v/>
      </c>
      <c r="CM58" s="35" t="str" cm="1">
        <f t="array" ref="CM58">IFERROR(INDEX('CAC EPDs'!$F$2:$F$1500,SMALL(IF('CAC EPDs'!$E$2:$E$1500=Lists!CM$6,ROW('CAC EPDs'!$E$2:$E$1500)),ROW(52:52))-1,1),"")</f>
        <v/>
      </c>
      <c r="CN58" s="35" t="str" cm="1">
        <f t="array" ref="CN58">IFERROR(INDEX('CAC EPDs'!$F$2:$F$1500,SMALL(IF('CAC EPDs'!$E$2:$E$1500=Lists!CN$6,ROW('CAC EPDs'!$E$2:$E$1500)),ROW(52:52))-1,1),"")</f>
        <v/>
      </c>
      <c r="CO58" s="35" t="str" cm="1">
        <f t="array" ref="CO58">IFERROR(INDEX('CAC EPDs'!$F$2:$F$1500,SMALL(IF('CAC EPDs'!$E$2:$E$1500=Lists!CO$6,ROW('CAC EPDs'!$E$2:$E$1500)),ROW(52:52))-1,1),"")</f>
        <v/>
      </c>
      <c r="CP58" s="35" t="str" cm="1">
        <f t="array" ref="CP58">IFERROR(INDEX('CAC EPDs'!$F$2:$F$1500,SMALL(IF('CAC EPDs'!$E$2:$E$1500=Lists!CP$6,ROW('CAC EPDs'!$E$2:$E$1500)),ROW(52:52))-1,1),"")</f>
        <v/>
      </c>
      <c r="CQ58" s="35" t="str" cm="1">
        <f t="array" ref="CQ58">IFERROR(INDEX('CAC EPDs'!$F$2:$F$1500,SMALL(IF('CAC EPDs'!$E$2:$E$1500=Lists!CQ$6,ROW('CAC EPDs'!$E$2:$E$1500)),ROW(52:52))-1,1),"")</f>
        <v/>
      </c>
      <c r="CR58" s="35" t="str" cm="1">
        <f t="array" ref="CR58">IFERROR(INDEX('CAC EPDs'!$F$2:$F$1500,SMALL(IF('CAC EPDs'!$E$2:$E$1500=Lists!CR$6,ROW('CAC EPDs'!$E$2:$E$1500)),ROW(52:52))-1,1),"")</f>
        <v/>
      </c>
      <c r="CS58" s="35" t="str" cm="1">
        <f t="array" ref="CS58">IFERROR(INDEX('CAC EPDs'!$F$2:$F$1500,SMALL(IF('CAC EPDs'!$E$2:$E$1500=Lists!CS$6,ROW('CAC EPDs'!$E$2:$E$1500)),ROW(52:52))-1,1),"")</f>
        <v/>
      </c>
      <c r="CT58" s="35" t="str" cm="1">
        <f t="array" ref="CT58">IFERROR(INDEX('CAC EPDs'!$F$2:$F$1500,SMALL(IF('CAC EPDs'!$E$2:$E$1500=Lists!CT$6,ROW('CAC EPDs'!$E$2:$E$1500)),ROW(52:52))-1,1),"")</f>
        <v/>
      </c>
      <c r="CU58" s="35" t="str" cm="1">
        <f t="array" ref="CU58">IFERROR(INDEX('CAC EPDs'!$F$2:$F$1500,SMALL(IF('CAC EPDs'!$E$2:$E$1500=Lists!CU$6,ROW('CAC EPDs'!$E$2:$E$1500)),ROW(52:52))-1,1),"")</f>
        <v/>
      </c>
      <c r="CV58" s="35" t="str" cm="1">
        <f t="array" ref="CV58">IFERROR(INDEX('CAC EPDs'!$F$2:$F$1500,SMALL(IF('CAC EPDs'!$E$2:$E$1500=Lists!CV$6,ROW('CAC EPDs'!$E$2:$E$1500)),ROW(52:52))-1,1),"")</f>
        <v/>
      </c>
      <c r="CW58" s="35" t="str" cm="1">
        <f t="array" ref="CW58">IFERROR(INDEX('CAC EPDs'!$F$2:$F$1500,SMALL(IF('CAC EPDs'!$E$2:$E$1500=Lists!CW$6,ROW('CAC EPDs'!$E$2:$E$1500)),ROW(52:52))-1,1),"")</f>
        <v/>
      </c>
      <c r="CX58" s="35" t="str" cm="1">
        <f t="array" ref="CX58">IFERROR(INDEX('CAC EPDs'!$F$2:$F$1500,SMALL(IF('CAC EPDs'!$E$2:$E$1500=Lists!CX$6,ROW('CAC EPDs'!$E$2:$E$1500)),ROW(52:52))-1,1),"")</f>
        <v/>
      </c>
      <c r="CY58" s="35" t="str" cm="1">
        <f t="array" ref="CY58">IFERROR(INDEX('CAC EPDs'!$F$2:$F$1500,SMALL(IF('CAC EPDs'!$E$2:$E$1500=Lists!CY$6,ROW('CAC EPDs'!$E$2:$E$1500)),ROW(52:52))-1,1),"")</f>
        <v/>
      </c>
      <c r="CZ58" s="35" t="str" cm="1">
        <f t="array" ref="CZ58">IFERROR(INDEX('CAC EPDs'!$F$2:$F$1500,SMALL(IF('CAC EPDs'!$E$2:$E$1500=Lists!CZ$6,ROW('CAC EPDs'!$E$2:$E$1500)),ROW(52:52))-1,1),"")</f>
        <v/>
      </c>
      <c r="DA58" s="35" t="str" cm="1">
        <f t="array" ref="DA58">IFERROR(INDEX('CAC EPDs'!$F$2:$F$1500,SMALL(IF('CAC EPDs'!$E$2:$E$1500=Lists!DA$6,ROW('CAC EPDs'!$E$2:$E$1500)),ROW(52:52))-1,1),"")</f>
        <v/>
      </c>
      <c r="DB58" s="35" t="str" cm="1">
        <f t="array" ref="DB58">IFERROR(INDEX('CAC EPDs'!$F$2:$F$1500,SMALL(IF('CAC EPDs'!$E$2:$E$1500=Lists!DB$6,ROW('CAC EPDs'!$E$2:$E$1500)),ROW(52:52))-1,1),"")</f>
        <v/>
      </c>
      <c r="DC58" s="35" t="str" cm="1">
        <f t="array" ref="DC58">IFERROR(INDEX('CAC EPDs'!$F$2:$F$1500,SMALL(IF('CAC EPDs'!$E$2:$E$1500=Lists!DC$6,ROW('CAC EPDs'!$E$2:$E$1500)),ROW(52:52))-1,1),"")</f>
        <v/>
      </c>
      <c r="DD58" s="35" t="str" cm="1">
        <f t="array" ref="DD58">IFERROR(INDEX('CAC EPDs'!$F$2:$F$1500,SMALL(IF('CAC EPDs'!$E$2:$E$1500=Lists!DD$6,ROW('CAC EPDs'!$E$2:$E$1500)),ROW(52:52))-1,1),"")</f>
        <v/>
      </c>
      <c r="DE58" s="35" t="str" cm="1">
        <f t="array" ref="DE58">IFERROR(INDEX('CAC EPDs'!$F$2:$F$1500,SMALL(IF('CAC EPDs'!$E$2:$E$1500=Lists!DE$6,ROW('CAC EPDs'!$E$2:$E$1500)),ROW(52:52))-1,1),"")</f>
        <v/>
      </c>
      <c r="DF58" s="35" t="str" cm="1">
        <f t="array" ref="DF58">IFERROR(INDEX('CAC EPDs'!$F$2:$F$1500,SMALL(IF('CAC EPDs'!$E$2:$E$1500=Lists!DF$6,ROW('CAC EPDs'!$E$2:$E$1500)),ROW(52:52))-1,1),"")</f>
        <v/>
      </c>
      <c r="DG58" s="35" t="str" cm="1">
        <f t="array" ref="DG58">IFERROR(INDEX('CAC EPDs'!$F$2:$F$1500,SMALL(IF('CAC EPDs'!$E$2:$E$1500=Lists!DG$6,ROW('CAC EPDs'!$E$2:$E$1500)),ROW(52:52))-1,1),"")</f>
        <v/>
      </c>
      <c r="DH58" s="35" t="str" cm="1">
        <f t="array" ref="DH58">IFERROR(INDEX('CAC EPDs'!$F$2:$F$1500,SMALL(IF('CAC EPDs'!$E$2:$E$1500=Lists!DH$6,ROW('CAC EPDs'!$E$2:$E$1500)),ROW(52:52))-1,1),"")</f>
        <v/>
      </c>
      <c r="DI58" s="35" t="str" cm="1">
        <f t="array" ref="DI58">IFERROR(INDEX('CAC EPDs'!$F$2:$F$1500,SMALL(IF('CAC EPDs'!$E$2:$E$1500=Lists!DI$6,ROW('CAC EPDs'!$E$2:$E$1500)),ROW(52:52))-1,1),"")</f>
        <v/>
      </c>
      <c r="DJ58" s="35" t="str" cm="1">
        <f t="array" ref="DJ58">IFERROR(INDEX('CAC EPDs'!$F$2:$F$1500,SMALL(IF('CAC EPDs'!$E$2:$E$1500=Lists!DJ$6,ROW('CAC EPDs'!$E$2:$E$1500)),ROW(52:52))-1,1),"")</f>
        <v/>
      </c>
      <c r="DK58" s="35" t="str" cm="1">
        <f t="array" ref="DK58">IFERROR(INDEX('CAC EPDs'!$F$2:$F$1500,SMALL(IF('CAC EPDs'!$E$2:$E$1500=Lists!DK$6,ROW('CAC EPDs'!$E$2:$E$1500)),ROW(52:52))-1,1),"")</f>
        <v/>
      </c>
      <c r="DL58" s="35" t="str" cm="1">
        <f t="array" ref="DL58">IFERROR(INDEX('CAC EPDs'!$F$2:$F$1500,SMALL(IF('CAC EPDs'!$E$2:$E$1500=Lists!DL$6,ROW('CAC EPDs'!$E$2:$E$1500)),ROW(52:52))-1,1),"")</f>
        <v/>
      </c>
      <c r="DM58" s="35" t="str" cm="1">
        <f t="array" ref="DM58">IFERROR(INDEX('CAC EPDs'!$F$2:$F$1500,SMALL(IF('CAC EPDs'!$E$2:$E$1500=Lists!DM$6,ROW('CAC EPDs'!$E$2:$E$1500)),ROW(52:52))-1,1),"")</f>
        <v/>
      </c>
      <c r="DN58" s="35" t="str" cm="1">
        <f t="array" ref="DN58">IFERROR(INDEX('CAC EPDs'!$F$2:$F$1500,SMALL(IF('CAC EPDs'!$E$2:$E$1500=Lists!DN$6,ROW('CAC EPDs'!$E$2:$E$1500)),ROW(52:52))-1,1),"")</f>
        <v/>
      </c>
      <c r="DO58" s="35" t="str" cm="1">
        <f t="array" ref="DO58">IFERROR(INDEX('CAC EPDs'!$F$2:$F$1500,SMALL(IF('CAC EPDs'!$E$2:$E$1500=Lists!DO$6,ROW('CAC EPDs'!$E$2:$E$1500)),ROW(52:52))-1,1),"")</f>
        <v/>
      </c>
      <c r="DP58" s="35" t="str" cm="1">
        <f t="array" ref="DP58">IFERROR(INDEX('CAC EPDs'!$F$2:$F$1500,SMALL(IF('CAC EPDs'!$E$2:$E$1500=Lists!DP$6,ROW('CAC EPDs'!$E$2:$E$1500)),ROW(52:52))-1,1),"")</f>
        <v/>
      </c>
      <c r="DQ58" s="35" t="str" cm="1">
        <f t="array" ref="DQ58">IFERROR(INDEX('CAC EPDs'!$F$2:$F$1500,SMALL(IF('CAC EPDs'!$E$2:$E$1500=Lists!DQ$6,ROW('CAC EPDs'!$E$2:$E$1500)),ROW(52:52))-1,1),"")</f>
        <v/>
      </c>
      <c r="DR58" s="35" t="str" cm="1">
        <f t="array" ref="DR58">IFERROR(INDEX('CAC EPDs'!$F$2:$F$1500,SMALL(IF('CAC EPDs'!$E$2:$E$1500=Lists!DR$6,ROW('CAC EPDs'!$E$2:$E$1500)),ROW(52:52))-1,1),"")</f>
        <v/>
      </c>
      <c r="DS58" s="35" t="str" cm="1">
        <f t="array" ref="DS58">IFERROR(INDEX('CAC EPDs'!$F$2:$F$1500,SMALL(IF('CAC EPDs'!$E$2:$E$1500=Lists!DS$6,ROW('CAC EPDs'!$E$2:$E$1500)),ROW(52:52))-1,1),"")</f>
        <v/>
      </c>
      <c r="DT58" s="35" t="str" cm="1">
        <f t="array" ref="DT58">IFERROR(INDEX('CAC EPDs'!$F$2:$F$1500,SMALL(IF('CAC EPDs'!$E$2:$E$1500=Lists!DT$6,ROW('CAC EPDs'!$E$2:$E$1500)),ROW(52:52))-1,1),"")</f>
        <v/>
      </c>
      <c r="DU58" s="35" t="str" cm="1">
        <f t="array" ref="DU58">IFERROR(INDEX('CAC EPDs'!$F$2:$F$1500,SMALL(IF('CAC EPDs'!$E$2:$E$1500=Lists!DU$6,ROW('CAC EPDs'!$E$2:$E$1500)),ROW(52:52))-1,1),"")</f>
        <v/>
      </c>
      <c r="DV58" s="35" t="str" cm="1">
        <f t="array" ref="DV58">IFERROR(INDEX('CAC EPDs'!$F$2:$F$1500,SMALL(IF('CAC EPDs'!$E$2:$E$1500=Lists!DV$6,ROW('CAC EPDs'!$E$2:$E$1500)),ROW(52:52))-1,1),"")</f>
        <v/>
      </c>
      <c r="DW58" s="35" t="str" cm="1">
        <f t="array" ref="DW58">IFERROR(INDEX('CAC EPDs'!$F$2:$F$1500,SMALL(IF('CAC EPDs'!$E$2:$E$1500=Lists!DW$6,ROW('CAC EPDs'!$E$2:$E$1500)),ROW(52:52))-1,1),"")</f>
        <v/>
      </c>
      <c r="DX58" s="35" t="str" cm="1">
        <f t="array" ref="DX58">IFERROR(INDEX('CAC EPDs'!$F$2:$F$1500,SMALL(IF('CAC EPDs'!$E$2:$E$1500=Lists!DX$6,ROW('CAC EPDs'!$E$2:$E$1500)),ROW(52:52))-1,1),"")</f>
        <v/>
      </c>
      <c r="DY58" s="35" t="str" cm="1">
        <f t="array" ref="DY58">IFERROR(INDEX('CAC EPDs'!$F$2:$F$1500,SMALL(IF('CAC EPDs'!$E$2:$E$1500=Lists!DY$6,ROW('CAC EPDs'!$E$2:$E$1500)),ROW(52:52))-1,1),"")</f>
        <v/>
      </c>
      <c r="DZ58" s="35" t="str" cm="1">
        <f t="array" ref="DZ58">IFERROR(INDEX('CAC EPDs'!$F$2:$F$1500,SMALL(IF('CAC EPDs'!$E$2:$E$1500=Lists!DZ$6,ROW('CAC EPDs'!$E$2:$E$1500)),ROW(52:52))-1,1),"")</f>
        <v/>
      </c>
      <c r="EA58" s="35" t="str" cm="1">
        <f t="array" ref="EA58">IFERROR(INDEX('CAC EPDs'!$F$2:$F$1500,SMALL(IF('CAC EPDs'!$E$2:$E$1500=Lists!EA$6,ROW('CAC EPDs'!$E$2:$E$1500)),ROW(52:52))-1,1),"")</f>
        <v/>
      </c>
      <c r="EB58" s="35" t="str" cm="1">
        <f t="array" ref="EB58">IFERROR(INDEX('CAC EPDs'!$F$2:$F$1500,SMALL(IF('CAC EPDs'!$E$2:$E$1500=Lists!EB$6,ROW('CAC EPDs'!$E$2:$E$1500)),ROW(52:52))-1,1),"")</f>
        <v/>
      </c>
      <c r="EC58" s="35" t="str" cm="1">
        <f t="array" ref="EC58">IFERROR(INDEX('CAC EPDs'!$F$2:$F$1500,SMALL(IF('CAC EPDs'!$E$2:$E$1500=Lists!EC$6,ROW('CAC EPDs'!$E$2:$E$1500)),ROW(52:52))-1,1),"")</f>
        <v/>
      </c>
      <c r="ED58" s="35" t="str" cm="1">
        <f t="array" ref="ED58">IFERROR(INDEX('CAC EPDs'!$F$2:$F$1500,SMALL(IF('CAC EPDs'!$E$2:$E$1500=Lists!ED$6,ROW('CAC EPDs'!$E$2:$E$1500)),ROW(52:52))-1,1),"")</f>
        <v/>
      </c>
      <c r="EE58" s="35" t="str" cm="1">
        <f t="array" ref="EE58">IFERROR(INDEX('CAC EPDs'!$F$2:$F$1500,SMALL(IF('CAC EPDs'!$E$2:$E$1500=Lists!EE$6,ROW('CAC EPDs'!$E$2:$E$1500)),ROW(52:52))-1,1),"")</f>
        <v/>
      </c>
      <c r="EF58" s="35" t="str" cm="1">
        <f t="array" ref="EF58">IFERROR(INDEX('CAC EPDs'!$F$2:$F$1500,SMALL(IF('CAC EPDs'!$E$2:$E$1500=Lists!EF$6,ROW('CAC EPDs'!$E$2:$E$1500)),ROW(52:52))-1,1),"")</f>
        <v/>
      </c>
      <c r="EG58" s="35" t="str" cm="1">
        <f t="array" ref="EG58">IFERROR(INDEX('CAC EPDs'!$F$2:$F$1500,SMALL(IF('CAC EPDs'!$E$2:$E$1500=Lists!EG$6,ROW('CAC EPDs'!$E$2:$E$1500)),ROW(52:52))-1,1),"")</f>
        <v/>
      </c>
      <c r="EH58" s="35" t="str" cm="1">
        <f t="array" ref="EH58">IFERROR(INDEX('CAC EPDs'!$F$2:$F$1500,SMALL(IF('CAC EPDs'!$E$2:$E$1500=Lists!EH$6,ROW('CAC EPDs'!$E$2:$E$1500)),ROW(52:52))-1,1),"")</f>
        <v/>
      </c>
      <c r="EI58" s="35" t="str" cm="1">
        <f t="array" ref="EI58">IFERROR(INDEX('CAC EPDs'!$F$2:$F$1500,SMALL(IF('CAC EPDs'!$E$2:$E$1500=Lists!EI$6,ROW('CAC EPDs'!$E$2:$E$1500)),ROW(52:52))-1,1),"")</f>
        <v/>
      </c>
      <c r="EJ58" s="35" t="str" cm="1">
        <f t="array" ref="EJ58">IFERROR(INDEX('CAC EPDs'!$F$2:$F$1500,SMALL(IF('CAC EPDs'!$E$2:$E$1500=Lists!EJ$6,ROW('CAC EPDs'!$E$2:$E$1500)),ROW(52:52))-1,1),"")</f>
        <v/>
      </c>
      <c r="EK58" s="35" t="str" cm="1">
        <f t="array" ref="EK58">IFERROR(INDEX('CAC EPDs'!$F$2:$F$1500,SMALL(IF('CAC EPDs'!$E$2:$E$1500=Lists!EK$6,ROW('CAC EPDs'!$E$2:$E$1500)),ROW(52:52))-1,1),"")</f>
        <v/>
      </c>
      <c r="EL58" s="35" t="str" cm="1">
        <f t="array" ref="EL58">IFERROR(INDEX('CAC EPDs'!$F$2:$F$1500,SMALL(IF('CAC EPDs'!$E$2:$E$1500=Lists!EL$6,ROW('CAC EPDs'!$E$2:$E$1500)),ROW(52:52))-1,1),"")</f>
        <v/>
      </c>
      <c r="EM58" s="35" t="str" cm="1">
        <f t="array" ref="EM58">IFERROR(INDEX('CAC EPDs'!$F$2:$F$1500,SMALL(IF('CAC EPDs'!$E$2:$E$1500=Lists!EM$6,ROW('CAC EPDs'!$E$2:$E$1500)),ROW(52:52))-1,1),"")</f>
        <v/>
      </c>
      <c r="EN58" s="35" t="str" cm="1">
        <f t="array" ref="EN58">IFERROR(INDEX('CAC EPDs'!$F$2:$F$1500,SMALL(IF('CAC EPDs'!$E$2:$E$1500=Lists!EN$6,ROW('CAC EPDs'!$E$2:$E$1500)),ROW(52:52))-1,1),"")</f>
        <v/>
      </c>
      <c r="FL58" s="219"/>
    </row>
    <row r="59" spans="25:168">
      <c r="Y59" s="35" t="str">
        <v>Manitoba,20,No</v>
      </c>
      <c r="AA59" s="35" t="str" cm="1">
        <f t="array" ref="AA59">IFERROR(INDEX('CAC EPDs'!$F$2:$F$1007,SMALL(IF('CAC EPDs'!$E$2:$E$1007=Lists!AA$6,ROW('CAC EPDs'!$E$2:$E$1007)),ROW(53:53))-1,1),"")</f>
        <v/>
      </c>
      <c r="AB59" s="35" t="str" cm="1">
        <f t="array" ref="AB59">IFERROR(INDEX('CAC EPDs'!$F$2:$F$1007,SMALL(IF('CAC EPDs'!$E$2:$E$1007=Lists!AB$6,ROW('CAC EPDs'!$E$2:$E$1007)),ROW(53:53))-1,1),"")</f>
        <v/>
      </c>
      <c r="AC59" s="35" t="str" cm="1">
        <f t="array" ref="AC59">IFERROR(INDEX('CAC EPDs'!$F$2:$F$1007,SMALL(IF('CAC EPDs'!$E$2:$E$1007=Lists!AC$6,ROW('CAC EPDs'!$E$2:$E$1007)),ROW(53:53))-1,1),"")</f>
        <v/>
      </c>
      <c r="AD59" s="35" t="str" cm="1">
        <f t="array" ref="AD59">IFERROR(INDEX('CAC EPDs'!$F$2:$F$1007,SMALL(IF('CAC EPDs'!$E$2:$E$1007=Lists!AD$6,ROW('CAC EPDs'!$E$2:$E$1007)),ROW(53:53))-1,1),"")</f>
        <v/>
      </c>
      <c r="AE59" s="35" t="str" cm="1">
        <f t="array" ref="AE59">IFERROR(INDEX('CAC EPDs'!$F$2:$F$1007,SMALL(IF('CAC EPDs'!$E$2:$E$1007=Lists!AE$6,ROW('CAC EPDs'!$E$2:$E$1007)),ROW(53:53))-1,1),"")</f>
        <v/>
      </c>
      <c r="AF59" s="35" t="str" cm="1">
        <f t="array" ref="AF59">IFERROR(INDEX('CAC EPDs'!$F$2:$F$1007,SMALL(IF('CAC EPDs'!$E$2:$E$1007=Lists!AF$6,ROW('CAC EPDs'!$E$2:$E$1007)),ROW(53:53))-1,1),"")</f>
        <v/>
      </c>
      <c r="AG59" s="35" t="str" cm="1">
        <f t="array" ref="AG59">IFERROR(INDEX('CAC EPDs'!$F$2:$F$1007,SMALL(IF('CAC EPDs'!$E$2:$E$1007=Lists!AG$6,ROW('CAC EPDs'!$E$2:$E$1007)),ROW(53:53))-1,1),"")</f>
        <v/>
      </c>
      <c r="AH59" s="35" t="str" cm="1">
        <f t="array" ref="AH59">IFERROR(INDEX('CAC EPDs'!$F$2:$F$1007,SMALL(IF('CAC EPDs'!$E$2:$E$1007=Lists!AH$6,ROW('CAC EPDs'!$E$2:$E$1007)),ROW(53:53))-1,1),"")</f>
        <v/>
      </c>
      <c r="AI59" s="35" t="str" cm="1">
        <f t="array" ref="AI59">IFERROR(INDEX('CAC EPDs'!$F$2:$F$1007,SMALL(IF('CAC EPDs'!$E$2:$E$1007=Lists!AI$6,ROW('CAC EPDs'!$E$2:$E$1007)),ROW(53:53))-1,1),"")</f>
        <v/>
      </c>
      <c r="AJ59" s="35" t="str" cm="1">
        <f t="array" ref="AJ59">IFERROR(INDEX('CAC EPDs'!$F$2:$F$1007,SMALL(IF('CAC EPDs'!$E$2:$E$1007=Lists!AJ$6,ROW('CAC EPDs'!$E$2:$E$1007)),ROW(53:53))-1,1),"")</f>
        <v/>
      </c>
      <c r="AK59" s="35" t="str" cm="1">
        <f t="array" ref="AK59">IFERROR(INDEX('CAC EPDs'!$F$2:$F$1007,SMALL(IF('CAC EPDs'!$E$2:$E$1007=Lists!AK$6,ROW('CAC EPDs'!$E$2:$E$1007)),ROW(53:53))-1,1),"")</f>
        <v/>
      </c>
      <c r="AL59" s="35" t="str" cm="1">
        <f t="array" ref="AL59">IFERROR(INDEX('CAC EPDs'!$F$2:$F$1007,SMALL(IF('CAC EPDs'!$E$2:$E$1007=Lists!AL$6,ROW('CAC EPDs'!$E$2:$E$1007)),ROW(53:53))-1,1),"")</f>
        <v/>
      </c>
      <c r="AM59" s="35" t="str" cm="1">
        <f t="array" ref="AM59">IFERROR(INDEX('CAC EPDs'!$F$2:$F$1007,SMALL(IF('CAC EPDs'!$E$2:$E$1007=Lists!AM$6,ROW('CAC EPDs'!$E$2:$E$1007)),ROW(53:53))-1,1),"")</f>
        <v/>
      </c>
      <c r="AN59" s="35" t="str" cm="1">
        <f t="array" ref="AN59">IFERROR(INDEX('CAC EPDs'!$F$2:$F$1007,SMALL(IF('CAC EPDs'!$E$2:$E$1007=Lists!AN$6,ROW('CAC EPDs'!$E$2:$E$1007)),ROW(53:53))-1,1),"")</f>
        <v/>
      </c>
      <c r="AO59" s="35" t="str" cm="1">
        <f t="array" ref="AO59">IFERROR(INDEX('CAC EPDs'!$F$2:$F$1007,SMALL(IF('CAC EPDs'!$E$2:$E$1007=Lists!AO$6,ROW('CAC EPDs'!$E$2:$E$1007)),ROW(53:53))-1,1),"")</f>
        <v/>
      </c>
      <c r="AP59" s="35" t="str" cm="1">
        <f t="array" ref="AP59">IFERROR(INDEX('CAC EPDs'!$F$2:$F$1007,SMALL(IF('CAC EPDs'!$E$2:$E$1007=Lists!AP$6,ROW('CAC EPDs'!$E$2:$E$1007)),ROW(53:53))-1,1),"")</f>
        <v/>
      </c>
      <c r="AQ59" s="35" t="str" cm="1">
        <f t="array" ref="AQ59">IFERROR(INDEX('CAC EPDs'!$F$2:$F$1007,SMALL(IF('CAC EPDs'!$E$2:$E$1007=Lists!AQ$6,ROW('CAC EPDs'!$E$2:$E$1007)),ROW(53:53))-1,1),"")</f>
        <v/>
      </c>
      <c r="AR59" s="35" t="str" cm="1">
        <f t="array" ref="AR59">IFERROR(INDEX('CAC EPDs'!$F$2:$F$1007,SMALL(IF('CAC EPDs'!$E$2:$E$1007=Lists!AR$6,ROW('CAC EPDs'!$E$2:$E$1007)),ROW(53:53))-1,1),"")</f>
        <v/>
      </c>
      <c r="AS59" s="35" t="str" cm="1">
        <f t="array" ref="AS59">IFERROR(INDEX('CAC EPDs'!$F$2:$F$1007,SMALL(IF('CAC EPDs'!$E$2:$E$1007=Lists!AS$6,ROW('CAC EPDs'!$E$2:$E$1007)),ROW(53:53))-1,1),"")</f>
        <v/>
      </c>
      <c r="AT59" s="35" t="str" cm="1">
        <f t="array" ref="AT59">IFERROR(INDEX('CAC EPDs'!$F$2:$F$1007,SMALL(IF('CAC EPDs'!$E$2:$E$1007=Lists!AT$6,ROW('CAC EPDs'!$E$2:$E$1007)),ROW(53:53))-1,1),"")</f>
        <v/>
      </c>
      <c r="AU59" s="35" t="str" cm="1">
        <f t="array" ref="AU59">IFERROR(INDEX('CAC EPDs'!$F$2:$F$1007,SMALL(IF('CAC EPDs'!$E$2:$E$1007=Lists!AU$6,ROW('CAC EPDs'!$E$2:$E$1007)),ROW(53:53))-1,1),"")</f>
        <v/>
      </c>
      <c r="AV59" s="35" t="str" cm="1">
        <f t="array" ref="AV59">IFERROR(INDEX('CAC EPDs'!$F$2:$F$1007,SMALL(IF('CAC EPDs'!$E$2:$E$1007=Lists!AV$6,ROW('CAC EPDs'!$E$2:$E$1007)),ROW(53:53))-1,1),"")</f>
        <v/>
      </c>
      <c r="AW59" s="35" t="str" cm="1">
        <f t="array" ref="AW59">IFERROR(INDEX('CAC EPDs'!$F$2:$F$1007,SMALL(IF('CAC EPDs'!$E$2:$E$1007=Lists!AW$6,ROW('CAC EPDs'!$E$2:$E$1007)),ROW(53:53))-1,1),"")</f>
        <v/>
      </c>
      <c r="AX59" s="35" t="str" cm="1">
        <f t="array" ref="AX59">IFERROR(INDEX('CAC EPDs'!$F$2:$F$1007,SMALL(IF('CAC EPDs'!$E$2:$E$1007=Lists!AX$6,ROW('CAC EPDs'!$E$2:$E$1007)),ROW(53:53))-1,1),"")</f>
        <v/>
      </c>
      <c r="AY59" s="35" t="str" cm="1">
        <f t="array" ref="AY59">IFERROR(INDEX('CAC EPDs'!$F$2:$F$1007,SMALL(IF('CAC EPDs'!$E$2:$E$1007=Lists!AY$6,ROW('CAC EPDs'!$E$2:$E$1007)),ROW(53:53))-1,1),"")</f>
        <v/>
      </c>
      <c r="AZ59" s="35" t="str" cm="1">
        <f t="array" ref="AZ59">IFERROR(INDEX('CAC EPDs'!$F$2:$F$1007,SMALL(IF('CAC EPDs'!$E$2:$E$1007=Lists!AZ$6,ROW('CAC EPDs'!$E$2:$E$1007)),ROW(53:53))-1,1),"")</f>
        <v/>
      </c>
      <c r="BA59" s="35" t="str" cm="1">
        <f t="array" ref="BA59">IFERROR(INDEX('CAC EPDs'!$F$2:$F$1007,SMALL(IF('CAC EPDs'!$E$2:$E$1007=Lists!BA$6,ROW('CAC EPDs'!$E$2:$E$1007)),ROW(53:53))-1,1),"")</f>
        <v/>
      </c>
      <c r="BB59" s="35" t="str" cm="1">
        <f t="array" ref="BB59">IFERROR(INDEX('CAC EPDs'!$F$2:$F$1007,SMALL(IF('CAC EPDs'!$E$2:$E$1007=Lists!BB$6,ROW('CAC EPDs'!$E$2:$E$1007)),ROW(53:53))-1,1),"")</f>
        <v/>
      </c>
      <c r="BC59" s="35" t="str" cm="1">
        <f t="array" ref="BC59">IFERROR(INDEX('CAC EPDs'!$F$2:$F$1007,SMALL(IF('CAC EPDs'!$E$2:$E$1007=Lists!BC$6,ROW('CAC EPDs'!$E$2:$E$1007)),ROW(53:53))-1,1),"")</f>
        <v/>
      </c>
      <c r="BD59" s="35" t="str" cm="1">
        <f t="array" ref="BD59">IFERROR(INDEX('CAC EPDs'!$F$2:$F$1007,SMALL(IF('CAC EPDs'!$E$2:$E$1007=Lists!BD$6,ROW('CAC EPDs'!$E$2:$E$1007)),ROW(53:53))-1,1),"")</f>
        <v/>
      </c>
      <c r="BE59" s="35" t="str" cm="1">
        <f t="array" ref="BE59">IFERROR(INDEX('CAC EPDs'!$F$2:$F$1007,SMALL(IF('CAC EPDs'!$E$2:$E$1007=Lists!BE$6,ROW('CAC EPDs'!$E$2:$E$1007)),ROW(53:53))-1,1),"")</f>
        <v/>
      </c>
      <c r="BF59" s="35" t="str" cm="1">
        <f t="array" ref="BF59">IFERROR(INDEX('CAC EPDs'!$F$2:$F$1007,SMALL(IF('CAC EPDs'!$E$2:$E$1007=Lists!BF$6,ROW('CAC EPDs'!$E$2:$E$1007)),ROW(53:53))-1,1),"")</f>
        <v/>
      </c>
      <c r="BG59" s="35" t="str" cm="1">
        <f t="array" ref="BG59">IFERROR(INDEX('CAC EPDs'!$F$2:$F$1007,SMALL(IF('CAC EPDs'!$E$2:$E$1007=Lists!BG$6,ROW('CAC EPDs'!$E$2:$E$1007)),ROW(53:53))-1,1),"")</f>
        <v/>
      </c>
      <c r="BH59" s="35" t="str" cm="1">
        <f t="array" ref="BH59">IFERROR(INDEX('CAC EPDs'!$F$2:$F$1007,SMALL(IF('CAC EPDs'!$E$2:$E$1007=Lists!BH$6,ROW('CAC EPDs'!$E$2:$E$1007)),ROW(53:53))-1,1),"")</f>
        <v/>
      </c>
      <c r="BI59" s="35" t="str" cm="1">
        <f t="array" ref="BI59">IFERROR(INDEX('CAC EPDs'!$F$2:$F$1007,SMALL(IF('CAC EPDs'!$E$2:$E$1007=Lists!BI$6,ROW('CAC EPDs'!$E$2:$E$1007)),ROW(53:53))-1,1),"")</f>
        <v/>
      </c>
      <c r="BJ59" s="35" t="str" cm="1">
        <f t="array" ref="BJ59">IFERROR(INDEX('CAC EPDs'!$F$2:$F$1007,SMALL(IF('CAC EPDs'!$E$2:$E$1007=Lists!BJ$6,ROW('CAC EPDs'!$E$2:$E$1007)),ROW(53:53))-1,1),"")</f>
        <v/>
      </c>
      <c r="BK59" s="35" t="str" cm="1">
        <f t="array" ref="BK59">IFERROR(INDEX('CAC EPDs'!$F$2:$F$1007,SMALL(IF('CAC EPDs'!$E$2:$E$1007=Lists!BK$6,ROW('CAC EPDs'!$E$2:$E$1007)),ROW(53:53))-1,1),"")</f>
        <v/>
      </c>
      <c r="BL59" s="35" t="str" cm="1">
        <f t="array" ref="BL59">IFERROR(INDEX('CAC EPDs'!$F$2:$F$1007,SMALL(IF('CAC EPDs'!$E$2:$E$1007=Lists!BL$6,ROW('CAC EPDs'!$E$2:$E$1007)),ROW(53:53))-1,1),"")</f>
        <v/>
      </c>
      <c r="BM59" s="35" t="str" cm="1">
        <f t="array" ref="BM59">IFERROR(INDEX('CAC EPDs'!$F$2:$F$1007,SMALL(IF('CAC EPDs'!$E$2:$E$1007=Lists!BM$6,ROW('CAC EPDs'!$E$2:$E$1007)),ROW(53:53))-1,1),"")</f>
        <v/>
      </c>
      <c r="BN59" s="35" t="str" cm="1">
        <f t="array" ref="BN59">IFERROR(INDEX('CAC EPDs'!$F$2:$F$1007,SMALL(IF('CAC EPDs'!$E$2:$E$1007=Lists!BN$6,ROW('CAC EPDs'!$E$2:$E$1007)),ROW(53:53))-1,1),"")</f>
        <v/>
      </c>
      <c r="BO59" s="35" t="str" cm="1">
        <f t="array" ref="BO59">IFERROR(INDEX('CAC EPDs'!$F$2:$F$1007,SMALL(IF('CAC EPDs'!$E$2:$E$1007=Lists!BO$6,ROW('CAC EPDs'!$E$2:$E$1007)),ROW(53:53))-1,1),"")</f>
        <v/>
      </c>
      <c r="BP59" s="35" t="str" cm="1">
        <f t="array" ref="BP59">IFERROR(INDEX('CAC EPDs'!$F$2:$F$1007,SMALL(IF('CAC EPDs'!$E$2:$E$1007=Lists!BP$6,ROW('CAC EPDs'!$E$2:$E$1007)),ROW(53:53))-1,1),"")</f>
        <v/>
      </c>
      <c r="BQ59" s="35" t="str" cm="1">
        <f t="array" ref="BQ59">IFERROR(INDEX('CAC EPDs'!$F$2:$F$1007,SMALL(IF('CAC EPDs'!$E$2:$E$1007=Lists!BQ$6,ROW('CAC EPDs'!$E$2:$E$1007)),ROW(53:53))-1,1),"")</f>
        <v/>
      </c>
      <c r="BR59" s="35" t="str" cm="1">
        <f t="array" ref="BR59">IFERROR(INDEX('CAC EPDs'!$F$2:$F$1007,SMALL(IF('CAC EPDs'!$E$2:$E$1007=Lists!BR$6,ROW('CAC EPDs'!$E$2:$E$1007)),ROW(53:53))-1,1),"")</f>
        <v/>
      </c>
      <c r="BS59" s="35" t="str" cm="1">
        <f t="array" ref="BS59">IFERROR(INDEX('CAC EPDs'!$F$2:$F$1007,SMALL(IF('CAC EPDs'!$E$2:$E$1007=Lists!BS$6,ROW('CAC EPDs'!$E$2:$E$1007)),ROW(53:53))-1,1),"")</f>
        <v/>
      </c>
      <c r="BT59" s="35" t="str" cm="1">
        <f t="array" ref="BT59">IFERROR(INDEX('CAC EPDs'!$F$2:$F$1007,SMALL(IF('CAC EPDs'!$E$2:$E$1007=Lists!BT$6,ROW('CAC EPDs'!$E$2:$E$1007)),ROW(53:53))-1,1),"")</f>
        <v/>
      </c>
      <c r="BU59" s="35" t="str" cm="1">
        <f t="array" ref="BU59">IFERROR(INDEX('CAC EPDs'!$F$2:$F$1007,SMALL(IF('CAC EPDs'!$E$2:$E$1007=Lists!BU$6,ROW('CAC EPDs'!$E$2:$E$1007)),ROW(53:53))-1,1),"")</f>
        <v/>
      </c>
      <c r="BV59" s="35" t="str" cm="1">
        <f t="array" ref="BV59">IFERROR(INDEX('CAC EPDs'!$F$2:$F$1007,SMALL(IF('CAC EPDs'!$E$2:$E$1007=Lists!BV$6,ROW('CAC EPDs'!$E$2:$E$1007)),ROW(53:53))-1,1),"")</f>
        <v/>
      </c>
      <c r="BW59" s="35" t="str" cm="1">
        <f t="array" ref="BW59">IFERROR(INDEX('CAC EPDs'!$F$2:$F$1007,SMALL(IF('CAC EPDs'!$E$2:$E$1007=Lists!BW$6,ROW('CAC EPDs'!$E$2:$E$1007)),ROW(53:53))-1,1),"")</f>
        <v/>
      </c>
      <c r="BX59" s="35" t="str" cm="1">
        <f t="array" ref="BX59">IFERROR(INDEX('CAC EPDs'!$F$2:$F$1007,SMALL(IF('CAC EPDs'!$E$2:$E$1007=Lists!BX$6,ROW('CAC EPDs'!$E$2:$E$1007)),ROW(53:53))-1,1),"")</f>
        <v/>
      </c>
      <c r="BY59" s="35" t="str" cm="1">
        <f t="array" ref="BY59">IFERROR(INDEX('CAC EPDs'!$F$2:$F$1007,SMALL(IF('CAC EPDs'!$E$2:$E$1007=Lists!BY$6,ROW('CAC EPDs'!$E$2:$E$1007)),ROW(53:53))-1,1),"")</f>
        <v/>
      </c>
      <c r="BZ59" s="35" t="str" cm="1">
        <f t="array" ref="BZ59">IFERROR(INDEX('CAC EPDs'!$F$2:$F$1007,SMALL(IF('CAC EPDs'!$E$2:$E$1007=Lists!BZ$6,ROW('CAC EPDs'!$E$2:$E$1007)),ROW(53:53))-1,1),"")</f>
        <v/>
      </c>
      <c r="FL59" s="219"/>
    </row>
    <row r="60" spans="25:168">
      <c r="Y60" s="35" t="str">
        <v>Manitoba,20,Yes</v>
      </c>
      <c r="AA60" s="35" t="str" cm="1">
        <f t="array" ref="AA60">IFERROR(INDEX('CAC EPDs'!$F$2:$F$1007,SMALL(IF('CAC EPDs'!$E$2:$E$1007=Lists!AA$6,ROW('CAC EPDs'!$E$2:$E$1007)),ROW(54:54))-1,1),"")</f>
        <v/>
      </c>
      <c r="AB60" s="35" t="str" cm="1">
        <f t="array" ref="AB60">IFERROR(INDEX('CAC EPDs'!$F$2:$F$1007,SMALL(IF('CAC EPDs'!$E$2:$E$1007=Lists!AB$6,ROW('CAC EPDs'!$E$2:$E$1007)),ROW(54:54))-1,1),"")</f>
        <v/>
      </c>
      <c r="AC60" s="35" t="str" cm="1">
        <f t="array" ref="AC60">IFERROR(INDEX('CAC EPDs'!$F$2:$F$1007,SMALL(IF('CAC EPDs'!$E$2:$E$1007=Lists!AC$6,ROW('CAC EPDs'!$E$2:$E$1007)),ROW(54:54))-1,1),"")</f>
        <v/>
      </c>
      <c r="AD60" s="35" t="str" cm="1">
        <f t="array" ref="AD60">IFERROR(INDEX('CAC EPDs'!$F$2:$F$1007,SMALL(IF('CAC EPDs'!$E$2:$E$1007=Lists!AD$6,ROW('CAC EPDs'!$E$2:$E$1007)),ROW(54:54))-1,1),"")</f>
        <v/>
      </c>
      <c r="AE60" s="35" t="str" cm="1">
        <f t="array" ref="AE60">IFERROR(INDEX('CAC EPDs'!$F$2:$F$1007,SMALL(IF('CAC EPDs'!$E$2:$E$1007=Lists!AE$6,ROW('CAC EPDs'!$E$2:$E$1007)),ROW(54:54))-1,1),"")</f>
        <v/>
      </c>
      <c r="AF60" s="35" t="str" cm="1">
        <f t="array" ref="AF60">IFERROR(INDEX('CAC EPDs'!$F$2:$F$1007,SMALL(IF('CAC EPDs'!$E$2:$E$1007=Lists!AF$6,ROW('CAC EPDs'!$E$2:$E$1007)),ROW(54:54))-1,1),"")</f>
        <v/>
      </c>
      <c r="AG60" s="35" t="str" cm="1">
        <f t="array" ref="AG60">IFERROR(INDEX('CAC EPDs'!$F$2:$F$1007,SMALL(IF('CAC EPDs'!$E$2:$E$1007=Lists!AG$6,ROW('CAC EPDs'!$E$2:$E$1007)),ROW(54:54))-1,1),"")</f>
        <v/>
      </c>
      <c r="AH60" s="35" t="str" cm="1">
        <f t="array" ref="AH60">IFERROR(INDEX('CAC EPDs'!$F$2:$F$1007,SMALL(IF('CAC EPDs'!$E$2:$E$1007=Lists!AH$6,ROW('CAC EPDs'!$E$2:$E$1007)),ROW(54:54))-1,1),"")</f>
        <v/>
      </c>
      <c r="AI60" s="35" t="str" cm="1">
        <f t="array" ref="AI60">IFERROR(INDEX('CAC EPDs'!$F$2:$F$1007,SMALL(IF('CAC EPDs'!$E$2:$E$1007=Lists!AI$6,ROW('CAC EPDs'!$E$2:$E$1007)),ROW(54:54))-1,1),"")</f>
        <v/>
      </c>
      <c r="AJ60" s="35" t="str" cm="1">
        <f t="array" ref="AJ60">IFERROR(INDEX('CAC EPDs'!$F$2:$F$1007,SMALL(IF('CAC EPDs'!$E$2:$E$1007=Lists!AJ$6,ROW('CAC EPDs'!$E$2:$E$1007)),ROW(54:54))-1,1),"")</f>
        <v/>
      </c>
      <c r="AK60" s="35" t="str" cm="1">
        <f t="array" ref="AK60">IFERROR(INDEX('CAC EPDs'!$F$2:$F$1007,SMALL(IF('CAC EPDs'!$E$2:$E$1007=Lists!AK$6,ROW('CAC EPDs'!$E$2:$E$1007)),ROW(54:54))-1,1),"")</f>
        <v/>
      </c>
      <c r="AL60" s="35" t="str" cm="1">
        <f t="array" ref="AL60">IFERROR(INDEX('CAC EPDs'!$F$2:$F$1007,SMALL(IF('CAC EPDs'!$E$2:$E$1007=Lists!AL$6,ROW('CAC EPDs'!$E$2:$E$1007)),ROW(54:54))-1,1),"")</f>
        <v/>
      </c>
      <c r="AM60" s="35" t="str" cm="1">
        <f t="array" ref="AM60">IFERROR(INDEX('CAC EPDs'!$F$2:$F$1007,SMALL(IF('CAC EPDs'!$E$2:$E$1007=Lists!AM$6,ROW('CAC EPDs'!$E$2:$E$1007)),ROW(54:54))-1,1),"")</f>
        <v/>
      </c>
      <c r="AN60" s="35" t="str" cm="1">
        <f t="array" ref="AN60">IFERROR(INDEX('CAC EPDs'!$F$2:$F$1007,SMALL(IF('CAC EPDs'!$E$2:$E$1007=Lists!AN$6,ROW('CAC EPDs'!$E$2:$E$1007)),ROW(54:54))-1,1),"")</f>
        <v/>
      </c>
      <c r="AO60" s="35" t="str" cm="1">
        <f t="array" ref="AO60">IFERROR(INDEX('CAC EPDs'!$F$2:$F$1007,SMALL(IF('CAC EPDs'!$E$2:$E$1007=Lists!AO$6,ROW('CAC EPDs'!$E$2:$E$1007)),ROW(54:54))-1,1),"")</f>
        <v/>
      </c>
      <c r="AP60" s="35" t="str" cm="1">
        <f t="array" ref="AP60">IFERROR(INDEX('CAC EPDs'!$F$2:$F$1007,SMALL(IF('CAC EPDs'!$E$2:$E$1007=Lists!AP$6,ROW('CAC EPDs'!$E$2:$E$1007)),ROW(54:54))-1,1),"")</f>
        <v/>
      </c>
      <c r="AQ60" s="35" t="str" cm="1">
        <f t="array" ref="AQ60">IFERROR(INDEX('CAC EPDs'!$F$2:$F$1007,SMALL(IF('CAC EPDs'!$E$2:$E$1007=Lists!AQ$6,ROW('CAC EPDs'!$E$2:$E$1007)),ROW(54:54))-1,1),"")</f>
        <v/>
      </c>
      <c r="AR60" s="35" t="str" cm="1">
        <f t="array" ref="AR60">IFERROR(INDEX('CAC EPDs'!$F$2:$F$1007,SMALL(IF('CAC EPDs'!$E$2:$E$1007=Lists!AR$6,ROW('CAC EPDs'!$E$2:$E$1007)),ROW(54:54))-1,1),"")</f>
        <v/>
      </c>
      <c r="AS60" s="35" t="str" cm="1">
        <f t="array" ref="AS60">IFERROR(INDEX('CAC EPDs'!$F$2:$F$1007,SMALL(IF('CAC EPDs'!$E$2:$E$1007=Lists!AS$6,ROW('CAC EPDs'!$E$2:$E$1007)),ROW(54:54))-1,1),"")</f>
        <v/>
      </c>
      <c r="AT60" s="35" t="str" cm="1">
        <f t="array" ref="AT60">IFERROR(INDEX('CAC EPDs'!$F$2:$F$1007,SMALL(IF('CAC EPDs'!$E$2:$E$1007=Lists!AT$6,ROW('CAC EPDs'!$E$2:$E$1007)),ROW(54:54))-1,1),"")</f>
        <v/>
      </c>
      <c r="AU60" s="35" t="str" cm="1">
        <f t="array" ref="AU60">IFERROR(INDEX('CAC EPDs'!$F$2:$F$1007,SMALL(IF('CAC EPDs'!$E$2:$E$1007=Lists!AU$6,ROW('CAC EPDs'!$E$2:$E$1007)),ROW(54:54))-1,1),"")</f>
        <v/>
      </c>
      <c r="AV60" s="35" t="str" cm="1">
        <f t="array" ref="AV60">IFERROR(INDEX('CAC EPDs'!$F$2:$F$1007,SMALL(IF('CAC EPDs'!$E$2:$E$1007=Lists!AV$6,ROW('CAC EPDs'!$E$2:$E$1007)),ROW(54:54))-1,1),"")</f>
        <v/>
      </c>
      <c r="AW60" s="35" t="str" cm="1">
        <f t="array" ref="AW60">IFERROR(INDEX('CAC EPDs'!$F$2:$F$1007,SMALL(IF('CAC EPDs'!$E$2:$E$1007=Lists!AW$6,ROW('CAC EPDs'!$E$2:$E$1007)),ROW(54:54))-1,1),"")</f>
        <v/>
      </c>
      <c r="AX60" s="35" t="str" cm="1">
        <f t="array" ref="AX60">IFERROR(INDEX('CAC EPDs'!$F$2:$F$1007,SMALL(IF('CAC EPDs'!$E$2:$E$1007=Lists!AX$6,ROW('CAC EPDs'!$E$2:$E$1007)),ROW(54:54))-1,1),"")</f>
        <v/>
      </c>
      <c r="AY60" s="35" t="str" cm="1">
        <f t="array" ref="AY60">IFERROR(INDEX('CAC EPDs'!$F$2:$F$1007,SMALL(IF('CAC EPDs'!$E$2:$E$1007=Lists!AY$6,ROW('CAC EPDs'!$E$2:$E$1007)),ROW(54:54))-1,1),"")</f>
        <v/>
      </c>
      <c r="AZ60" s="35" t="str" cm="1">
        <f t="array" ref="AZ60">IFERROR(INDEX('CAC EPDs'!$F$2:$F$1007,SMALL(IF('CAC EPDs'!$E$2:$E$1007=Lists!AZ$6,ROW('CAC EPDs'!$E$2:$E$1007)),ROW(54:54))-1,1),"")</f>
        <v/>
      </c>
      <c r="BA60" s="35" t="str" cm="1">
        <f t="array" ref="BA60">IFERROR(INDEX('CAC EPDs'!$F$2:$F$1007,SMALL(IF('CAC EPDs'!$E$2:$E$1007=Lists!BA$6,ROW('CAC EPDs'!$E$2:$E$1007)),ROW(54:54))-1,1),"")</f>
        <v/>
      </c>
      <c r="BB60" s="35" t="str" cm="1">
        <f t="array" ref="BB60">IFERROR(INDEX('CAC EPDs'!$F$2:$F$1007,SMALL(IF('CAC EPDs'!$E$2:$E$1007=Lists!BB$6,ROW('CAC EPDs'!$E$2:$E$1007)),ROW(54:54))-1,1),"")</f>
        <v/>
      </c>
      <c r="BC60" s="35" t="str" cm="1">
        <f t="array" ref="BC60">IFERROR(INDEX('CAC EPDs'!$F$2:$F$1007,SMALL(IF('CAC EPDs'!$E$2:$E$1007=Lists!BC$6,ROW('CAC EPDs'!$E$2:$E$1007)),ROW(54:54))-1,1),"")</f>
        <v/>
      </c>
      <c r="BD60" s="35" t="str" cm="1">
        <f t="array" ref="BD60">IFERROR(INDEX('CAC EPDs'!$F$2:$F$1007,SMALL(IF('CAC EPDs'!$E$2:$E$1007=Lists!BD$6,ROW('CAC EPDs'!$E$2:$E$1007)),ROW(54:54))-1,1),"")</f>
        <v/>
      </c>
      <c r="BE60" s="35" t="str" cm="1">
        <f t="array" ref="BE60">IFERROR(INDEX('CAC EPDs'!$F$2:$F$1007,SMALL(IF('CAC EPDs'!$E$2:$E$1007=Lists!BE$6,ROW('CAC EPDs'!$E$2:$E$1007)),ROW(54:54))-1,1),"")</f>
        <v/>
      </c>
      <c r="BF60" s="35" t="str" cm="1">
        <f t="array" ref="BF60">IFERROR(INDEX('CAC EPDs'!$F$2:$F$1007,SMALL(IF('CAC EPDs'!$E$2:$E$1007=Lists!BF$6,ROW('CAC EPDs'!$E$2:$E$1007)),ROW(54:54))-1,1),"")</f>
        <v/>
      </c>
      <c r="BG60" s="35" t="str" cm="1">
        <f t="array" ref="BG60">IFERROR(INDEX('CAC EPDs'!$F$2:$F$1007,SMALL(IF('CAC EPDs'!$E$2:$E$1007=Lists!BG$6,ROW('CAC EPDs'!$E$2:$E$1007)),ROW(54:54))-1,1),"")</f>
        <v/>
      </c>
      <c r="BH60" s="35" t="str" cm="1">
        <f t="array" ref="BH60">IFERROR(INDEX('CAC EPDs'!$F$2:$F$1007,SMALL(IF('CAC EPDs'!$E$2:$E$1007=Lists!BH$6,ROW('CAC EPDs'!$E$2:$E$1007)),ROW(54:54))-1,1),"")</f>
        <v/>
      </c>
      <c r="BI60" s="35" t="str" cm="1">
        <f t="array" ref="BI60">IFERROR(INDEX('CAC EPDs'!$F$2:$F$1007,SMALL(IF('CAC EPDs'!$E$2:$E$1007=Lists!BI$6,ROW('CAC EPDs'!$E$2:$E$1007)),ROW(54:54))-1,1),"")</f>
        <v/>
      </c>
      <c r="BJ60" s="35" t="str" cm="1">
        <f t="array" ref="BJ60">IFERROR(INDEX('CAC EPDs'!$F$2:$F$1007,SMALL(IF('CAC EPDs'!$E$2:$E$1007=Lists!BJ$6,ROW('CAC EPDs'!$E$2:$E$1007)),ROW(54:54))-1,1),"")</f>
        <v/>
      </c>
      <c r="BK60" s="35" t="str" cm="1">
        <f t="array" ref="BK60">IFERROR(INDEX('CAC EPDs'!$F$2:$F$1007,SMALL(IF('CAC EPDs'!$E$2:$E$1007=Lists!BK$6,ROW('CAC EPDs'!$E$2:$E$1007)),ROW(54:54))-1,1),"")</f>
        <v/>
      </c>
      <c r="BL60" s="35" t="str" cm="1">
        <f t="array" ref="BL60">IFERROR(INDEX('CAC EPDs'!$F$2:$F$1007,SMALL(IF('CAC EPDs'!$E$2:$E$1007=Lists!BL$6,ROW('CAC EPDs'!$E$2:$E$1007)),ROW(54:54))-1,1),"")</f>
        <v/>
      </c>
      <c r="BM60" s="35" t="str" cm="1">
        <f t="array" ref="BM60">IFERROR(INDEX('CAC EPDs'!$F$2:$F$1007,SMALL(IF('CAC EPDs'!$E$2:$E$1007=Lists!BM$6,ROW('CAC EPDs'!$E$2:$E$1007)),ROW(54:54))-1,1),"")</f>
        <v/>
      </c>
      <c r="BN60" s="35" t="str" cm="1">
        <f t="array" ref="BN60">IFERROR(INDEX('CAC EPDs'!$F$2:$F$1007,SMALL(IF('CAC EPDs'!$E$2:$E$1007=Lists!BN$6,ROW('CAC EPDs'!$E$2:$E$1007)),ROW(54:54))-1,1),"")</f>
        <v/>
      </c>
      <c r="BO60" s="35" t="str" cm="1">
        <f t="array" ref="BO60">IFERROR(INDEX('CAC EPDs'!$F$2:$F$1007,SMALL(IF('CAC EPDs'!$E$2:$E$1007=Lists!BO$6,ROW('CAC EPDs'!$E$2:$E$1007)),ROW(54:54))-1,1),"")</f>
        <v/>
      </c>
      <c r="BP60" s="35" t="str" cm="1">
        <f t="array" ref="BP60">IFERROR(INDEX('CAC EPDs'!$F$2:$F$1007,SMALL(IF('CAC EPDs'!$E$2:$E$1007=Lists!BP$6,ROW('CAC EPDs'!$E$2:$E$1007)),ROW(54:54))-1,1),"")</f>
        <v/>
      </c>
      <c r="BQ60" s="35" t="str" cm="1">
        <f t="array" ref="BQ60">IFERROR(INDEX('CAC EPDs'!$F$2:$F$1007,SMALL(IF('CAC EPDs'!$E$2:$E$1007=Lists!BQ$6,ROW('CAC EPDs'!$E$2:$E$1007)),ROW(54:54))-1,1),"")</f>
        <v/>
      </c>
      <c r="BR60" s="35" t="str" cm="1">
        <f t="array" ref="BR60">IFERROR(INDEX('CAC EPDs'!$F$2:$F$1007,SMALL(IF('CAC EPDs'!$E$2:$E$1007=Lists!BR$6,ROW('CAC EPDs'!$E$2:$E$1007)),ROW(54:54))-1,1),"")</f>
        <v/>
      </c>
      <c r="BS60" s="35" t="str" cm="1">
        <f t="array" ref="BS60">IFERROR(INDEX('CAC EPDs'!$F$2:$F$1007,SMALL(IF('CAC EPDs'!$E$2:$E$1007=Lists!BS$6,ROW('CAC EPDs'!$E$2:$E$1007)),ROW(54:54))-1,1),"")</f>
        <v/>
      </c>
      <c r="BT60" s="35" t="str" cm="1">
        <f t="array" ref="BT60">IFERROR(INDEX('CAC EPDs'!$F$2:$F$1007,SMALL(IF('CAC EPDs'!$E$2:$E$1007=Lists!BT$6,ROW('CAC EPDs'!$E$2:$E$1007)),ROW(54:54))-1,1),"")</f>
        <v/>
      </c>
      <c r="BU60" s="35" t="str" cm="1">
        <f t="array" ref="BU60">IFERROR(INDEX('CAC EPDs'!$F$2:$F$1007,SMALL(IF('CAC EPDs'!$E$2:$E$1007=Lists!BU$6,ROW('CAC EPDs'!$E$2:$E$1007)),ROW(54:54))-1,1),"")</f>
        <v/>
      </c>
      <c r="BV60" s="35" t="str" cm="1">
        <f t="array" ref="BV60">IFERROR(INDEX('CAC EPDs'!$F$2:$F$1007,SMALL(IF('CAC EPDs'!$E$2:$E$1007=Lists!BV$6,ROW('CAC EPDs'!$E$2:$E$1007)),ROW(54:54))-1,1),"")</f>
        <v/>
      </c>
      <c r="BW60" s="35" t="str" cm="1">
        <f t="array" ref="BW60">IFERROR(INDEX('CAC EPDs'!$F$2:$F$1007,SMALL(IF('CAC EPDs'!$E$2:$E$1007=Lists!BW$6,ROW('CAC EPDs'!$E$2:$E$1007)),ROW(54:54))-1,1),"")</f>
        <v/>
      </c>
      <c r="BX60" s="35" t="str" cm="1">
        <f t="array" ref="BX60">IFERROR(INDEX('CAC EPDs'!$F$2:$F$1007,SMALL(IF('CAC EPDs'!$E$2:$E$1007=Lists!BX$6,ROW('CAC EPDs'!$E$2:$E$1007)),ROW(54:54))-1,1),"")</f>
        <v/>
      </c>
      <c r="BY60" s="35" t="str" cm="1">
        <f t="array" ref="BY60">IFERROR(INDEX('CAC EPDs'!$F$2:$F$1007,SMALL(IF('CAC EPDs'!$E$2:$E$1007=Lists!BY$6,ROW('CAC EPDs'!$E$2:$E$1007)),ROW(54:54))-1,1),"")</f>
        <v/>
      </c>
      <c r="BZ60" s="35" t="str" cm="1">
        <f t="array" ref="BZ60">IFERROR(INDEX('CAC EPDs'!$F$2:$F$1007,SMALL(IF('CAC EPDs'!$E$2:$E$1007=Lists!BZ$6,ROW('CAC EPDs'!$E$2:$E$1007)),ROW(54:54))-1,1),"")</f>
        <v/>
      </c>
      <c r="FL60" s="219"/>
    </row>
    <row r="61" spans="25:168">
      <c r="Y61" s="35" t="str">
        <v>Manitoba,25,No</v>
      </c>
      <c r="AA61" s="35" t="str" cm="1">
        <f t="array" ref="AA61">IFERROR(INDEX('CAC EPDs'!$F$2:$F$1007,SMALL(IF('CAC EPDs'!$E$2:$E$1007=Lists!AA$6,ROW('CAC EPDs'!$E$2:$E$1007)),ROW(55:55))-1,1),"")</f>
        <v/>
      </c>
      <c r="AB61" s="35" t="str" cm="1">
        <f t="array" ref="AB61">IFERROR(INDEX('CAC EPDs'!$F$2:$F$1007,SMALL(IF('CAC EPDs'!$E$2:$E$1007=Lists!AB$6,ROW('CAC EPDs'!$E$2:$E$1007)),ROW(55:55))-1,1),"")</f>
        <v/>
      </c>
      <c r="AC61" s="35" t="str" cm="1">
        <f t="array" ref="AC61">IFERROR(INDEX('CAC EPDs'!$F$2:$F$1007,SMALL(IF('CAC EPDs'!$E$2:$E$1007=Lists!AC$6,ROW('CAC EPDs'!$E$2:$E$1007)),ROW(55:55))-1,1),"")</f>
        <v/>
      </c>
      <c r="AD61" s="35" t="str" cm="1">
        <f t="array" ref="AD61">IFERROR(INDEX('CAC EPDs'!$F$2:$F$1007,SMALL(IF('CAC EPDs'!$E$2:$E$1007=Lists!AD$6,ROW('CAC EPDs'!$E$2:$E$1007)),ROW(55:55))-1,1),"")</f>
        <v/>
      </c>
      <c r="AE61" s="35" t="str" cm="1">
        <f t="array" ref="AE61">IFERROR(INDEX('CAC EPDs'!$F$2:$F$1007,SMALL(IF('CAC EPDs'!$E$2:$E$1007=Lists!AE$6,ROW('CAC EPDs'!$E$2:$E$1007)),ROW(55:55))-1,1),"")</f>
        <v/>
      </c>
      <c r="AF61" s="35" t="str" cm="1">
        <f t="array" ref="AF61">IFERROR(INDEX('CAC EPDs'!$F$2:$F$1007,SMALL(IF('CAC EPDs'!$E$2:$E$1007=Lists!AF$6,ROW('CAC EPDs'!$E$2:$E$1007)),ROW(55:55))-1,1),"")</f>
        <v/>
      </c>
      <c r="AG61" s="35" t="str" cm="1">
        <f t="array" ref="AG61">IFERROR(INDEX('CAC EPDs'!$F$2:$F$1007,SMALL(IF('CAC EPDs'!$E$2:$E$1007=Lists!AG$6,ROW('CAC EPDs'!$E$2:$E$1007)),ROW(55:55))-1,1),"")</f>
        <v/>
      </c>
      <c r="AH61" s="35" t="str" cm="1">
        <f t="array" ref="AH61">IFERROR(INDEX('CAC EPDs'!$F$2:$F$1007,SMALL(IF('CAC EPDs'!$E$2:$E$1007=Lists!AH$6,ROW('CAC EPDs'!$E$2:$E$1007)),ROW(55:55))-1,1),"")</f>
        <v/>
      </c>
      <c r="AI61" s="35" t="str" cm="1">
        <f t="array" ref="AI61">IFERROR(INDEX('CAC EPDs'!$F$2:$F$1007,SMALL(IF('CAC EPDs'!$E$2:$E$1007=Lists!AI$6,ROW('CAC EPDs'!$E$2:$E$1007)),ROW(55:55))-1,1),"")</f>
        <v/>
      </c>
      <c r="AJ61" s="35" t="str" cm="1">
        <f t="array" ref="AJ61">IFERROR(INDEX('CAC EPDs'!$F$2:$F$1007,SMALL(IF('CAC EPDs'!$E$2:$E$1007=Lists!AJ$6,ROW('CAC EPDs'!$E$2:$E$1007)),ROW(55:55))-1,1),"")</f>
        <v/>
      </c>
      <c r="AK61" s="35" t="str" cm="1">
        <f t="array" ref="AK61">IFERROR(INDEX('CAC EPDs'!$F$2:$F$1007,SMALL(IF('CAC EPDs'!$E$2:$E$1007=Lists!AK$6,ROW('CAC EPDs'!$E$2:$E$1007)),ROW(55:55))-1,1),"")</f>
        <v/>
      </c>
      <c r="AL61" s="35" t="str" cm="1">
        <f t="array" ref="AL61">IFERROR(INDEX('CAC EPDs'!$F$2:$F$1007,SMALL(IF('CAC EPDs'!$E$2:$E$1007=Lists!AL$6,ROW('CAC EPDs'!$E$2:$E$1007)),ROW(55:55))-1,1),"")</f>
        <v/>
      </c>
      <c r="AM61" s="35" t="str" cm="1">
        <f t="array" ref="AM61">IFERROR(INDEX('CAC EPDs'!$F$2:$F$1007,SMALL(IF('CAC EPDs'!$E$2:$E$1007=Lists!AM$6,ROW('CAC EPDs'!$E$2:$E$1007)),ROW(55:55))-1,1),"")</f>
        <v/>
      </c>
      <c r="AN61" s="35" t="str" cm="1">
        <f t="array" ref="AN61">IFERROR(INDEX('CAC EPDs'!$F$2:$F$1007,SMALL(IF('CAC EPDs'!$E$2:$E$1007=Lists!AN$6,ROW('CAC EPDs'!$E$2:$E$1007)),ROW(55:55))-1,1),"")</f>
        <v/>
      </c>
      <c r="AO61" s="35" t="str" cm="1">
        <f t="array" ref="AO61">IFERROR(INDEX('CAC EPDs'!$F$2:$F$1007,SMALL(IF('CAC EPDs'!$E$2:$E$1007=Lists!AO$6,ROW('CAC EPDs'!$E$2:$E$1007)),ROW(55:55))-1,1),"")</f>
        <v/>
      </c>
      <c r="AP61" s="35" t="str" cm="1">
        <f t="array" ref="AP61">IFERROR(INDEX('CAC EPDs'!$F$2:$F$1007,SMALL(IF('CAC EPDs'!$E$2:$E$1007=Lists!AP$6,ROW('CAC EPDs'!$E$2:$E$1007)),ROW(55:55))-1,1),"")</f>
        <v/>
      </c>
      <c r="AQ61" s="35" t="str" cm="1">
        <f t="array" ref="AQ61">IFERROR(INDEX('CAC EPDs'!$F$2:$F$1007,SMALL(IF('CAC EPDs'!$E$2:$E$1007=Lists!AQ$6,ROW('CAC EPDs'!$E$2:$E$1007)),ROW(55:55))-1,1),"")</f>
        <v/>
      </c>
      <c r="AR61" s="35" t="str" cm="1">
        <f t="array" ref="AR61">IFERROR(INDEX('CAC EPDs'!$F$2:$F$1007,SMALL(IF('CAC EPDs'!$E$2:$E$1007=Lists!AR$6,ROW('CAC EPDs'!$E$2:$E$1007)),ROW(55:55))-1,1),"")</f>
        <v/>
      </c>
      <c r="AS61" s="35" t="str" cm="1">
        <f t="array" ref="AS61">IFERROR(INDEX('CAC EPDs'!$F$2:$F$1007,SMALL(IF('CAC EPDs'!$E$2:$E$1007=Lists!AS$6,ROW('CAC EPDs'!$E$2:$E$1007)),ROW(55:55))-1,1),"")</f>
        <v/>
      </c>
      <c r="AT61" s="35" t="str" cm="1">
        <f t="array" ref="AT61">IFERROR(INDEX('CAC EPDs'!$F$2:$F$1007,SMALL(IF('CAC EPDs'!$E$2:$E$1007=Lists!AT$6,ROW('CAC EPDs'!$E$2:$E$1007)),ROW(55:55))-1,1),"")</f>
        <v/>
      </c>
      <c r="AU61" s="35" t="str" cm="1">
        <f t="array" ref="AU61">IFERROR(INDEX('CAC EPDs'!$F$2:$F$1007,SMALL(IF('CAC EPDs'!$E$2:$E$1007=Lists!AU$6,ROW('CAC EPDs'!$E$2:$E$1007)),ROW(55:55))-1,1),"")</f>
        <v/>
      </c>
      <c r="AV61" s="35" t="str" cm="1">
        <f t="array" ref="AV61">IFERROR(INDEX('CAC EPDs'!$F$2:$F$1007,SMALL(IF('CAC EPDs'!$E$2:$E$1007=Lists!AV$6,ROW('CAC EPDs'!$E$2:$E$1007)),ROW(55:55))-1,1),"")</f>
        <v/>
      </c>
      <c r="AW61" s="35" t="str" cm="1">
        <f t="array" ref="AW61">IFERROR(INDEX('CAC EPDs'!$F$2:$F$1007,SMALL(IF('CAC EPDs'!$E$2:$E$1007=Lists!AW$6,ROW('CAC EPDs'!$E$2:$E$1007)),ROW(55:55))-1,1),"")</f>
        <v/>
      </c>
      <c r="AX61" s="35" t="str" cm="1">
        <f t="array" ref="AX61">IFERROR(INDEX('CAC EPDs'!$F$2:$F$1007,SMALL(IF('CAC EPDs'!$E$2:$E$1007=Lists!AX$6,ROW('CAC EPDs'!$E$2:$E$1007)),ROW(55:55))-1,1),"")</f>
        <v/>
      </c>
      <c r="AY61" s="35" t="str" cm="1">
        <f t="array" ref="AY61">IFERROR(INDEX('CAC EPDs'!$F$2:$F$1007,SMALL(IF('CAC EPDs'!$E$2:$E$1007=Lists!AY$6,ROW('CAC EPDs'!$E$2:$E$1007)),ROW(55:55))-1,1),"")</f>
        <v/>
      </c>
      <c r="AZ61" s="35" t="str" cm="1">
        <f t="array" ref="AZ61">IFERROR(INDEX('CAC EPDs'!$F$2:$F$1007,SMALL(IF('CAC EPDs'!$E$2:$E$1007=Lists!AZ$6,ROW('CAC EPDs'!$E$2:$E$1007)),ROW(55:55))-1,1),"")</f>
        <v/>
      </c>
      <c r="BA61" s="35" t="str" cm="1">
        <f t="array" ref="BA61">IFERROR(INDEX('CAC EPDs'!$F$2:$F$1007,SMALL(IF('CAC EPDs'!$E$2:$E$1007=Lists!BA$6,ROW('CAC EPDs'!$E$2:$E$1007)),ROW(55:55))-1,1),"")</f>
        <v/>
      </c>
      <c r="BB61" s="35" t="str" cm="1">
        <f t="array" ref="BB61">IFERROR(INDEX('CAC EPDs'!$F$2:$F$1007,SMALL(IF('CAC EPDs'!$E$2:$E$1007=Lists!BB$6,ROW('CAC EPDs'!$E$2:$E$1007)),ROW(55:55))-1,1),"")</f>
        <v/>
      </c>
      <c r="BC61" s="35" t="str" cm="1">
        <f t="array" ref="BC61">IFERROR(INDEX('CAC EPDs'!$F$2:$F$1007,SMALL(IF('CAC EPDs'!$E$2:$E$1007=Lists!BC$6,ROW('CAC EPDs'!$E$2:$E$1007)),ROW(55:55))-1,1),"")</f>
        <v/>
      </c>
      <c r="BD61" s="35" t="str" cm="1">
        <f t="array" ref="BD61">IFERROR(INDEX('CAC EPDs'!$F$2:$F$1007,SMALL(IF('CAC EPDs'!$E$2:$E$1007=Lists!BD$6,ROW('CAC EPDs'!$E$2:$E$1007)),ROW(55:55))-1,1),"")</f>
        <v/>
      </c>
      <c r="BE61" s="35" t="str" cm="1">
        <f t="array" ref="BE61">IFERROR(INDEX('CAC EPDs'!$F$2:$F$1007,SMALL(IF('CAC EPDs'!$E$2:$E$1007=Lists!BE$6,ROW('CAC EPDs'!$E$2:$E$1007)),ROW(55:55))-1,1),"")</f>
        <v/>
      </c>
      <c r="BF61" s="35" t="str" cm="1">
        <f t="array" ref="BF61">IFERROR(INDEX('CAC EPDs'!$F$2:$F$1007,SMALL(IF('CAC EPDs'!$E$2:$E$1007=Lists!BF$6,ROW('CAC EPDs'!$E$2:$E$1007)),ROW(55:55))-1,1),"")</f>
        <v/>
      </c>
      <c r="BG61" s="35" t="str" cm="1">
        <f t="array" ref="BG61">IFERROR(INDEX('CAC EPDs'!$F$2:$F$1007,SMALL(IF('CAC EPDs'!$E$2:$E$1007=Lists!BG$6,ROW('CAC EPDs'!$E$2:$E$1007)),ROW(55:55))-1,1),"")</f>
        <v/>
      </c>
      <c r="BH61" s="35" t="str" cm="1">
        <f t="array" ref="BH61">IFERROR(INDEX('CAC EPDs'!$F$2:$F$1007,SMALL(IF('CAC EPDs'!$E$2:$E$1007=Lists!BH$6,ROW('CAC EPDs'!$E$2:$E$1007)),ROW(55:55))-1,1),"")</f>
        <v/>
      </c>
      <c r="BI61" s="35" t="str" cm="1">
        <f t="array" ref="BI61">IFERROR(INDEX('CAC EPDs'!$F$2:$F$1007,SMALL(IF('CAC EPDs'!$E$2:$E$1007=Lists!BI$6,ROW('CAC EPDs'!$E$2:$E$1007)),ROW(55:55))-1,1),"")</f>
        <v/>
      </c>
      <c r="BJ61" s="35" t="str" cm="1">
        <f t="array" ref="BJ61">IFERROR(INDEX('CAC EPDs'!$F$2:$F$1007,SMALL(IF('CAC EPDs'!$E$2:$E$1007=Lists!BJ$6,ROW('CAC EPDs'!$E$2:$E$1007)),ROW(55:55))-1,1),"")</f>
        <v/>
      </c>
      <c r="BK61" s="35" t="str" cm="1">
        <f t="array" ref="BK61">IFERROR(INDEX('CAC EPDs'!$F$2:$F$1007,SMALL(IF('CAC EPDs'!$E$2:$E$1007=Lists!BK$6,ROW('CAC EPDs'!$E$2:$E$1007)),ROW(55:55))-1,1),"")</f>
        <v/>
      </c>
      <c r="BL61" s="35" t="str" cm="1">
        <f t="array" ref="BL61">IFERROR(INDEX('CAC EPDs'!$F$2:$F$1007,SMALL(IF('CAC EPDs'!$E$2:$E$1007=Lists!BL$6,ROW('CAC EPDs'!$E$2:$E$1007)),ROW(55:55))-1,1),"")</f>
        <v/>
      </c>
      <c r="BM61" s="35" t="str" cm="1">
        <f t="array" ref="BM61">IFERROR(INDEX('CAC EPDs'!$F$2:$F$1007,SMALL(IF('CAC EPDs'!$E$2:$E$1007=Lists!BM$6,ROW('CAC EPDs'!$E$2:$E$1007)),ROW(55:55))-1,1),"")</f>
        <v/>
      </c>
      <c r="BN61" s="35" t="str" cm="1">
        <f t="array" ref="BN61">IFERROR(INDEX('CAC EPDs'!$F$2:$F$1007,SMALL(IF('CAC EPDs'!$E$2:$E$1007=Lists!BN$6,ROW('CAC EPDs'!$E$2:$E$1007)),ROW(55:55))-1,1),"")</f>
        <v/>
      </c>
      <c r="BO61" s="35" t="str" cm="1">
        <f t="array" ref="BO61">IFERROR(INDEX('CAC EPDs'!$F$2:$F$1007,SMALL(IF('CAC EPDs'!$E$2:$E$1007=Lists!BO$6,ROW('CAC EPDs'!$E$2:$E$1007)),ROW(55:55))-1,1),"")</f>
        <v/>
      </c>
      <c r="BP61" s="35" t="str" cm="1">
        <f t="array" ref="BP61">IFERROR(INDEX('CAC EPDs'!$F$2:$F$1007,SMALL(IF('CAC EPDs'!$E$2:$E$1007=Lists!BP$6,ROW('CAC EPDs'!$E$2:$E$1007)),ROW(55:55))-1,1),"")</f>
        <v/>
      </c>
      <c r="BQ61" s="35" t="str" cm="1">
        <f t="array" ref="BQ61">IFERROR(INDEX('CAC EPDs'!$F$2:$F$1007,SMALL(IF('CAC EPDs'!$E$2:$E$1007=Lists!BQ$6,ROW('CAC EPDs'!$E$2:$E$1007)),ROW(55:55))-1,1),"")</f>
        <v/>
      </c>
      <c r="BR61" s="35" t="str" cm="1">
        <f t="array" ref="BR61">IFERROR(INDEX('CAC EPDs'!$F$2:$F$1007,SMALL(IF('CAC EPDs'!$E$2:$E$1007=Lists!BR$6,ROW('CAC EPDs'!$E$2:$E$1007)),ROW(55:55))-1,1),"")</f>
        <v/>
      </c>
      <c r="BS61" s="35" t="str" cm="1">
        <f t="array" ref="BS61">IFERROR(INDEX('CAC EPDs'!$F$2:$F$1007,SMALL(IF('CAC EPDs'!$E$2:$E$1007=Lists!BS$6,ROW('CAC EPDs'!$E$2:$E$1007)),ROW(55:55))-1,1),"")</f>
        <v/>
      </c>
      <c r="BT61" s="35" t="str" cm="1">
        <f t="array" ref="BT61">IFERROR(INDEX('CAC EPDs'!$F$2:$F$1007,SMALL(IF('CAC EPDs'!$E$2:$E$1007=Lists!BT$6,ROW('CAC EPDs'!$E$2:$E$1007)),ROW(55:55))-1,1),"")</f>
        <v/>
      </c>
      <c r="BU61" s="35" t="str" cm="1">
        <f t="array" ref="BU61">IFERROR(INDEX('CAC EPDs'!$F$2:$F$1007,SMALL(IF('CAC EPDs'!$E$2:$E$1007=Lists!BU$6,ROW('CAC EPDs'!$E$2:$E$1007)),ROW(55:55))-1,1),"")</f>
        <v/>
      </c>
      <c r="BV61" s="35" t="str" cm="1">
        <f t="array" ref="BV61">IFERROR(INDEX('CAC EPDs'!$F$2:$F$1007,SMALL(IF('CAC EPDs'!$E$2:$E$1007=Lists!BV$6,ROW('CAC EPDs'!$E$2:$E$1007)),ROW(55:55))-1,1),"")</f>
        <v/>
      </c>
      <c r="BW61" s="35" t="str" cm="1">
        <f t="array" ref="BW61">IFERROR(INDEX('CAC EPDs'!$F$2:$F$1007,SMALL(IF('CAC EPDs'!$E$2:$E$1007=Lists!BW$6,ROW('CAC EPDs'!$E$2:$E$1007)),ROW(55:55))-1,1),"")</f>
        <v/>
      </c>
      <c r="BX61" s="35" t="str" cm="1">
        <f t="array" ref="BX61">IFERROR(INDEX('CAC EPDs'!$F$2:$F$1007,SMALL(IF('CAC EPDs'!$E$2:$E$1007=Lists!BX$6,ROW('CAC EPDs'!$E$2:$E$1007)),ROW(55:55))-1,1),"")</f>
        <v/>
      </c>
      <c r="BY61" s="35" t="str" cm="1">
        <f t="array" ref="BY61">IFERROR(INDEX('CAC EPDs'!$F$2:$F$1007,SMALL(IF('CAC EPDs'!$E$2:$E$1007=Lists!BY$6,ROW('CAC EPDs'!$E$2:$E$1007)),ROW(55:55))-1,1),"")</f>
        <v/>
      </c>
      <c r="BZ61" s="35" t="str" cm="1">
        <f t="array" ref="BZ61">IFERROR(INDEX('CAC EPDs'!$F$2:$F$1007,SMALL(IF('CAC EPDs'!$E$2:$E$1007=Lists!BZ$6,ROW('CAC EPDs'!$E$2:$E$1007)),ROW(55:55))-1,1),"")</f>
        <v/>
      </c>
      <c r="FL61" s="219"/>
    </row>
    <row r="62" spans="25:168">
      <c r="Y62" s="35" t="str">
        <v>Manitoba,25,Yes</v>
      </c>
      <c r="AA62" s="35" t="str" cm="1">
        <f t="array" ref="AA62">IFERROR(INDEX('CAC EPDs'!$F$2:$F$1007,SMALL(IF('CAC EPDs'!$E$2:$E$1007=Lists!AA$6,ROW('CAC EPDs'!$E$2:$E$1007)),ROW(56:56))-1,1),"")</f>
        <v/>
      </c>
      <c r="AB62" s="35" t="str" cm="1">
        <f t="array" ref="AB62">IFERROR(INDEX('CAC EPDs'!$F$2:$F$1007,SMALL(IF('CAC EPDs'!$E$2:$E$1007=Lists!AB$6,ROW('CAC EPDs'!$E$2:$E$1007)),ROW(56:56))-1,1),"")</f>
        <v/>
      </c>
      <c r="AC62" s="35" t="str" cm="1">
        <f t="array" ref="AC62">IFERROR(INDEX('CAC EPDs'!$F$2:$F$1007,SMALL(IF('CAC EPDs'!$E$2:$E$1007=Lists!AC$6,ROW('CAC EPDs'!$E$2:$E$1007)),ROW(56:56))-1,1),"")</f>
        <v/>
      </c>
      <c r="AD62" s="35" t="str" cm="1">
        <f t="array" ref="AD62">IFERROR(INDEX('CAC EPDs'!$F$2:$F$1007,SMALL(IF('CAC EPDs'!$E$2:$E$1007=Lists!AD$6,ROW('CAC EPDs'!$E$2:$E$1007)),ROW(56:56))-1,1),"")</f>
        <v/>
      </c>
      <c r="AE62" s="35" t="str" cm="1">
        <f t="array" ref="AE62">IFERROR(INDEX('CAC EPDs'!$F$2:$F$1007,SMALL(IF('CAC EPDs'!$E$2:$E$1007=Lists!AE$6,ROW('CAC EPDs'!$E$2:$E$1007)),ROW(56:56))-1,1),"")</f>
        <v/>
      </c>
      <c r="AF62" s="35" t="str" cm="1">
        <f t="array" ref="AF62">IFERROR(INDEX('CAC EPDs'!$F$2:$F$1007,SMALL(IF('CAC EPDs'!$E$2:$E$1007=Lists!AF$6,ROW('CAC EPDs'!$E$2:$E$1007)),ROW(56:56))-1,1),"")</f>
        <v/>
      </c>
      <c r="AG62" s="35" t="str" cm="1">
        <f t="array" ref="AG62">IFERROR(INDEX('CAC EPDs'!$F$2:$F$1007,SMALL(IF('CAC EPDs'!$E$2:$E$1007=Lists!AG$6,ROW('CAC EPDs'!$E$2:$E$1007)),ROW(56:56))-1,1),"")</f>
        <v/>
      </c>
      <c r="AH62" s="35" t="str" cm="1">
        <f t="array" ref="AH62">IFERROR(INDEX('CAC EPDs'!$F$2:$F$1007,SMALL(IF('CAC EPDs'!$E$2:$E$1007=Lists!AH$6,ROW('CAC EPDs'!$E$2:$E$1007)),ROW(56:56))-1,1),"")</f>
        <v/>
      </c>
      <c r="AI62" s="35" t="str" cm="1">
        <f t="array" ref="AI62">IFERROR(INDEX('CAC EPDs'!$F$2:$F$1007,SMALL(IF('CAC EPDs'!$E$2:$E$1007=Lists!AI$6,ROW('CAC EPDs'!$E$2:$E$1007)),ROW(56:56))-1,1),"")</f>
        <v/>
      </c>
      <c r="AJ62" s="35" t="str" cm="1">
        <f t="array" ref="AJ62">IFERROR(INDEX('CAC EPDs'!$F$2:$F$1007,SMALL(IF('CAC EPDs'!$E$2:$E$1007=Lists!AJ$6,ROW('CAC EPDs'!$E$2:$E$1007)),ROW(56:56))-1,1),"")</f>
        <v/>
      </c>
      <c r="AK62" s="35" t="str" cm="1">
        <f t="array" ref="AK62">IFERROR(INDEX('CAC EPDs'!$F$2:$F$1007,SMALL(IF('CAC EPDs'!$E$2:$E$1007=Lists!AK$6,ROW('CAC EPDs'!$E$2:$E$1007)),ROW(56:56))-1,1),"")</f>
        <v/>
      </c>
      <c r="AL62" s="35" t="str" cm="1">
        <f t="array" ref="AL62">IFERROR(INDEX('CAC EPDs'!$F$2:$F$1007,SMALL(IF('CAC EPDs'!$E$2:$E$1007=Lists!AL$6,ROW('CAC EPDs'!$E$2:$E$1007)),ROW(56:56))-1,1),"")</f>
        <v/>
      </c>
      <c r="AM62" s="35" t="str" cm="1">
        <f t="array" ref="AM62">IFERROR(INDEX('CAC EPDs'!$F$2:$F$1007,SMALL(IF('CAC EPDs'!$E$2:$E$1007=Lists!AM$6,ROW('CAC EPDs'!$E$2:$E$1007)),ROW(56:56))-1,1),"")</f>
        <v/>
      </c>
      <c r="AN62" s="35" t="str" cm="1">
        <f t="array" ref="AN62">IFERROR(INDEX('CAC EPDs'!$F$2:$F$1007,SMALL(IF('CAC EPDs'!$E$2:$E$1007=Lists!AN$6,ROW('CAC EPDs'!$E$2:$E$1007)),ROW(56:56))-1,1),"")</f>
        <v/>
      </c>
      <c r="AO62" s="35" t="str" cm="1">
        <f t="array" ref="AO62">IFERROR(INDEX('CAC EPDs'!$F$2:$F$1007,SMALL(IF('CAC EPDs'!$E$2:$E$1007=Lists!AO$6,ROW('CAC EPDs'!$E$2:$E$1007)),ROW(56:56))-1,1),"")</f>
        <v/>
      </c>
      <c r="AP62" s="35" t="str" cm="1">
        <f t="array" ref="AP62">IFERROR(INDEX('CAC EPDs'!$F$2:$F$1007,SMALL(IF('CAC EPDs'!$E$2:$E$1007=Lists!AP$6,ROW('CAC EPDs'!$E$2:$E$1007)),ROW(56:56))-1,1),"")</f>
        <v/>
      </c>
      <c r="AQ62" s="35" t="str" cm="1">
        <f t="array" ref="AQ62">IFERROR(INDEX('CAC EPDs'!$F$2:$F$1007,SMALL(IF('CAC EPDs'!$E$2:$E$1007=Lists!AQ$6,ROW('CAC EPDs'!$E$2:$E$1007)),ROW(56:56))-1,1),"")</f>
        <v/>
      </c>
      <c r="AR62" s="35" t="str" cm="1">
        <f t="array" ref="AR62">IFERROR(INDEX('CAC EPDs'!$F$2:$F$1007,SMALL(IF('CAC EPDs'!$E$2:$E$1007=Lists!AR$6,ROW('CAC EPDs'!$E$2:$E$1007)),ROW(56:56))-1,1),"")</f>
        <v/>
      </c>
      <c r="AS62" s="35" t="str" cm="1">
        <f t="array" ref="AS62">IFERROR(INDEX('CAC EPDs'!$F$2:$F$1007,SMALL(IF('CAC EPDs'!$E$2:$E$1007=Lists!AS$6,ROW('CAC EPDs'!$E$2:$E$1007)),ROW(56:56))-1,1),"")</f>
        <v/>
      </c>
      <c r="AT62" s="35" t="str" cm="1">
        <f t="array" ref="AT62">IFERROR(INDEX('CAC EPDs'!$F$2:$F$1007,SMALL(IF('CAC EPDs'!$E$2:$E$1007=Lists!AT$6,ROW('CAC EPDs'!$E$2:$E$1007)),ROW(56:56))-1,1),"")</f>
        <v/>
      </c>
      <c r="AU62" s="35" t="str" cm="1">
        <f t="array" ref="AU62">IFERROR(INDEX('CAC EPDs'!$F$2:$F$1007,SMALL(IF('CAC EPDs'!$E$2:$E$1007=Lists!AU$6,ROW('CAC EPDs'!$E$2:$E$1007)),ROW(56:56))-1,1),"")</f>
        <v/>
      </c>
      <c r="AV62" s="35" t="str" cm="1">
        <f t="array" ref="AV62">IFERROR(INDEX('CAC EPDs'!$F$2:$F$1007,SMALL(IF('CAC EPDs'!$E$2:$E$1007=Lists!AV$6,ROW('CAC EPDs'!$E$2:$E$1007)),ROW(56:56))-1,1),"")</f>
        <v/>
      </c>
      <c r="AW62" s="35" t="str" cm="1">
        <f t="array" ref="AW62">IFERROR(INDEX('CAC EPDs'!$F$2:$F$1007,SMALL(IF('CAC EPDs'!$E$2:$E$1007=Lists!AW$6,ROW('CAC EPDs'!$E$2:$E$1007)),ROW(56:56))-1,1),"")</f>
        <v/>
      </c>
      <c r="AX62" s="35" t="str" cm="1">
        <f t="array" ref="AX62">IFERROR(INDEX('CAC EPDs'!$F$2:$F$1007,SMALL(IF('CAC EPDs'!$E$2:$E$1007=Lists!AX$6,ROW('CAC EPDs'!$E$2:$E$1007)),ROW(56:56))-1,1),"")</f>
        <v/>
      </c>
      <c r="AY62" s="35" t="str" cm="1">
        <f t="array" ref="AY62">IFERROR(INDEX('CAC EPDs'!$F$2:$F$1007,SMALL(IF('CAC EPDs'!$E$2:$E$1007=Lists!AY$6,ROW('CAC EPDs'!$E$2:$E$1007)),ROW(56:56))-1,1),"")</f>
        <v/>
      </c>
      <c r="AZ62" s="35" t="str" cm="1">
        <f t="array" ref="AZ62">IFERROR(INDEX('CAC EPDs'!$F$2:$F$1007,SMALL(IF('CAC EPDs'!$E$2:$E$1007=Lists!AZ$6,ROW('CAC EPDs'!$E$2:$E$1007)),ROW(56:56))-1,1),"")</f>
        <v/>
      </c>
      <c r="BA62" s="35" t="str" cm="1">
        <f t="array" ref="BA62">IFERROR(INDEX('CAC EPDs'!$F$2:$F$1007,SMALL(IF('CAC EPDs'!$E$2:$E$1007=Lists!BA$6,ROW('CAC EPDs'!$E$2:$E$1007)),ROW(56:56))-1,1),"")</f>
        <v/>
      </c>
      <c r="BB62" s="35" t="str" cm="1">
        <f t="array" ref="BB62">IFERROR(INDEX('CAC EPDs'!$F$2:$F$1007,SMALL(IF('CAC EPDs'!$E$2:$E$1007=Lists!BB$6,ROW('CAC EPDs'!$E$2:$E$1007)),ROW(56:56))-1,1),"")</f>
        <v/>
      </c>
      <c r="BC62" s="35" t="str" cm="1">
        <f t="array" ref="BC62">IFERROR(INDEX('CAC EPDs'!$F$2:$F$1007,SMALL(IF('CAC EPDs'!$E$2:$E$1007=Lists!BC$6,ROW('CAC EPDs'!$E$2:$E$1007)),ROW(56:56))-1,1),"")</f>
        <v/>
      </c>
      <c r="BD62" s="35" t="str" cm="1">
        <f t="array" ref="BD62">IFERROR(INDEX('CAC EPDs'!$F$2:$F$1007,SMALL(IF('CAC EPDs'!$E$2:$E$1007=Lists!BD$6,ROW('CAC EPDs'!$E$2:$E$1007)),ROW(56:56))-1,1),"")</f>
        <v/>
      </c>
      <c r="BE62" s="35" t="str" cm="1">
        <f t="array" ref="BE62">IFERROR(INDEX('CAC EPDs'!$F$2:$F$1007,SMALL(IF('CAC EPDs'!$E$2:$E$1007=Lists!BE$6,ROW('CAC EPDs'!$E$2:$E$1007)),ROW(56:56))-1,1),"")</f>
        <v/>
      </c>
      <c r="BF62" s="35" t="str" cm="1">
        <f t="array" ref="BF62">IFERROR(INDEX('CAC EPDs'!$F$2:$F$1007,SMALL(IF('CAC EPDs'!$E$2:$E$1007=Lists!BF$6,ROW('CAC EPDs'!$E$2:$E$1007)),ROW(56:56))-1,1),"")</f>
        <v/>
      </c>
      <c r="BG62" s="35" t="str" cm="1">
        <f t="array" ref="BG62">IFERROR(INDEX('CAC EPDs'!$F$2:$F$1007,SMALL(IF('CAC EPDs'!$E$2:$E$1007=Lists!BG$6,ROW('CAC EPDs'!$E$2:$E$1007)),ROW(56:56))-1,1),"")</f>
        <v/>
      </c>
      <c r="BH62" s="35" t="str" cm="1">
        <f t="array" ref="BH62">IFERROR(INDEX('CAC EPDs'!$F$2:$F$1007,SMALL(IF('CAC EPDs'!$E$2:$E$1007=Lists!BH$6,ROW('CAC EPDs'!$E$2:$E$1007)),ROW(56:56))-1,1),"")</f>
        <v/>
      </c>
      <c r="BI62" s="35" t="str" cm="1">
        <f t="array" ref="BI62">IFERROR(INDEX('CAC EPDs'!$F$2:$F$1007,SMALL(IF('CAC EPDs'!$E$2:$E$1007=Lists!BI$6,ROW('CAC EPDs'!$E$2:$E$1007)),ROW(56:56))-1,1),"")</f>
        <v/>
      </c>
      <c r="BJ62" s="35" t="str" cm="1">
        <f t="array" ref="BJ62">IFERROR(INDEX('CAC EPDs'!$F$2:$F$1007,SMALL(IF('CAC EPDs'!$E$2:$E$1007=Lists!BJ$6,ROW('CAC EPDs'!$E$2:$E$1007)),ROW(56:56))-1,1),"")</f>
        <v/>
      </c>
      <c r="BK62" s="35" t="str" cm="1">
        <f t="array" ref="BK62">IFERROR(INDEX('CAC EPDs'!$F$2:$F$1007,SMALL(IF('CAC EPDs'!$E$2:$E$1007=Lists!BK$6,ROW('CAC EPDs'!$E$2:$E$1007)),ROW(56:56))-1,1),"")</f>
        <v/>
      </c>
      <c r="BL62" s="35" t="str" cm="1">
        <f t="array" ref="BL62">IFERROR(INDEX('CAC EPDs'!$F$2:$F$1007,SMALL(IF('CAC EPDs'!$E$2:$E$1007=Lists!BL$6,ROW('CAC EPDs'!$E$2:$E$1007)),ROW(56:56))-1,1),"")</f>
        <v/>
      </c>
      <c r="BM62" s="35" t="str" cm="1">
        <f t="array" ref="BM62">IFERROR(INDEX('CAC EPDs'!$F$2:$F$1007,SMALL(IF('CAC EPDs'!$E$2:$E$1007=Lists!BM$6,ROW('CAC EPDs'!$E$2:$E$1007)),ROW(56:56))-1,1),"")</f>
        <v/>
      </c>
      <c r="BN62" s="35" t="str" cm="1">
        <f t="array" ref="BN62">IFERROR(INDEX('CAC EPDs'!$F$2:$F$1007,SMALL(IF('CAC EPDs'!$E$2:$E$1007=Lists!BN$6,ROW('CAC EPDs'!$E$2:$E$1007)),ROW(56:56))-1,1),"")</f>
        <v/>
      </c>
      <c r="BO62" s="35" t="str" cm="1">
        <f t="array" ref="BO62">IFERROR(INDEX('CAC EPDs'!$F$2:$F$1007,SMALL(IF('CAC EPDs'!$E$2:$E$1007=Lists!BO$6,ROW('CAC EPDs'!$E$2:$E$1007)),ROW(56:56))-1,1),"")</f>
        <v/>
      </c>
      <c r="BP62" s="35" t="str" cm="1">
        <f t="array" ref="BP62">IFERROR(INDEX('CAC EPDs'!$F$2:$F$1007,SMALL(IF('CAC EPDs'!$E$2:$E$1007=Lists!BP$6,ROW('CAC EPDs'!$E$2:$E$1007)),ROW(56:56))-1,1),"")</f>
        <v/>
      </c>
      <c r="BQ62" s="35" t="str" cm="1">
        <f t="array" ref="BQ62">IFERROR(INDEX('CAC EPDs'!$F$2:$F$1007,SMALL(IF('CAC EPDs'!$E$2:$E$1007=Lists!BQ$6,ROW('CAC EPDs'!$E$2:$E$1007)),ROW(56:56))-1,1),"")</f>
        <v/>
      </c>
      <c r="BR62" s="35" t="str" cm="1">
        <f t="array" ref="BR62">IFERROR(INDEX('CAC EPDs'!$F$2:$F$1007,SMALL(IF('CAC EPDs'!$E$2:$E$1007=Lists!BR$6,ROW('CAC EPDs'!$E$2:$E$1007)),ROW(56:56))-1,1),"")</f>
        <v/>
      </c>
      <c r="BS62" s="35" t="str" cm="1">
        <f t="array" ref="BS62">IFERROR(INDEX('CAC EPDs'!$F$2:$F$1007,SMALL(IF('CAC EPDs'!$E$2:$E$1007=Lists!BS$6,ROW('CAC EPDs'!$E$2:$E$1007)),ROW(56:56))-1,1),"")</f>
        <v/>
      </c>
      <c r="BT62" s="35" t="str" cm="1">
        <f t="array" ref="BT62">IFERROR(INDEX('CAC EPDs'!$F$2:$F$1007,SMALL(IF('CAC EPDs'!$E$2:$E$1007=Lists!BT$6,ROW('CAC EPDs'!$E$2:$E$1007)),ROW(56:56))-1,1),"")</f>
        <v/>
      </c>
      <c r="BU62" s="35" t="str" cm="1">
        <f t="array" ref="BU62">IFERROR(INDEX('CAC EPDs'!$F$2:$F$1007,SMALL(IF('CAC EPDs'!$E$2:$E$1007=Lists!BU$6,ROW('CAC EPDs'!$E$2:$E$1007)),ROW(56:56))-1,1),"")</f>
        <v/>
      </c>
      <c r="BV62" s="35" t="str" cm="1">
        <f t="array" ref="BV62">IFERROR(INDEX('CAC EPDs'!$F$2:$F$1007,SMALL(IF('CAC EPDs'!$E$2:$E$1007=Lists!BV$6,ROW('CAC EPDs'!$E$2:$E$1007)),ROW(56:56))-1,1),"")</f>
        <v/>
      </c>
      <c r="BW62" s="35" t="str" cm="1">
        <f t="array" ref="BW62">IFERROR(INDEX('CAC EPDs'!$F$2:$F$1007,SMALL(IF('CAC EPDs'!$E$2:$E$1007=Lists!BW$6,ROW('CAC EPDs'!$E$2:$E$1007)),ROW(56:56))-1,1),"")</f>
        <v/>
      </c>
      <c r="BX62" s="35" t="str" cm="1">
        <f t="array" ref="BX62">IFERROR(INDEX('CAC EPDs'!$F$2:$F$1007,SMALL(IF('CAC EPDs'!$E$2:$E$1007=Lists!BX$6,ROW('CAC EPDs'!$E$2:$E$1007)),ROW(56:56))-1,1),"")</f>
        <v/>
      </c>
      <c r="BY62" s="35" t="str" cm="1">
        <f t="array" ref="BY62">IFERROR(INDEX('CAC EPDs'!$F$2:$F$1007,SMALL(IF('CAC EPDs'!$E$2:$E$1007=Lists!BY$6,ROW('CAC EPDs'!$E$2:$E$1007)),ROW(56:56))-1,1),"")</f>
        <v/>
      </c>
      <c r="BZ62" s="35" t="str" cm="1">
        <f t="array" ref="BZ62">IFERROR(INDEX('CAC EPDs'!$F$2:$F$1007,SMALL(IF('CAC EPDs'!$E$2:$E$1007=Lists!BZ$6,ROW('CAC EPDs'!$E$2:$E$1007)),ROW(56:56))-1,1),"")</f>
        <v/>
      </c>
      <c r="FL62" s="219"/>
    </row>
    <row r="63" spans="25:168">
      <c r="Y63" s="35" t="str">
        <v>Manitoba,30,No</v>
      </c>
      <c r="AA63" s="35" t="str" cm="1">
        <f t="array" ref="AA63">IFERROR(INDEX('CAC EPDs'!$F$2:$F$1007,SMALL(IF('CAC EPDs'!$E$2:$E$1007=Lists!AA$6,ROW('CAC EPDs'!$E$2:$E$1007)),ROW(57:57))-1,1),"")</f>
        <v/>
      </c>
      <c r="AB63" s="35" t="str" cm="1">
        <f t="array" ref="AB63">IFERROR(INDEX('CAC EPDs'!$F$2:$F$1007,SMALL(IF('CAC EPDs'!$E$2:$E$1007=Lists!AB$6,ROW('CAC EPDs'!$E$2:$E$1007)),ROW(57:57))-1,1),"")</f>
        <v/>
      </c>
      <c r="AC63" s="35" t="str" cm="1">
        <f t="array" ref="AC63">IFERROR(INDEX('CAC EPDs'!$F$2:$F$1007,SMALL(IF('CAC EPDs'!$E$2:$E$1007=Lists!AC$6,ROW('CAC EPDs'!$E$2:$E$1007)),ROW(57:57))-1,1),"")</f>
        <v/>
      </c>
      <c r="AD63" s="35" t="str" cm="1">
        <f t="array" ref="AD63">IFERROR(INDEX('CAC EPDs'!$F$2:$F$1007,SMALL(IF('CAC EPDs'!$E$2:$E$1007=Lists!AD$6,ROW('CAC EPDs'!$E$2:$E$1007)),ROW(57:57))-1,1),"")</f>
        <v/>
      </c>
      <c r="AE63" s="35" t="str" cm="1">
        <f t="array" ref="AE63">IFERROR(INDEX('CAC EPDs'!$F$2:$F$1007,SMALL(IF('CAC EPDs'!$E$2:$E$1007=Lists!AE$6,ROW('CAC EPDs'!$E$2:$E$1007)),ROW(57:57))-1,1),"")</f>
        <v/>
      </c>
      <c r="AF63" s="35" t="str" cm="1">
        <f t="array" ref="AF63">IFERROR(INDEX('CAC EPDs'!$F$2:$F$1007,SMALL(IF('CAC EPDs'!$E$2:$E$1007=Lists!AF$6,ROW('CAC EPDs'!$E$2:$E$1007)),ROW(57:57))-1,1),"")</f>
        <v/>
      </c>
      <c r="AG63" s="35" t="str" cm="1">
        <f t="array" ref="AG63">IFERROR(INDEX('CAC EPDs'!$F$2:$F$1007,SMALL(IF('CAC EPDs'!$E$2:$E$1007=Lists!AG$6,ROW('CAC EPDs'!$E$2:$E$1007)),ROW(57:57))-1,1),"")</f>
        <v/>
      </c>
      <c r="AH63" s="35" t="str" cm="1">
        <f t="array" ref="AH63">IFERROR(INDEX('CAC EPDs'!$F$2:$F$1007,SMALL(IF('CAC EPDs'!$E$2:$E$1007=Lists!AH$6,ROW('CAC EPDs'!$E$2:$E$1007)),ROW(57:57))-1,1),"")</f>
        <v/>
      </c>
      <c r="AI63" s="35" t="str" cm="1">
        <f t="array" ref="AI63">IFERROR(INDEX('CAC EPDs'!$F$2:$F$1007,SMALL(IF('CAC EPDs'!$E$2:$E$1007=Lists!AI$6,ROW('CAC EPDs'!$E$2:$E$1007)),ROW(57:57))-1,1),"")</f>
        <v/>
      </c>
      <c r="AJ63" s="35" t="str" cm="1">
        <f t="array" ref="AJ63">IFERROR(INDEX('CAC EPDs'!$F$2:$F$1007,SMALL(IF('CAC EPDs'!$E$2:$E$1007=Lists!AJ$6,ROW('CAC EPDs'!$E$2:$E$1007)),ROW(57:57))-1,1),"")</f>
        <v/>
      </c>
      <c r="AK63" s="35" t="str" cm="1">
        <f t="array" ref="AK63">IFERROR(INDEX('CAC EPDs'!$F$2:$F$1007,SMALL(IF('CAC EPDs'!$E$2:$E$1007=Lists!AK$6,ROW('CAC EPDs'!$E$2:$E$1007)),ROW(57:57))-1,1),"")</f>
        <v/>
      </c>
      <c r="AL63" s="35" t="str" cm="1">
        <f t="array" ref="AL63">IFERROR(INDEX('CAC EPDs'!$F$2:$F$1007,SMALL(IF('CAC EPDs'!$E$2:$E$1007=Lists!AL$6,ROW('CAC EPDs'!$E$2:$E$1007)),ROW(57:57))-1,1),"")</f>
        <v/>
      </c>
      <c r="AM63" s="35" t="str" cm="1">
        <f t="array" ref="AM63">IFERROR(INDEX('CAC EPDs'!$F$2:$F$1007,SMALL(IF('CAC EPDs'!$E$2:$E$1007=Lists!AM$6,ROW('CAC EPDs'!$E$2:$E$1007)),ROW(57:57))-1,1),"")</f>
        <v/>
      </c>
      <c r="AN63" s="35" t="str" cm="1">
        <f t="array" ref="AN63">IFERROR(INDEX('CAC EPDs'!$F$2:$F$1007,SMALL(IF('CAC EPDs'!$E$2:$E$1007=Lists!AN$6,ROW('CAC EPDs'!$E$2:$E$1007)),ROW(57:57))-1,1),"")</f>
        <v/>
      </c>
      <c r="AO63" s="35" t="str" cm="1">
        <f t="array" ref="AO63">IFERROR(INDEX('CAC EPDs'!$F$2:$F$1007,SMALL(IF('CAC EPDs'!$E$2:$E$1007=Lists!AO$6,ROW('CAC EPDs'!$E$2:$E$1007)),ROW(57:57))-1,1),"")</f>
        <v/>
      </c>
      <c r="AP63" s="35" t="str" cm="1">
        <f t="array" ref="AP63">IFERROR(INDEX('CAC EPDs'!$F$2:$F$1007,SMALL(IF('CAC EPDs'!$E$2:$E$1007=Lists!AP$6,ROW('CAC EPDs'!$E$2:$E$1007)),ROW(57:57))-1,1),"")</f>
        <v/>
      </c>
      <c r="AQ63" s="35" t="str" cm="1">
        <f t="array" ref="AQ63">IFERROR(INDEX('CAC EPDs'!$F$2:$F$1007,SMALL(IF('CAC EPDs'!$E$2:$E$1007=Lists!AQ$6,ROW('CAC EPDs'!$E$2:$E$1007)),ROW(57:57))-1,1),"")</f>
        <v/>
      </c>
      <c r="AR63" s="35" t="str" cm="1">
        <f t="array" ref="AR63">IFERROR(INDEX('CAC EPDs'!$F$2:$F$1007,SMALL(IF('CAC EPDs'!$E$2:$E$1007=Lists!AR$6,ROW('CAC EPDs'!$E$2:$E$1007)),ROW(57:57))-1,1),"")</f>
        <v/>
      </c>
      <c r="AS63" s="35" t="str" cm="1">
        <f t="array" ref="AS63">IFERROR(INDEX('CAC EPDs'!$F$2:$F$1007,SMALL(IF('CAC EPDs'!$E$2:$E$1007=Lists!AS$6,ROW('CAC EPDs'!$E$2:$E$1007)),ROW(57:57))-1,1),"")</f>
        <v/>
      </c>
      <c r="AT63" s="35" t="str" cm="1">
        <f t="array" ref="AT63">IFERROR(INDEX('CAC EPDs'!$F$2:$F$1007,SMALL(IF('CAC EPDs'!$E$2:$E$1007=Lists!AT$6,ROW('CAC EPDs'!$E$2:$E$1007)),ROW(57:57))-1,1),"")</f>
        <v/>
      </c>
      <c r="AU63" s="35" t="str" cm="1">
        <f t="array" ref="AU63">IFERROR(INDEX('CAC EPDs'!$F$2:$F$1007,SMALL(IF('CAC EPDs'!$E$2:$E$1007=Lists!AU$6,ROW('CAC EPDs'!$E$2:$E$1007)),ROW(57:57))-1,1),"")</f>
        <v/>
      </c>
      <c r="AV63" s="35" t="str" cm="1">
        <f t="array" ref="AV63">IFERROR(INDEX('CAC EPDs'!$F$2:$F$1007,SMALL(IF('CAC EPDs'!$E$2:$E$1007=Lists!AV$6,ROW('CAC EPDs'!$E$2:$E$1007)),ROW(57:57))-1,1),"")</f>
        <v/>
      </c>
      <c r="AW63" s="35" t="str" cm="1">
        <f t="array" ref="AW63">IFERROR(INDEX('CAC EPDs'!$F$2:$F$1007,SMALL(IF('CAC EPDs'!$E$2:$E$1007=Lists!AW$6,ROW('CAC EPDs'!$E$2:$E$1007)),ROW(57:57))-1,1),"")</f>
        <v/>
      </c>
      <c r="AX63" s="35" t="str" cm="1">
        <f t="array" ref="AX63">IFERROR(INDEX('CAC EPDs'!$F$2:$F$1007,SMALL(IF('CAC EPDs'!$E$2:$E$1007=Lists!AX$6,ROW('CAC EPDs'!$E$2:$E$1007)),ROW(57:57))-1,1),"")</f>
        <v/>
      </c>
      <c r="AY63" s="35" t="str" cm="1">
        <f t="array" ref="AY63">IFERROR(INDEX('CAC EPDs'!$F$2:$F$1007,SMALL(IF('CAC EPDs'!$E$2:$E$1007=Lists!AY$6,ROW('CAC EPDs'!$E$2:$E$1007)),ROW(57:57))-1,1),"")</f>
        <v/>
      </c>
      <c r="AZ63" s="35" t="str" cm="1">
        <f t="array" ref="AZ63">IFERROR(INDEX('CAC EPDs'!$F$2:$F$1007,SMALL(IF('CAC EPDs'!$E$2:$E$1007=Lists!AZ$6,ROW('CAC EPDs'!$E$2:$E$1007)),ROW(57:57))-1,1),"")</f>
        <v/>
      </c>
      <c r="BA63" s="35" t="str" cm="1">
        <f t="array" ref="BA63">IFERROR(INDEX('CAC EPDs'!$F$2:$F$1007,SMALL(IF('CAC EPDs'!$E$2:$E$1007=Lists!BA$6,ROW('CAC EPDs'!$E$2:$E$1007)),ROW(57:57))-1,1),"")</f>
        <v/>
      </c>
      <c r="BB63" s="35" t="str" cm="1">
        <f t="array" ref="BB63">IFERROR(INDEX('CAC EPDs'!$F$2:$F$1007,SMALL(IF('CAC EPDs'!$E$2:$E$1007=Lists!BB$6,ROW('CAC EPDs'!$E$2:$E$1007)),ROW(57:57))-1,1),"")</f>
        <v/>
      </c>
      <c r="BC63" s="35" t="str" cm="1">
        <f t="array" ref="BC63">IFERROR(INDEX('CAC EPDs'!$F$2:$F$1007,SMALL(IF('CAC EPDs'!$E$2:$E$1007=Lists!BC$6,ROW('CAC EPDs'!$E$2:$E$1007)),ROW(57:57))-1,1),"")</f>
        <v/>
      </c>
      <c r="BD63" s="35" t="str" cm="1">
        <f t="array" ref="BD63">IFERROR(INDEX('CAC EPDs'!$F$2:$F$1007,SMALL(IF('CAC EPDs'!$E$2:$E$1007=Lists!BD$6,ROW('CAC EPDs'!$E$2:$E$1007)),ROW(57:57))-1,1),"")</f>
        <v/>
      </c>
      <c r="BE63" s="35" t="str" cm="1">
        <f t="array" ref="BE63">IFERROR(INDEX('CAC EPDs'!$F$2:$F$1007,SMALL(IF('CAC EPDs'!$E$2:$E$1007=Lists!BE$6,ROW('CAC EPDs'!$E$2:$E$1007)),ROW(57:57))-1,1),"")</f>
        <v/>
      </c>
      <c r="BF63" s="35" t="str" cm="1">
        <f t="array" ref="BF63">IFERROR(INDEX('CAC EPDs'!$F$2:$F$1007,SMALL(IF('CAC EPDs'!$E$2:$E$1007=Lists!BF$6,ROW('CAC EPDs'!$E$2:$E$1007)),ROW(57:57))-1,1),"")</f>
        <v/>
      </c>
      <c r="BG63" s="35" t="str" cm="1">
        <f t="array" ref="BG63">IFERROR(INDEX('CAC EPDs'!$F$2:$F$1007,SMALL(IF('CAC EPDs'!$E$2:$E$1007=Lists!BG$6,ROW('CAC EPDs'!$E$2:$E$1007)),ROW(57:57))-1,1),"")</f>
        <v/>
      </c>
      <c r="BH63" s="35" t="str" cm="1">
        <f t="array" ref="BH63">IFERROR(INDEX('CAC EPDs'!$F$2:$F$1007,SMALL(IF('CAC EPDs'!$E$2:$E$1007=Lists!BH$6,ROW('CAC EPDs'!$E$2:$E$1007)),ROW(57:57))-1,1),"")</f>
        <v/>
      </c>
      <c r="BI63" s="35" t="str" cm="1">
        <f t="array" ref="BI63">IFERROR(INDEX('CAC EPDs'!$F$2:$F$1007,SMALL(IF('CAC EPDs'!$E$2:$E$1007=Lists!BI$6,ROW('CAC EPDs'!$E$2:$E$1007)),ROW(57:57))-1,1),"")</f>
        <v/>
      </c>
      <c r="BJ63" s="35" t="str" cm="1">
        <f t="array" ref="BJ63">IFERROR(INDEX('CAC EPDs'!$F$2:$F$1007,SMALL(IF('CAC EPDs'!$E$2:$E$1007=Lists!BJ$6,ROW('CAC EPDs'!$E$2:$E$1007)),ROW(57:57))-1,1),"")</f>
        <v/>
      </c>
      <c r="BK63" s="35" t="str" cm="1">
        <f t="array" ref="BK63">IFERROR(INDEX('CAC EPDs'!$F$2:$F$1007,SMALL(IF('CAC EPDs'!$E$2:$E$1007=Lists!BK$6,ROW('CAC EPDs'!$E$2:$E$1007)),ROW(57:57))-1,1),"")</f>
        <v/>
      </c>
      <c r="BL63" s="35" t="str" cm="1">
        <f t="array" ref="BL63">IFERROR(INDEX('CAC EPDs'!$F$2:$F$1007,SMALL(IF('CAC EPDs'!$E$2:$E$1007=Lists!BL$6,ROW('CAC EPDs'!$E$2:$E$1007)),ROW(57:57))-1,1),"")</f>
        <v/>
      </c>
      <c r="BM63" s="35" t="str" cm="1">
        <f t="array" ref="BM63">IFERROR(INDEX('CAC EPDs'!$F$2:$F$1007,SMALL(IF('CAC EPDs'!$E$2:$E$1007=Lists!BM$6,ROW('CAC EPDs'!$E$2:$E$1007)),ROW(57:57))-1,1),"")</f>
        <v/>
      </c>
      <c r="BN63" s="35" t="str" cm="1">
        <f t="array" ref="BN63">IFERROR(INDEX('CAC EPDs'!$F$2:$F$1007,SMALL(IF('CAC EPDs'!$E$2:$E$1007=Lists!BN$6,ROW('CAC EPDs'!$E$2:$E$1007)),ROW(57:57))-1,1),"")</f>
        <v/>
      </c>
      <c r="BO63" s="35" t="str" cm="1">
        <f t="array" ref="BO63">IFERROR(INDEX('CAC EPDs'!$F$2:$F$1007,SMALL(IF('CAC EPDs'!$E$2:$E$1007=Lists!BO$6,ROW('CAC EPDs'!$E$2:$E$1007)),ROW(57:57))-1,1),"")</f>
        <v/>
      </c>
      <c r="BP63" s="35" t="str" cm="1">
        <f t="array" ref="BP63">IFERROR(INDEX('CAC EPDs'!$F$2:$F$1007,SMALL(IF('CAC EPDs'!$E$2:$E$1007=Lists!BP$6,ROW('CAC EPDs'!$E$2:$E$1007)),ROW(57:57))-1,1),"")</f>
        <v/>
      </c>
      <c r="BQ63" s="35" t="str" cm="1">
        <f t="array" ref="BQ63">IFERROR(INDEX('CAC EPDs'!$F$2:$F$1007,SMALL(IF('CAC EPDs'!$E$2:$E$1007=Lists!BQ$6,ROW('CAC EPDs'!$E$2:$E$1007)),ROW(57:57))-1,1),"")</f>
        <v/>
      </c>
      <c r="BR63" s="35" t="str" cm="1">
        <f t="array" ref="BR63">IFERROR(INDEX('CAC EPDs'!$F$2:$F$1007,SMALL(IF('CAC EPDs'!$E$2:$E$1007=Lists!BR$6,ROW('CAC EPDs'!$E$2:$E$1007)),ROW(57:57))-1,1),"")</f>
        <v/>
      </c>
      <c r="BS63" s="35" t="str" cm="1">
        <f t="array" ref="BS63">IFERROR(INDEX('CAC EPDs'!$F$2:$F$1007,SMALL(IF('CAC EPDs'!$E$2:$E$1007=Lists!BS$6,ROW('CAC EPDs'!$E$2:$E$1007)),ROW(57:57))-1,1),"")</f>
        <v/>
      </c>
      <c r="BT63" s="35" t="str" cm="1">
        <f t="array" ref="BT63">IFERROR(INDEX('CAC EPDs'!$F$2:$F$1007,SMALL(IF('CAC EPDs'!$E$2:$E$1007=Lists!BT$6,ROW('CAC EPDs'!$E$2:$E$1007)),ROW(57:57))-1,1),"")</f>
        <v/>
      </c>
      <c r="BU63" s="35" t="str" cm="1">
        <f t="array" ref="BU63">IFERROR(INDEX('CAC EPDs'!$F$2:$F$1007,SMALL(IF('CAC EPDs'!$E$2:$E$1007=Lists!BU$6,ROW('CAC EPDs'!$E$2:$E$1007)),ROW(57:57))-1,1),"")</f>
        <v/>
      </c>
      <c r="BV63" s="35" t="str" cm="1">
        <f t="array" ref="BV63">IFERROR(INDEX('CAC EPDs'!$F$2:$F$1007,SMALL(IF('CAC EPDs'!$E$2:$E$1007=Lists!BV$6,ROW('CAC EPDs'!$E$2:$E$1007)),ROW(57:57))-1,1),"")</f>
        <v/>
      </c>
      <c r="BW63" s="35" t="str" cm="1">
        <f t="array" ref="BW63">IFERROR(INDEX('CAC EPDs'!$F$2:$F$1007,SMALL(IF('CAC EPDs'!$E$2:$E$1007=Lists!BW$6,ROW('CAC EPDs'!$E$2:$E$1007)),ROW(57:57))-1,1),"")</f>
        <v/>
      </c>
      <c r="BX63" s="35" t="str" cm="1">
        <f t="array" ref="BX63">IFERROR(INDEX('CAC EPDs'!$F$2:$F$1007,SMALL(IF('CAC EPDs'!$E$2:$E$1007=Lists!BX$6,ROW('CAC EPDs'!$E$2:$E$1007)),ROW(57:57))-1,1),"")</f>
        <v/>
      </c>
      <c r="BY63" s="35" t="str" cm="1">
        <f t="array" ref="BY63">IFERROR(INDEX('CAC EPDs'!$F$2:$F$1007,SMALL(IF('CAC EPDs'!$E$2:$E$1007=Lists!BY$6,ROW('CAC EPDs'!$E$2:$E$1007)),ROW(57:57))-1,1),"")</f>
        <v/>
      </c>
      <c r="BZ63" s="35" t="str" cm="1">
        <f t="array" ref="BZ63">IFERROR(INDEX('CAC EPDs'!$F$2:$F$1007,SMALL(IF('CAC EPDs'!$E$2:$E$1007=Lists!BZ$6,ROW('CAC EPDs'!$E$2:$E$1007)),ROW(57:57))-1,1),"")</f>
        <v/>
      </c>
      <c r="FL63" s="219"/>
    </row>
    <row r="64" spans="25:168">
      <c r="Y64" s="35" t="str">
        <v>Manitoba,30,Yes</v>
      </c>
      <c r="AA64" s="35" t="str" cm="1">
        <f t="array" ref="AA64">IFERROR(INDEX('CAC EPDs'!$F$2:$F$1007,SMALL(IF('CAC EPDs'!$E$2:$E$1007=Lists!AA$6,ROW('CAC EPDs'!$E$2:$E$1007)),ROW(58:58))-1,1),"")</f>
        <v/>
      </c>
      <c r="AB64" s="35" t="str" cm="1">
        <f t="array" ref="AB64">IFERROR(INDEX('CAC EPDs'!$F$2:$F$1007,SMALL(IF('CAC EPDs'!$E$2:$E$1007=Lists!AB$6,ROW('CAC EPDs'!$E$2:$E$1007)),ROW(58:58))-1,1),"")</f>
        <v/>
      </c>
      <c r="AC64" s="35" t="str" cm="1">
        <f t="array" ref="AC64">IFERROR(INDEX('CAC EPDs'!$F$2:$F$1007,SMALL(IF('CAC EPDs'!$E$2:$E$1007=Lists!AC$6,ROW('CAC EPDs'!$E$2:$E$1007)),ROW(58:58))-1,1),"")</f>
        <v/>
      </c>
      <c r="AD64" s="35" t="str" cm="1">
        <f t="array" ref="AD64">IFERROR(INDEX('CAC EPDs'!$F$2:$F$1007,SMALL(IF('CAC EPDs'!$E$2:$E$1007=Lists!AD$6,ROW('CAC EPDs'!$E$2:$E$1007)),ROW(58:58))-1,1),"")</f>
        <v/>
      </c>
      <c r="AE64" s="35" t="str" cm="1">
        <f t="array" ref="AE64">IFERROR(INDEX('CAC EPDs'!$F$2:$F$1007,SMALL(IF('CAC EPDs'!$E$2:$E$1007=Lists!AE$6,ROW('CAC EPDs'!$E$2:$E$1007)),ROW(58:58))-1,1),"")</f>
        <v/>
      </c>
      <c r="AF64" s="35" t="str" cm="1">
        <f t="array" ref="AF64">IFERROR(INDEX('CAC EPDs'!$F$2:$F$1007,SMALL(IF('CAC EPDs'!$E$2:$E$1007=Lists!AF$6,ROW('CAC EPDs'!$E$2:$E$1007)),ROW(58:58))-1,1),"")</f>
        <v/>
      </c>
      <c r="AG64" s="35" t="str" cm="1">
        <f t="array" ref="AG64">IFERROR(INDEX('CAC EPDs'!$F$2:$F$1007,SMALL(IF('CAC EPDs'!$E$2:$E$1007=Lists!AG$6,ROW('CAC EPDs'!$E$2:$E$1007)),ROW(58:58))-1,1),"")</f>
        <v/>
      </c>
      <c r="AH64" s="35" t="str" cm="1">
        <f t="array" ref="AH64">IFERROR(INDEX('CAC EPDs'!$F$2:$F$1007,SMALL(IF('CAC EPDs'!$E$2:$E$1007=Lists!AH$6,ROW('CAC EPDs'!$E$2:$E$1007)),ROW(58:58))-1,1),"")</f>
        <v/>
      </c>
      <c r="AI64" s="35" t="str" cm="1">
        <f t="array" ref="AI64">IFERROR(INDEX('CAC EPDs'!$F$2:$F$1007,SMALL(IF('CAC EPDs'!$E$2:$E$1007=Lists!AI$6,ROW('CAC EPDs'!$E$2:$E$1007)),ROW(58:58))-1,1),"")</f>
        <v/>
      </c>
      <c r="AJ64" s="35" t="str" cm="1">
        <f t="array" ref="AJ64">IFERROR(INDEX('CAC EPDs'!$F$2:$F$1007,SMALL(IF('CAC EPDs'!$E$2:$E$1007=Lists!AJ$6,ROW('CAC EPDs'!$E$2:$E$1007)),ROW(58:58))-1,1),"")</f>
        <v/>
      </c>
      <c r="AK64" s="35" t="str" cm="1">
        <f t="array" ref="AK64">IFERROR(INDEX('CAC EPDs'!$F$2:$F$1007,SMALL(IF('CAC EPDs'!$E$2:$E$1007=Lists!AK$6,ROW('CAC EPDs'!$E$2:$E$1007)),ROW(58:58))-1,1),"")</f>
        <v/>
      </c>
      <c r="AL64" s="35" t="str" cm="1">
        <f t="array" ref="AL64">IFERROR(INDEX('CAC EPDs'!$F$2:$F$1007,SMALL(IF('CAC EPDs'!$E$2:$E$1007=Lists!AL$6,ROW('CAC EPDs'!$E$2:$E$1007)),ROW(58:58))-1,1),"")</f>
        <v/>
      </c>
      <c r="AM64" s="35" t="str" cm="1">
        <f t="array" ref="AM64">IFERROR(INDEX('CAC EPDs'!$F$2:$F$1007,SMALL(IF('CAC EPDs'!$E$2:$E$1007=Lists!AM$6,ROW('CAC EPDs'!$E$2:$E$1007)),ROW(58:58))-1,1),"")</f>
        <v/>
      </c>
      <c r="AN64" s="35" t="str" cm="1">
        <f t="array" ref="AN64">IFERROR(INDEX('CAC EPDs'!$F$2:$F$1007,SMALL(IF('CAC EPDs'!$E$2:$E$1007=Lists!AN$6,ROW('CAC EPDs'!$E$2:$E$1007)),ROW(58:58))-1,1),"")</f>
        <v/>
      </c>
      <c r="AO64" s="35" t="str" cm="1">
        <f t="array" ref="AO64">IFERROR(INDEX('CAC EPDs'!$F$2:$F$1007,SMALL(IF('CAC EPDs'!$E$2:$E$1007=Lists!AO$6,ROW('CAC EPDs'!$E$2:$E$1007)),ROW(58:58))-1,1),"")</f>
        <v/>
      </c>
      <c r="AP64" s="35" t="str" cm="1">
        <f t="array" ref="AP64">IFERROR(INDEX('CAC EPDs'!$F$2:$F$1007,SMALL(IF('CAC EPDs'!$E$2:$E$1007=Lists!AP$6,ROW('CAC EPDs'!$E$2:$E$1007)),ROW(58:58))-1,1),"")</f>
        <v/>
      </c>
      <c r="AQ64" s="35" t="str" cm="1">
        <f t="array" ref="AQ64">IFERROR(INDEX('CAC EPDs'!$F$2:$F$1007,SMALL(IF('CAC EPDs'!$E$2:$E$1007=Lists!AQ$6,ROW('CAC EPDs'!$E$2:$E$1007)),ROW(58:58))-1,1),"")</f>
        <v/>
      </c>
      <c r="AR64" s="35" t="str" cm="1">
        <f t="array" ref="AR64">IFERROR(INDEX('CAC EPDs'!$F$2:$F$1007,SMALL(IF('CAC EPDs'!$E$2:$E$1007=Lists!AR$6,ROW('CAC EPDs'!$E$2:$E$1007)),ROW(58:58))-1,1),"")</f>
        <v/>
      </c>
      <c r="AS64" s="35" t="str" cm="1">
        <f t="array" ref="AS64">IFERROR(INDEX('CAC EPDs'!$F$2:$F$1007,SMALL(IF('CAC EPDs'!$E$2:$E$1007=Lists!AS$6,ROW('CAC EPDs'!$E$2:$E$1007)),ROW(58:58))-1,1),"")</f>
        <v/>
      </c>
      <c r="AT64" s="35" t="str" cm="1">
        <f t="array" ref="AT64">IFERROR(INDEX('CAC EPDs'!$F$2:$F$1007,SMALL(IF('CAC EPDs'!$E$2:$E$1007=Lists!AT$6,ROW('CAC EPDs'!$E$2:$E$1007)),ROW(58:58))-1,1),"")</f>
        <v/>
      </c>
      <c r="AU64" s="35" t="str" cm="1">
        <f t="array" ref="AU64">IFERROR(INDEX('CAC EPDs'!$F$2:$F$1007,SMALL(IF('CAC EPDs'!$E$2:$E$1007=Lists!AU$6,ROW('CAC EPDs'!$E$2:$E$1007)),ROW(58:58))-1,1),"")</f>
        <v/>
      </c>
      <c r="AV64" s="35" t="str" cm="1">
        <f t="array" ref="AV64">IFERROR(INDEX('CAC EPDs'!$F$2:$F$1007,SMALL(IF('CAC EPDs'!$E$2:$E$1007=Lists!AV$6,ROW('CAC EPDs'!$E$2:$E$1007)),ROW(58:58))-1,1),"")</f>
        <v/>
      </c>
      <c r="AW64" s="35" t="str" cm="1">
        <f t="array" ref="AW64">IFERROR(INDEX('CAC EPDs'!$F$2:$F$1007,SMALL(IF('CAC EPDs'!$E$2:$E$1007=Lists!AW$6,ROW('CAC EPDs'!$E$2:$E$1007)),ROW(58:58))-1,1),"")</f>
        <v/>
      </c>
      <c r="AX64" s="35" t="str" cm="1">
        <f t="array" ref="AX64">IFERROR(INDEX('CAC EPDs'!$F$2:$F$1007,SMALL(IF('CAC EPDs'!$E$2:$E$1007=Lists!AX$6,ROW('CAC EPDs'!$E$2:$E$1007)),ROW(58:58))-1,1),"")</f>
        <v/>
      </c>
      <c r="AY64" s="35" t="str" cm="1">
        <f t="array" ref="AY64">IFERROR(INDEX('CAC EPDs'!$F$2:$F$1007,SMALL(IF('CAC EPDs'!$E$2:$E$1007=Lists!AY$6,ROW('CAC EPDs'!$E$2:$E$1007)),ROW(58:58))-1,1),"")</f>
        <v/>
      </c>
      <c r="AZ64" s="35" t="str" cm="1">
        <f t="array" ref="AZ64">IFERROR(INDEX('CAC EPDs'!$F$2:$F$1007,SMALL(IF('CAC EPDs'!$E$2:$E$1007=Lists!AZ$6,ROW('CAC EPDs'!$E$2:$E$1007)),ROW(58:58))-1,1),"")</f>
        <v/>
      </c>
      <c r="BA64" s="35" t="str" cm="1">
        <f t="array" ref="BA64">IFERROR(INDEX('CAC EPDs'!$F$2:$F$1007,SMALL(IF('CAC EPDs'!$E$2:$E$1007=Lists!BA$6,ROW('CAC EPDs'!$E$2:$E$1007)),ROW(58:58))-1,1),"")</f>
        <v/>
      </c>
      <c r="BB64" s="35" t="str" cm="1">
        <f t="array" ref="BB64">IFERROR(INDEX('CAC EPDs'!$F$2:$F$1007,SMALL(IF('CAC EPDs'!$E$2:$E$1007=Lists!BB$6,ROW('CAC EPDs'!$E$2:$E$1007)),ROW(58:58))-1,1),"")</f>
        <v/>
      </c>
      <c r="BC64" s="35" t="str" cm="1">
        <f t="array" ref="BC64">IFERROR(INDEX('CAC EPDs'!$F$2:$F$1007,SMALL(IF('CAC EPDs'!$E$2:$E$1007=Lists!BC$6,ROW('CAC EPDs'!$E$2:$E$1007)),ROW(58:58))-1,1),"")</f>
        <v/>
      </c>
      <c r="BD64" s="35" t="str" cm="1">
        <f t="array" ref="BD64">IFERROR(INDEX('CAC EPDs'!$F$2:$F$1007,SMALL(IF('CAC EPDs'!$E$2:$E$1007=Lists!BD$6,ROW('CAC EPDs'!$E$2:$E$1007)),ROW(58:58))-1,1),"")</f>
        <v/>
      </c>
      <c r="BE64" s="35" t="str" cm="1">
        <f t="array" ref="BE64">IFERROR(INDEX('CAC EPDs'!$F$2:$F$1007,SMALL(IF('CAC EPDs'!$E$2:$E$1007=Lists!BE$6,ROW('CAC EPDs'!$E$2:$E$1007)),ROW(58:58))-1,1),"")</f>
        <v/>
      </c>
      <c r="BF64" s="35" t="str" cm="1">
        <f t="array" ref="BF64">IFERROR(INDEX('CAC EPDs'!$F$2:$F$1007,SMALL(IF('CAC EPDs'!$E$2:$E$1007=Lists!BF$6,ROW('CAC EPDs'!$E$2:$E$1007)),ROW(58:58))-1,1),"")</f>
        <v/>
      </c>
      <c r="BG64" s="35" t="str" cm="1">
        <f t="array" ref="BG64">IFERROR(INDEX('CAC EPDs'!$F$2:$F$1007,SMALL(IF('CAC EPDs'!$E$2:$E$1007=Lists!BG$6,ROW('CAC EPDs'!$E$2:$E$1007)),ROW(58:58))-1,1),"")</f>
        <v/>
      </c>
      <c r="BH64" s="35" t="str" cm="1">
        <f t="array" ref="BH64">IFERROR(INDEX('CAC EPDs'!$F$2:$F$1007,SMALL(IF('CAC EPDs'!$E$2:$E$1007=Lists!BH$6,ROW('CAC EPDs'!$E$2:$E$1007)),ROW(58:58))-1,1),"")</f>
        <v/>
      </c>
      <c r="BI64" s="35" t="str" cm="1">
        <f t="array" ref="BI64">IFERROR(INDEX('CAC EPDs'!$F$2:$F$1007,SMALL(IF('CAC EPDs'!$E$2:$E$1007=Lists!BI$6,ROW('CAC EPDs'!$E$2:$E$1007)),ROW(58:58))-1,1),"")</f>
        <v/>
      </c>
      <c r="BJ64" s="35" t="str" cm="1">
        <f t="array" ref="BJ64">IFERROR(INDEX('CAC EPDs'!$F$2:$F$1007,SMALL(IF('CAC EPDs'!$E$2:$E$1007=Lists!BJ$6,ROW('CAC EPDs'!$E$2:$E$1007)),ROW(58:58))-1,1),"")</f>
        <v/>
      </c>
      <c r="BK64" s="35" t="str" cm="1">
        <f t="array" ref="BK64">IFERROR(INDEX('CAC EPDs'!$F$2:$F$1007,SMALL(IF('CAC EPDs'!$E$2:$E$1007=Lists!BK$6,ROW('CAC EPDs'!$E$2:$E$1007)),ROW(58:58))-1,1),"")</f>
        <v/>
      </c>
      <c r="BL64" s="35" t="str" cm="1">
        <f t="array" ref="BL64">IFERROR(INDEX('CAC EPDs'!$F$2:$F$1007,SMALL(IF('CAC EPDs'!$E$2:$E$1007=Lists!BL$6,ROW('CAC EPDs'!$E$2:$E$1007)),ROW(58:58))-1,1),"")</f>
        <v/>
      </c>
      <c r="BM64" s="35" t="str" cm="1">
        <f t="array" ref="BM64">IFERROR(INDEX('CAC EPDs'!$F$2:$F$1007,SMALL(IF('CAC EPDs'!$E$2:$E$1007=Lists!BM$6,ROW('CAC EPDs'!$E$2:$E$1007)),ROW(58:58))-1,1),"")</f>
        <v/>
      </c>
      <c r="BN64" s="35" t="str" cm="1">
        <f t="array" ref="BN64">IFERROR(INDEX('CAC EPDs'!$F$2:$F$1007,SMALL(IF('CAC EPDs'!$E$2:$E$1007=Lists!BN$6,ROW('CAC EPDs'!$E$2:$E$1007)),ROW(58:58))-1,1),"")</f>
        <v/>
      </c>
      <c r="BO64" s="35" t="str" cm="1">
        <f t="array" ref="BO64">IFERROR(INDEX('CAC EPDs'!$F$2:$F$1007,SMALL(IF('CAC EPDs'!$E$2:$E$1007=Lists!BO$6,ROW('CAC EPDs'!$E$2:$E$1007)),ROW(58:58))-1,1),"")</f>
        <v/>
      </c>
      <c r="BP64" s="35" t="str" cm="1">
        <f t="array" ref="BP64">IFERROR(INDEX('CAC EPDs'!$F$2:$F$1007,SMALL(IF('CAC EPDs'!$E$2:$E$1007=Lists!BP$6,ROW('CAC EPDs'!$E$2:$E$1007)),ROW(58:58))-1,1),"")</f>
        <v/>
      </c>
      <c r="BQ64" s="35" t="str" cm="1">
        <f t="array" ref="BQ64">IFERROR(INDEX('CAC EPDs'!$F$2:$F$1007,SMALL(IF('CAC EPDs'!$E$2:$E$1007=Lists!BQ$6,ROW('CAC EPDs'!$E$2:$E$1007)),ROW(58:58))-1,1),"")</f>
        <v/>
      </c>
      <c r="BR64" s="35" t="str" cm="1">
        <f t="array" ref="BR64">IFERROR(INDEX('CAC EPDs'!$F$2:$F$1007,SMALL(IF('CAC EPDs'!$E$2:$E$1007=Lists!BR$6,ROW('CAC EPDs'!$E$2:$E$1007)),ROW(58:58))-1,1),"")</f>
        <v/>
      </c>
      <c r="BS64" s="35" t="str" cm="1">
        <f t="array" ref="BS64">IFERROR(INDEX('CAC EPDs'!$F$2:$F$1007,SMALL(IF('CAC EPDs'!$E$2:$E$1007=Lists!BS$6,ROW('CAC EPDs'!$E$2:$E$1007)),ROW(58:58))-1,1),"")</f>
        <v/>
      </c>
      <c r="BT64" s="35" t="str" cm="1">
        <f t="array" ref="BT64">IFERROR(INDEX('CAC EPDs'!$F$2:$F$1007,SMALL(IF('CAC EPDs'!$E$2:$E$1007=Lists!BT$6,ROW('CAC EPDs'!$E$2:$E$1007)),ROW(58:58))-1,1),"")</f>
        <v/>
      </c>
      <c r="BU64" s="35" t="str" cm="1">
        <f t="array" ref="BU64">IFERROR(INDEX('CAC EPDs'!$F$2:$F$1007,SMALL(IF('CAC EPDs'!$E$2:$E$1007=Lists!BU$6,ROW('CAC EPDs'!$E$2:$E$1007)),ROW(58:58))-1,1),"")</f>
        <v/>
      </c>
      <c r="BV64" s="35" t="str" cm="1">
        <f t="array" ref="BV64">IFERROR(INDEX('CAC EPDs'!$F$2:$F$1007,SMALL(IF('CAC EPDs'!$E$2:$E$1007=Lists!BV$6,ROW('CAC EPDs'!$E$2:$E$1007)),ROW(58:58))-1,1),"")</f>
        <v/>
      </c>
      <c r="BW64" s="35" t="str" cm="1">
        <f t="array" ref="BW64">IFERROR(INDEX('CAC EPDs'!$F$2:$F$1007,SMALL(IF('CAC EPDs'!$E$2:$E$1007=Lists!BW$6,ROW('CAC EPDs'!$E$2:$E$1007)),ROW(58:58))-1,1),"")</f>
        <v/>
      </c>
      <c r="BX64" s="35" t="str" cm="1">
        <f t="array" ref="BX64">IFERROR(INDEX('CAC EPDs'!$F$2:$F$1007,SMALL(IF('CAC EPDs'!$E$2:$E$1007=Lists!BX$6,ROW('CAC EPDs'!$E$2:$E$1007)),ROW(58:58))-1,1),"")</f>
        <v/>
      </c>
      <c r="BY64" s="35" t="str" cm="1">
        <f t="array" ref="BY64">IFERROR(INDEX('CAC EPDs'!$F$2:$F$1007,SMALL(IF('CAC EPDs'!$E$2:$E$1007=Lists!BY$6,ROW('CAC EPDs'!$E$2:$E$1007)),ROW(58:58))-1,1),"")</f>
        <v/>
      </c>
      <c r="BZ64" s="35" t="str" cm="1">
        <f t="array" ref="BZ64">IFERROR(INDEX('CAC EPDs'!$F$2:$F$1007,SMALL(IF('CAC EPDs'!$E$2:$E$1007=Lists!BZ$6,ROW('CAC EPDs'!$E$2:$E$1007)),ROW(58:58))-1,1),"")</f>
        <v/>
      </c>
      <c r="FL64" s="219"/>
    </row>
    <row r="65" spans="25:78">
      <c r="Y65" s="35" t="str">
        <v>Manitoba,32,Yes</v>
      </c>
      <c r="AA65" s="35" t="str" cm="1">
        <f t="array" ref="AA65">IFERROR(INDEX('CAC EPDs'!$F$2:$F$1007,SMALL(IF('CAC EPDs'!$E$2:$E$1007=Lists!AA$6,ROW('CAC EPDs'!$E$2:$E$1007)),ROW(59:59))-1,1),"")</f>
        <v/>
      </c>
      <c r="AB65" s="35" t="str" cm="1">
        <f t="array" ref="AB65">IFERROR(INDEX('CAC EPDs'!$F$2:$F$1007,SMALL(IF('CAC EPDs'!$E$2:$E$1007=Lists!AB$6,ROW('CAC EPDs'!$E$2:$E$1007)),ROW(59:59))-1,1),"")</f>
        <v/>
      </c>
      <c r="AC65" s="35" t="str" cm="1">
        <f t="array" ref="AC65">IFERROR(INDEX('CAC EPDs'!$F$2:$F$1007,SMALL(IF('CAC EPDs'!$E$2:$E$1007=Lists!AC$6,ROW('CAC EPDs'!$E$2:$E$1007)),ROW(59:59))-1,1),"")</f>
        <v/>
      </c>
      <c r="AD65" s="35" t="str" cm="1">
        <f t="array" ref="AD65">IFERROR(INDEX('CAC EPDs'!$F$2:$F$1007,SMALL(IF('CAC EPDs'!$E$2:$E$1007=Lists!AD$6,ROW('CAC EPDs'!$E$2:$E$1007)),ROW(59:59))-1,1),"")</f>
        <v/>
      </c>
      <c r="AE65" s="35" t="str" cm="1">
        <f t="array" ref="AE65">IFERROR(INDEX('CAC EPDs'!$F$2:$F$1007,SMALL(IF('CAC EPDs'!$E$2:$E$1007=Lists!AE$6,ROW('CAC EPDs'!$E$2:$E$1007)),ROW(59:59))-1,1),"")</f>
        <v/>
      </c>
      <c r="AF65" s="35" t="str" cm="1">
        <f t="array" ref="AF65">IFERROR(INDEX('CAC EPDs'!$F$2:$F$1007,SMALL(IF('CAC EPDs'!$E$2:$E$1007=Lists!AF$6,ROW('CAC EPDs'!$E$2:$E$1007)),ROW(59:59))-1,1),"")</f>
        <v/>
      </c>
      <c r="AG65" s="35" t="str" cm="1">
        <f t="array" ref="AG65">IFERROR(INDEX('CAC EPDs'!$F$2:$F$1007,SMALL(IF('CAC EPDs'!$E$2:$E$1007=Lists!AG$6,ROW('CAC EPDs'!$E$2:$E$1007)),ROW(59:59))-1,1),"")</f>
        <v/>
      </c>
      <c r="AH65" s="35" t="str" cm="1">
        <f t="array" ref="AH65">IFERROR(INDEX('CAC EPDs'!$F$2:$F$1007,SMALL(IF('CAC EPDs'!$E$2:$E$1007=Lists!AH$6,ROW('CAC EPDs'!$E$2:$E$1007)),ROW(59:59))-1,1),"")</f>
        <v/>
      </c>
      <c r="AI65" s="35" t="str" cm="1">
        <f t="array" ref="AI65">IFERROR(INDEX('CAC EPDs'!$F$2:$F$1007,SMALL(IF('CAC EPDs'!$E$2:$E$1007=Lists!AI$6,ROW('CAC EPDs'!$E$2:$E$1007)),ROW(59:59))-1,1),"")</f>
        <v/>
      </c>
      <c r="AJ65" s="35" t="str" cm="1">
        <f t="array" ref="AJ65">IFERROR(INDEX('CAC EPDs'!$F$2:$F$1007,SMALL(IF('CAC EPDs'!$E$2:$E$1007=Lists!AJ$6,ROW('CAC EPDs'!$E$2:$E$1007)),ROW(59:59))-1,1),"")</f>
        <v/>
      </c>
      <c r="AK65" s="35" t="str" cm="1">
        <f t="array" ref="AK65">IFERROR(INDEX('CAC EPDs'!$F$2:$F$1007,SMALL(IF('CAC EPDs'!$E$2:$E$1007=Lists!AK$6,ROW('CAC EPDs'!$E$2:$E$1007)),ROW(59:59))-1,1),"")</f>
        <v/>
      </c>
      <c r="AL65" s="35" t="str" cm="1">
        <f t="array" ref="AL65">IFERROR(INDEX('CAC EPDs'!$F$2:$F$1007,SMALL(IF('CAC EPDs'!$E$2:$E$1007=Lists!AL$6,ROW('CAC EPDs'!$E$2:$E$1007)),ROW(59:59))-1,1),"")</f>
        <v/>
      </c>
      <c r="AM65" s="35" t="str" cm="1">
        <f t="array" ref="AM65">IFERROR(INDEX('CAC EPDs'!$F$2:$F$1007,SMALL(IF('CAC EPDs'!$E$2:$E$1007=Lists!AM$6,ROW('CAC EPDs'!$E$2:$E$1007)),ROW(59:59))-1,1),"")</f>
        <v/>
      </c>
      <c r="AN65" s="35" t="str" cm="1">
        <f t="array" ref="AN65">IFERROR(INDEX('CAC EPDs'!$F$2:$F$1007,SMALL(IF('CAC EPDs'!$E$2:$E$1007=Lists!AN$6,ROW('CAC EPDs'!$E$2:$E$1007)),ROW(59:59))-1,1),"")</f>
        <v/>
      </c>
      <c r="AO65" s="35" t="str" cm="1">
        <f t="array" ref="AO65">IFERROR(INDEX('CAC EPDs'!$F$2:$F$1007,SMALL(IF('CAC EPDs'!$E$2:$E$1007=Lists!AO$6,ROW('CAC EPDs'!$E$2:$E$1007)),ROW(59:59))-1,1),"")</f>
        <v/>
      </c>
      <c r="AP65" s="35" t="str" cm="1">
        <f t="array" ref="AP65">IFERROR(INDEX('CAC EPDs'!$F$2:$F$1007,SMALL(IF('CAC EPDs'!$E$2:$E$1007=Lists!AP$6,ROW('CAC EPDs'!$E$2:$E$1007)),ROW(59:59))-1,1),"")</f>
        <v/>
      </c>
      <c r="AQ65" s="35" t="str" cm="1">
        <f t="array" ref="AQ65">IFERROR(INDEX('CAC EPDs'!$F$2:$F$1007,SMALL(IF('CAC EPDs'!$E$2:$E$1007=Lists!AQ$6,ROW('CAC EPDs'!$E$2:$E$1007)),ROW(59:59))-1,1),"")</f>
        <v/>
      </c>
      <c r="AR65" s="35" t="str" cm="1">
        <f t="array" ref="AR65">IFERROR(INDEX('CAC EPDs'!$F$2:$F$1007,SMALL(IF('CAC EPDs'!$E$2:$E$1007=Lists!AR$6,ROW('CAC EPDs'!$E$2:$E$1007)),ROW(59:59))-1,1),"")</f>
        <v/>
      </c>
      <c r="AS65" s="35" t="str" cm="1">
        <f t="array" ref="AS65">IFERROR(INDEX('CAC EPDs'!$F$2:$F$1007,SMALL(IF('CAC EPDs'!$E$2:$E$1007=Lists!AS$6,ROW('CAC EPDs'!$E$2:$E$1007)),ROW(59:59))-1,1),"")</f>
        <v/>
      </c>
      <c r="AT65" s="35" t="str" cm="1">
        <f t="array" ref="AT65">IFERROR(INDEX('CAC EPDs'!$F$2:$F$1007,SMALL(IF('CAC EPDs'!$E$2:$E$1007=Lists!AT$6,ROW('CAC EPDs'!$E$2:$E$1007)),ROW(59:59))-1,1),"")</f>
        <v/>
      </c>
      <c r="AU65" s="35" t="str" cm="1">
        <f t="array" ref="AU65">IFERROR(INDEX('CAC EPDs'!$F$2:$F$1007,SMALL(IF('CAC EPDs'!$E$2:$E$1007=Lists!AU$6,ROW('CAC EPDs'!$E$2:$E$1007)),ROW(59:59))-1,1),"")</f>
        <v/>
      </c>
      <c r="AV65" s="35" t="str" cm="1">
        <f t="array" ref="AV65">IFERROR(INDEX('CAC EPDs'!$F$2:$F$1007,SMALL(IF('CAC EPDs'!$E$2:$E$1007=Lists!AV$6,ROW('CAC EPDs'!$E$2:$E$1007)),ROW(59:59))-1,1),"")</f>
        <v/>
      </c>
      <c r="AW65" s="35" t="str" cm="1">
        <f t="array" ref="AW65">IFERROR(INDEX('CAC EPDs'!$F$2:$F$1007,SMALL(IF('CAC EPDs'!$E$2:$E$1007=Lists!AW$6,ROW('CAC EPDs'!$E$2:$E$1007)),ROW(59:59))-1,1),"")</f>
        <v/>
      </c>
      <c r="AX65" s="35" t="str" cm="1">
        <f t="array" ref="AX65">IFERROR(INDEX('CAC EPDs'!$F$2:$F$1007,SMALL(IF('CAC EPDs'!$E$2:$E$1007=Lists!AX$6,ROW('CAC EPDs'!$E$2:$E$1007)),ROW(59:59))-1,1),"")</f>
        <v/>
      </c>
      <c r="AY65" s="35" t="str" cm="1">
        <f t="array" ref="AY65">IFERROR(INDEX('CAC EPDs'!$F$2:$F$1007,SMALL(IF('CAC EPDs'!$E$2:$E$1007=Lists!AY$6,ROW('CAC EPDs'!$E$2:$E$1007)),ROW(59:59))-1,1),"")</f>
        <v/>
      </c>
      <c r="AZ65" s="35" t="str" cm="1">
        <f t="array" ref="AZ65">IFERROR(INDEX('CAC EPDs'!$F$2:$F$1007,SMALL(IF('CAC EPDs'!$E$2:$E$1007=Lists!AZ$6,ROW('CAC EPDs'!$E$2:$E$1007)),ROW(59:59))-1,1),"")</f>
        <v/>
      </c>
      <c r="BA65" s="35" t="str" cm="1">
        <f t="array" ref="BA65">IFERROR(INDEX('CAC EPDs'!$F$2:$F$1007,SMALL(IF('CAC EPDs'!$E$2:$E$1007=Lists!BA$6,ROW('CAC EPDs'!$E$2:$E$1007)),ROW(59:59))-1,1),"")</f>
        <v/>
      </c>
      <c r="BB65" s="35" t="str" cm="1">
        <f t="array" ref="BB65">IFERROR(INDEX('CAC EPDs'!$F$2:$F$1007,SMALL(IF('CAC EPDs'!$E$2:$E$1007=Lists!BB$6,ROW('CAC EPDs'!$E$2:$E$1007)),ROW(59:59))-1,1),"")</f>
        <v/>
      </c>
      <c r="BC65" s="35" t="str" cm="1">
        <f t="array" ref="BC65">IFERROR(INDEX('CAC EPDs'!$F$2:$F$1007,SMALL(IF('CAC EPDs'!$E$2:$E$1007=Lists!BC$6,ROW('CAC EPDs'!$E$2:$E$1007)),ROW(59:59))-1,1),"")</f>
        <v/>
      </c>
      <c r="BD65" s="35" t="str" cm="1">
        <f t="array" ref="BD65">IFERROR(INDEX('CAC EPDs'!$F$2:$F$1007,SMALL(IF('CAC EPDs'!$E$2:$E$1007=Lists!BD$6,ROW('CAC EPDs'!$E$2:$E$1007)),ROW(59:59))-1,1),"")</f>
        <v/>
      </c>
      <c r="BE65" s="35" t="str" cm="1">
        <f t="array" ref="BE65">IFERROR(INDEX('CAC EPDs'!$F$2:$F$1007,SMALL(IF('CAC EPDs'!$E$2:$E$1007=Lists!BE$6,ROW('CAC EPDs'!$E$2:$E$1007)),ROW(59:59))-1,1),"")</f>
        <v/>
      </c>
      <c r="BF65" s="35" t="str" cm="1">
        <f t="array" ref="BF65">IFERROR(INDEX('CAC EPDs'!$F$2:$F$1007,SMALL(IF('CAC EPDs'!$E$2:$E$1007=Lists!BF$6,ROW('CAC EPDs'!$E$2:$E$1007)),ROW(59:59))-1,1),"")</f>
        <v/>
      </c>
      <c r="BG65" s="35" t="str" cm="1">
        <f t="array" ref="BG65">IFERROR(INDEX('CAC EPDs'!$F$2:$F$1007,SMALL(IF('CAC EPDs'!$E$2:$E$1007=Lists!BG$6,ROW('CAC EPDs'!$E$2:$E$1007)),ROW(59:59))-1,1),"")</f>
        <v/>
      </c>
      <c r="BH65" s="35" t="str" cm="1">
        <f t="array" ref="BH65">IFERROR(INDEX('CAC EPDs'!$F$2:$F$1007,SMALL(IF('CAC EPDs'!$E$2:$E$1007=Lists!BH$6,ROW('CAC EPDs'!$E$2:$E$1007)),ROW(59:59))-1,1),"")</f>
        <v/>
      </c>
      <c r="BI65" s="35" t="str" cm="1">
        <f t="array" ref="BI65">IFERROR(INDEX('CAC EPDs'!$F$2:$F$1007,SMALL(IF('CAC EPDs'!$E$2:$E$1007=Lists!BI$6,ROW('CAC EPDs'!$E$2:$E$1007)),ROW(59:59))-1,1),"")</f>
        <v/>
      </c>
      <c r="BJ65" s="35" t="str" cm="1">
        <f t="array" ref="BJ65">IFERROR(INDEX('CAC EPDs'!$F$2:$F$1007,SMALL(IF('CAC EPDs'!$E$2:$E$1007=Lists!BJ$6,ROW('CAC EPDs'!$E$2:$E$1007)),ROW(59:59))-1,1),"")</f>
        <v/>
      </c>
      <c r="BK65" s="35" t="str" cm="1">
        <f t="array" ref="BK65">IFERROR(INDEX('CAC EPDs'!$F$2:$F$1007,SMALL(IF('CAC EPDs'!$E$2:$E$1007=Lists!BK$6,ROW('CAC EPDs'!$E$2:$E$1007)),ROW(59:59))-1,1),"")</f>
        <v/>
      </c>
      <c r="BL65" s="35" t="str" cm="1">
        <f t="array" ref="BL65">IFERROR(INDEX('CAC EPDs'!$F$2:$F$1007,SMALL(IF('CAC EPDs'!$E$2:$E$1007=Lists!BL$6,ROW('CAC EPDs'!$E$2:$E$1007)),ROW(59:59))-1,1),"")</f>
        <v/>
      </c>
      <c r="BM65" s="35" t="str" cm="1">
        <f t="array" ref="BM65">IFERROR(INDEX('CAC EPDs'!$F$2:$F$1007,SMALL(IF('CAC EPDs'!$E$2:$E$1007=Lists!BM$6,ROW('CAC EPDs'!$E$2:$E$1007)),ROW(59:59))-1,1),"")</f>
        <v/>
      </c>
      <c r="BN65" s="35" t="str" cm="1">
        <f t="array" ref="BN65">IFERROR(INDEX('CAC EPDs'!$F$2:$F$1007,SMALL(IF('CAC EPDs'!$E$2:$E$1007=Lists!BN$6,ROW('CAC EPDs'!$E$2:$E$1007)),ROW(59:59))-1,1),"")</f>
        <v/>
      </c>
      <c r="BO65" s="35" t="str" cm="1">
        <f t="array" ref="BO65">IFERROR(INDEX('CAC EPDs'!$F$2:$F$1007,SMALL(IF('CAC EPDs'!$E$2:$E$1007=Lists!BO$6,ROW('CAC EPDs'!$E$2:$E$1007)),ROW(59:59))-1,1),"")</f>
        <v/>
      </c>
      <c r="BP65" s="35" t="str" cm="1">
        <f t="array" ref="BP65">IFERROR(INDEX('CAC EPDs'!$F$2:$F$1007,SMALL(IF('CAC EPDs'!$E$2:$E$1007=Lists!BP$6,ROW('CAC EPDs'!$E$2:$E$1007)),ROW(59:59))-1,1),"")</f>
        <v/>
      </c>
      <c r="BQ65" s="35" t="str" cm="1">
        <f t="array" ref="BQ65">IFERROR(INDEX('CAC EPDs'!$F$2:$F$1007,SMALL(IF('CAC EPDs'!$E$2:$E$1007=Lists!BQ$6,ROW('CAC EPDs'!$E$2:$E$1007)),ROW(59:59))-1,1),"")</f>
        <v/>
      </c>
      <c r="BR65" s="35" t="str" cm="1">
        <f t="array" ref="BR65">IFERROR(INDEX('CAC EPDs'!$F$2:$F$1007,SMALL(IF('CAC EPDs'!$E$2:$E$1007=Lists!BR$6,ROW('CAC EPDs'!$E$2:$E$1007)),ROW(59:59))-1,1),"")</f>
        <v/>
      </c>
      <c r="BS65" s="35" t="str" cm="1">
        <f t="array" ref="BS65">IFERROR(INDEX('CAC EPDs'!$F$2:$F$1007,SMALL(IF('CAC EPDs'!$E$2:$E$1007=Lists!BS$6,ROW('CAC EPDs'!$E$2:$E$1007)),ROW(59:59))-1,1),"")</f>
        <v/>
      </c>
      <c r="BT65" s="35" t="str" cm="1">
        <f t="array" ref="BT65">IFERROR(INDEX('CAC EPDs'!$F$2:$F$1007,SMALL(IF('CAC EPDs'!$E$2:$E$1007=Lists!BT$6,ROW('CAC EPDs'!$E$2:$E$1007)),ROW(59:59))-1,1),"")</f>
        <v/>
      </c>
      <c r="BU65" s="35" t="str" cm="1">
        <f t="array" ref="BU65">IFERROR(INDEX('CAC EPDs'!$F$2:$F$1007,SMALL(IF('CAC EPDs'!$E$2:$E$1007=Lists!BU$6,ROW('CAC EPDs'!$E$2:$E$1007)),ROW(59:59))-1,1),"")</f>
        <v/>
      </c>
      <c r="BV65" s="35" t="str" cm="1">
        <f t="array" ref="BV65">IFERROR(INDEX('CAC EPDs'!$F$2:$F$1007,SMALL(IF('CAC EPDs'!$E$2:$E$1007=Lists!BV$6,ROW('CAC EPDs'!$E$2:$E$1007)),ROW(59:59))-1,1),"")</f>
        <v/>
      </c>
      <c r="BW65" s="35" t="str" cm="1">
        <f t="array" ref="BW65">IFERROR(INDEX('CAC EPDs'!$F$2:$F$1007,SMALL(IF('CAC EPDs'!$E$2:$E$1007=Lists!BW$6,ROW('CAC EPDs'!$E$2:$E$1007)),ROW(59:59))-1,1),"")</f>
        <v/>
      </c>
      <c r="BX65" s="35" t="str" cm="1">
        <f t="array" ref="BX65">IFERROR(INDEX('CAC EPDs'!$F$2:$F$1007,SMALL(IF('CAC EPDs'!$E$2:$E$1007=Lists!BX$6,ROW('CAC EPDs'!$E$2:$E$1007)),ROW(59:59))-1,1),"")</f>
        <v/>
      </c>
      <c r="BY65" s="35" t="str" cm="1">
        <f t="array" ref="BY65">IFERROR(INDEX('CAC EPDs'!$F$2:$F$1007,SMALL(IF('CAC EPDs'!$E$2:$E$1007=Lists!BY$6,ROW('CAC EPDs'!$E$2:$E$1007)),ROW(59:59))-1,1),"")</f>
        <v/>
      </c>
      <c r="BZ65" s="35" t="str" cm="1">
        <f t="array" ref="BZ65">IFERROR(INDEX('CAC EPDs'!$F$2:$F$1007,SMALL(IF('CAC EPDs'!$E$2:$E$1007=Lists!BZ$6,ROW('CAC EPDs'!$E$2:$E$1007)),ROW(59:59))-1,1),"")</f>
        <v/>
      </c>
    </row>
    <row r="66" spans="25:78">
      <c r="Y66" s="35" t="str">
        <v>Manitoba,35,No</v>
      </c>
      <c r="AA66" s="35" t="str" cm="1">
        <f t="array" ref="AA66">IFERROR(INDEX('CAC EPDs'!$F$2:$F$1007,SMALL(IF('CAC EPDs'!$E$2:$E$1007=Lists!AA$6,ROW('CAC EPDs'!$E$2:$E$1007)),ROW(60:60))-1,1),"")</f>
        <v/>
      </c>
      <c r="AB66" s="35" t="str" cm="1">
        <f t="array" ref="AB66">IFERROR(INDEX('CAC EPDs'!$F$2:$F$1007,SMALL(IF('CAC EPDs'!$E$2:$E$1007=Lists!AB$6,ROW('CAC EPDs'!$E$2:$E$1007)),ROW(60:60))-1,1),"")</f>
        <v/>
      </c>
      <c r="AC66" s="35" t="str" cm="1">
        <f t="array" ref="AC66">IFERROR(INDEX('CAC EPDs'!$F$2:$F$1007,SMALL(IF('CAC EPDs'!$E$2:$E$1007=Lists!AC$6,ROW('CAC EPDs'!$E$2:$E$1007)),ROW(60:60))-1,1),"")</f>
        <v/>
      </c>
      <c r="AD66" s="35" t="str" cm="1">
        <f t="array" ref="AD66">IFERROR(INDEX('CAC EPDs'!$F$2:$F$1007,SMALL(IF('CAC EPDs'!$E$2:$E$1007=Lists!AD$6,ROW('CAC EPDs'!$E$2:$E$1007)),ROW(60:60))-1,1),"")</f>
        <v/>
      </c>
      <c r="AE66" s="35" t="str" cm="1">
        <f t="array" ref="AE66">IFERROR(INDEX('CAC EPDs'!$F$2:$F$1007,SMALL(IF('CAC EPDs'!$E$2:$E$1007=Lists!AE$6,ROW('CAC EPDs'!$E$2:$E$1007)),ROW(60:60))-1,1),"")</f>
        <v/>
      </c>
      <c r="AF66" s="35" t="str" cm="1">
        <f t="array" ref="AF66">IFERROR(INDEX('CAC EPDs'!$F$2:$F$1007,SMALL(IF('CAC EPDs'!$E$2:$E$1007=Lists!AF$6,ROW('CAC EPDs'!$E$2:$E$1007)),ROW(60:60))-1,1),"")</f>
        <v/>
      </c>
      <c r="AG66" s="35" t="str" cm="1">
        <f t="array" ref="AG66">IFERROR(INDEX('CAC EPDs'!$F$2:$F$1007,SMALL(IF('CAC EPDs'!$E$2:$E$1007=Lists!AG$6,ROW('CAC EPDs'!$E$2:$E$1007)),ROW(60:60))-1,1),"")</f>
        <v/>
      </c>
      <c r="AH66" s="35" t="str" cm="1">
        <f t="array" ref="AH66">IFERROR(INDEX('CAC EPDs'!$F$2:$F$1007,SMALL(IF('CAC EPDs'!$E$2:$E$1007=Lists!AH$6,ROW('CAC EPDs'!$E$2:$E$1007)),ROW(60:60))-1,1),"")</f>
        <v/>
      </c>
      <c r="AI66" s="35" t="str" cm="1">
        <f t="array" ref="AI66">IFERROR(INDEX('CAC EPDs'!$F$2:$F$1007,SMALL(IF('CAC EPDs'!$E$2:$E$1007=Lists!AI$6,ROW('CAC EPDs'!$E$2:$E$1007)),ROW(60:60))-1,1),"")</f>
        <v/>
      </c>
      <c r="AJ66" s="35" t="str" cm="1">
        <f t="array" ref="AJ66">IFERROR(INDEX('CAC EPDs'!$F$2:$F$1007,SMALL(IF('CAC EPDs'!$E$2:$E$1007=Lists!AJ$6,ROW('CAC EPDs'!$E$2:$E$1007)),ROW(60:60))-1,1),"")</f>
        <v/>
      </c>
      <c r="AK66" s="35" t="str" cm="1">
        <f t="array" ref="AK66">IFERROR(INDEX('CAC EPDs'!$F$2:$F$1007,SMALL(IF('CAC EPDs'!$E$2:$E$1007=Lists!AK$6,ROW('CAC EPDs'!$E$2:$E$1007)),ROW(60:60))-1,1),"")</f>
        <v/>
      </c>
      <c r="AL66" s="35" t="str" cm="1">
        <f t="array" ref="AL66">IFERROR(INDEX('CAC EPDs'!$F$2:$F$1007,SMALL(IF('CAC EPDs'!$E$2:$E$1007=Lists!AL$6,ROW('CAC EPDs'!$E$2:$E$1007)),ROW(60:60))-1,1),"")</f>
        <v/>
      </c>
      <c r="AM66" s="35" t="str" cm="1">
        <f t="array" ref="AM66">IFERROR(INDEX('CAC EPDs'!$F$2:$F$1007,SMALL(IF('CAC EPDs'!$E$2:$E$1007=Lists!AM$6,ROW('CAC EPDs'!$E$2:$E$1007)),ROW(60:60))-1,1),"")</f>
        <v/>
      </c>
      <c r="AN66" s="35" t="str" cm="1">
        <f t="array" ref="AN66">IFERROR(INDEX('CAC EPDs'!$F$2:$F$1007,SMALL(IF('CAC EPDs'!$E$2:$E$1007=Lists!AN$6,ROW('CAC EPDs'!$E$2:$E$1007)),ROW(60:60))-1,1),"")</f>
        <v/>
      </c>
      <c r="AO66" s="35" t="str" cm="1">
        <f t="array" ref="AO66">IFERROR(INDEX('CAC EPDs'!$F$2:$F$1007,SMALL(IF('CAC EPDs'!$E$2:$E$1007=Lists!AO$6,ROW('CAC EPDs'!$E$2:$E$1007)),ROW(60:60))-1,1),"")</f>
        <v/>
      </c>
      <c r="AP66" s="35" t="str" cm="1">
        <f t="array" ref="AP66">IFERROR(INDEX('CAC EPDs'!$F$2:$F$1007,SMALL(IF('CAC EPDs'!$E$2:$E$1007=Lists!AP$6,ROW('CAC EPDs'!$E$2:$E$1007)),ROW(60:60))-1,1),"")</f>
        <v/>
      </c>
      <c r="AQ66" s="35" t="str" cm="1">
        <f t="array" ref="AQ66">IFERROR(INDEX('CAC EPDs'!$F$2:$F$1007,SMALL(IF('CAC EPDs'!$E$2:$E$1007=Lists!AQ$6,ROW('CAC EPDs'!$E$2:$E$1007)),ROW(60:60))-1,1),"")</f>
        <v/>
      </c>
      <c r="AR66" s="35" t="str" cm="1">
        <f t="array" ref="AR66">IFERROR(INDEX('CAC EPDs'!$F$2:$F$1007,SMALL(IF('CAC EPDs'!$E$2:$E$1007=Lists!AR$6,ROW('CAC EPDs'!$E$2:$E$1007)),ROW(60:60))-1,1),"")</f>
        <v/>
      </c>
      <c r="AS66" s="35" t="str" cm="1">
        <f t="array" ref="AS66">IFERROR(INDEX('CAC EPDs'!$F$2:$F$1007,SMALL(IF('CAC EPDs'!$E$2:$E$1007=Lists!AS$6,ROW('CAC EPDs'!$E$2:$E$1007)),ROW(60:60))-1,1),"")</f>
        <v/>
      </c>
      <c r="AT66" s="35" t="str" cm="1">
        <f t="array" ref="AT66">IFERROR(INDEX('CAC EPDs'!$F$2:$F$1007,SMALL(IF('CAC EPDs'!$E$2:$E$1007=Lists!AT$6,ROW('CAC EPDs'!$E$2:$E$1007)),ROW(60:60))-1,1),"")</f>
        <v/>
      </c>
      <c r="AU66" s="35" t="str" cm="1">
        <f t="array" ref="AU66">IFERROR(INDEX('CAC EPDs'!$F$2:$F$1007,SMALL(IF('CAC EPDs'!$E$2:$E$1007=Lists!AU$6,ROW('CAC EPDs'!$E$2:$E$1007)),ROW(60:60))-1,1),"")</f>
        <v/>
      </c>
      <c r="AV66" s="35" t="str" cm="1">
        <f t="array" ref="AV66">IFERROR(INDEX('CAC EPDs'!$F$2:$F$1007,SMALL(IF('CAC EPDs'!$E$2:$E$1007=Lists!AV$6,ROW('CAC EPDs'!$E$2:$E$1007)),ROW(60:60))-1,1),"")</f>
        <v/>
      </c>
      <c r="AW66" s="35" t="str" cm="1">
        <f t="array" ref="AW66">IFERROR(INDEX('CAC EPDs'!$F$2:$F$1007,SMALL(IF('CAC EPDs'!$E$2:$E$1007=Lists!AW$6,ROW('CAC EPDs'!$E$2:$E$1007)),ROW(60:60))-1,1),"")</f>
        <v/>
      </c>
      <c r="AX66" s="35" t="str" cm="1">
        <f t="array" ref="AX66">IFERROR(INDEX('CAC EPDs'!$F$2:$F$1007,SMALL(IF('CAC EPDs'!$E$2:$E$1007=Lists!AX$6,ROW('CAC EPDs'!$E$2:$E$1007)),ROW(60:60))-1,1),"")</f>
        <v/>
      </c>
      <c r="AY66" s="35" t="str" cm="1">
        <f t="array" ref="AY66">IFERROR(INDEX('CAC EPDs'!$F$2:$F$1007,SMALL(IF('CAC EPDs'!$E$2:$E$1007=Lists!AY$6,ROW('CAC EPDs'!$E$2:$E$1007)),ROW(60:60))-1,1),"")</f>
        <v/>
      </c>
      <c r="AZ66" s="35" t="str" cm="1">
        <f t="array" ref="AZ66">IFERROR(INDEX('CAC EPDs'!$F$2:$F$1007,SMALL(IF('CAC EPDs'!$E$2:$E$1007=Lists!AZ$6,ROW('CAC EPDs'!$E$2:$E$1007)),ROW(60:60))-1,1),"")</f>
        <v/>
      </c>
      <c r="BA66" s="35" t="str" cm="1">
        <f t="array" ref="BA66">IFERROR(INDEX('CAC EPDs'!$F$2:$F$1007,SMALL(IF('CAC EPDs'!$E$2:$E$1007=Lists!BA$6,ROW('CAC EPDs'!$E$2:$E$1007)),ROW(60:60))-1,1),"")</f>
        <v/>
      </c>
      <c r="BB66" s="35" t="str" cm="1">
        <f t="array" ref="BB66">IFERROR(INDEX('CAC EPDs'!$F$2:$F$1007,SMALL(IF('CAC EPDs'!$E$2:$E$1007=Lists!BB$6,ROW('CAC EPDs'!$E$2:$E$1007)),ROW(60:60))-1,1),"")</f>
        <v/>
      </c>
      <c r="BC66" s="35" t="str" cm="1">
        <f t="array" ref="BC66">IFERROR(INDEX('CAC EPDs'!$F$2:$F$1007,SMALL(IF('CAC EPDs'!$E$2:$E$1007=Lists!BC$6,ROW('CAC EPDs'!$E$2:$E$1007)),ROW(60:60))-1,1),"")</f>
        <v/>
      </c>
      <c r="BD66" s="35" t="str" cm="1">
        <f t="array" ref="BD66">IFERROR(INDEX('CAC EPDs'!$F$2:$F$1007,SMALL(IF('CAC EPDs'!$E$2:$E$1007=Lists!BD$6,ROW('CAC EPDs'!$E$2:$E$1007)),ROW(60:60))-1,1),"")</f>
        <v/>
      </c>
      <c r="BE66" s="35" t="str" cm="1">
        <f t="array" ref="BE66">IFERROR(INDEX('CAC EPDs'!$F$2:$F$1007,SMALL(IF('CAC EPDs'!$E$2:$E$1007=Lists!BE$6,ROW('CAC EPDs'!$E$2:$E$1007)),ROW(60:60))-1,1),"")</f>
        <v/>
      </c>
      <c r="BF66" s="35" t="str" cm="1">
        <f t="array" ref="BF66">IFERROR(INDEX('CAC EPDs'!$F$2:$F$1007,SMALL(IF('CAC EPDs'!$E$2:$E$1007=Lists!BF$6,ROW('CAC EPDs'!$E$2:$E$1007)),ROW(60:60))-1,1),"")</f>
        <v/>
      </c>
      <c r="BG66" s="35" t="str" cm="1">
        <f t="array" ref="BG66">IFERROR(INDEX('CAC EPDs'!$F$2:$F$1007,SMALL(IF('CAC EPDs'!$E$2:$E$1007=Lists!BG$6,ROW('CAC EPDs'!$E$2:$E$1007)),ROW(60:60))-1,1),"")</f>
        <v/>
      </c>
      <c r="BH66" s="35" t="str" cm="1">
        <f t="array" ref="BH66">IFERROR(INDEX('CAC EPDs'!$F$2:$F$1007,SMALL(IF('CAC EPDs'!$E$2:$E$1007=Lists!BH$6,ROW('CAC EPDs'!$E$2:$E$1007)),ROW(60:60))-1,1),"")</f>
        <v/>
      </c>
      <c r="BI66" s="35" t="str" cm="1">
        <f t="array" ref="BI66">IFERROR(INDEX('CAC EPDs'!$F$2:$F$1007,SMALL(IF('CAC EPDs'!$E$2:$E$1007=Lists!BI$6,ROW('CAC EPDs'!$E$2:$E$1007)),ROW(60:60))-1,1),"")</f>
        <v/>
      </c>
      <c r="BJ66" s="35" t="str" cm="1">
        <f t="array" ref="BJ66">IFERROR(INDEX('CAC EPDs'!$F$2:$F$1007,SMALL(IF('CAC EPDs'!$E$2:$E$1007=Lists!BJ$6,ROW('CAC EPDs'!$E$2:$E$1007)),ROW(60:60))-1,1),"")</f>
        <v/>
      </c>
      <c r="BK66" s="35" t="str" cm="1">
        <f t="array" ref="BK66">IFERROR(INDEX('CAC EPDs'!$F$2:$F$1007,SMALL(IF('CAC EPDs'!$E$2:$E$1007=Lists!BK$6,ROW('CAC EPDs'!$E$2:$E$1007)),ROW(60:60))-1,1),"")</f>
        <v/>
      </c>
      <c r="BL66" s="35" t="str" cm="1">
        <f t="array" ref="BL66">IFERROR(INDEX('CAC EPDs'!$F$2:$F$1007,SMALL(IF('CAC EPDs'!$E$2:$E$1007=Lists!BL$6,ROW('CAC EPDs'!$E$2:$E$1007)),ROW(60:60))-1,1),"")</f>
        <v/>
      </c>
      <c r="BM66" s="35" t="str" cm="1">
        <f t="array" ref="BM66">IFERROR(INDEX('CAC EPDs'!$F$2:$F$1007,SMALL(IF('CAC EPDs'!$E$2:$E$1007=Lists!BM$6,ROW('CAC EPDs'!$E$2:$E$1007)),ROW(60:60))-1,1),"")</f>
        <v/>
      </c>
      <c r="BN66" s="35" t="str" cm="1">
        <f t="array" ref="BN66">IFERROR(INDEX('CAC EPDs'!$F$2:$F$1007,SMALL(IF('CAC EPDs'!$E$2:$E$1007=Lists!BN$6,ROW('CAC EPDs'!$E$2:$E$1007)),ROW(60:60))-1,1),"")</f>
        <v/>
      </c>
      <c r="BO66" s="35" t="str" cm="1">
        <f t="array" ref="BO66">IFERROR(INDEX('CAC EPDs'!$F$2:$F$1007,SMALL(IF('CAC EPDs'!$E$2:$E$1007=Lists!BO$6,ROW('CAC EPDs'!$E$2:$E$1007)),ROW(60:60))-1,1),"")</f>
        <v/>
      </c>
      <c r="BP66" s="35" t="str" cm="1">
        <f t="array" ref="BP66">IFERROR(INDEX('CAC EPDs'!$F$2:$F$1007,SMALL(IF('CAC EPDs'!$E$2:$E$1007=Lists!BP$6,ROW('CAC EPDs'!$E$2:$E$1007)),ROW(60:60))-1,1),"")</f>
        <v/>
      </c>
      <c r="BQ66" s="35" t="str" cm="1">
        <f t="array" ref="BQ66">IFERROR(INDEX('CAC EPDs'!$F$2:$F$1007,SMALL(IF('CAC EPDs'!$E$2:$E$1007=Lists!BQ$6,ROW('CAC EPDs'!$E$2:$E$1007)),ROW(60:60))-1,1),"")</f>
        <v/>
      </c>
      <c r="BR66" s="35" t="str" cm="1">
        <f t="array" ref="BR66">IFERROR(INDEX('CAC EPDs'!$F$2:$F$1007,SMALL(IF('CAC EPDs'!$E$2:$E$1007=Lists!BR$6,ROW('CAC EPDs'!$E$2:$E$1007)),ROW(60:60))-1,1),"")</f>
        <v/>
      </c>
      <c r="BS66" s="35" t="str" cm="1">
        <f t="array" ref="BS66">IFERROR(INDEX('CAC EPDs'!$F$2:$F$1007,SMALL(IF('CAC EPDs'!$E$2:$E$1007=Lists!BS$6,ROW('CAC EPDs'!$E$2:$E$1007)),ROW(60:60))-1,1),"")</f>
        <v/>
      </c>
      <c r="BT66" s="35" t="str" cm="1">
        <f t="array" ref="BT66">IFERROR(INDEX('CAC EPDs'!$F$2:$F$1007,SMALL(IF('CAC EPDs'!$E$2:$E$1007=Lists!BT$6,ROW('CAC EPDs'!$E$2:$E$1007)),ROW(60:60))-1,1),"")</f>
        <v/>
      </c>
      <c r="BU66" s="35" t="str" cm="1">
        <f t="array" ref="BU66">IFERROR(INDEX('CAC EPDs'!$F$2:$F$1007,SMALL(IF('CAC EPDs'!$E$2:$E$1007=Lists!BU$6,ROW('CAC EPDs'!$E$2:$E$1007)),ROW(60:60))-1,1),"")</f>
        <v/>
      </c>
      <c r="BV66" s="35" t="str" cm="1">
        <f t="array" ref="BV66">IFERROR(INDEX('CAC EPDs'!$F$2:$F$1007,SMALL(IF('CAC EPDs'!$E$2:$E$1007=Lists!BV$6,ROW('CAC EPDs'!$E$2:$E$1007)),ROW(60:60))-1,1),"")</f>
        <v/>
      </c>
      <c r="BW66" s="35" t="str" cm="1">
        <f t="array" ref="BW66">IFERROR(INDEX('CAC EPDs'!$F$2:$F$1007,SMALL(IF('CAC EPDs'!$E$2:$E$1007=Lists!BW$6,ROW('CAC EPDs'!$E$2:$E$1007)),ROW(60:60))-1,1),"")</f>
        <v/>
      </c>
      <c r="BX66" s="35" t="str" cm="1">
        <f t="array" ref="BX66">IFERROR(INDEX('CAC EPDs'!$F$2:$F$1007,SMALL(IF('CAC EPDs'!$E$2:$E$1007=Lists!BX$6,ROW('CAC EPDs'!$E$2:$E$1007)),ROW(60:60))-1,1),"")</f>
        <v/>
      </c>
      <c r="BY66" s="35" t="str" cm="1">
        <f t="array" ref="BY66">IFERROR(INDEX('CAC EPDs'!$F$2:$F$1007,SMALL(IF('CAC EPDs'!$E$2:$E$1007=Lists!BY$6,ROW('CAC EPDs'!$E$2:$E$1007)),ROW(60:60))-1,1),"")</f>
        <v/>
      </c>
      <c r="BZ66" s="35" t="str" cm="1">
        <f t="array" ref="BZ66">IFERROR(INDEX('CAC EPDs'!$F$2:$F$1007,SMALL(IF('CAC EPDs'!$E$2:$E$1007=Lists!BZ$6,ROW('CAC EPDs'!$E$2:$E$1007)),ROW(60:60))-1,1),"")</f>
        <v/>
      </c>
    </row>
    <row r="67" spans="25:78">
      <c r="Y67" s="35" t="str">
        <v>Manitoba,35,Yes</v>
      </c>
      <c r="AA67" s="35" t="str" cm="1">
        <f t="array" ref="AA67">IFERROR(INDEX('CAC EPDs'!$F$2:$F$1007,SMALL(IF('CAC EPDs'!$E$2:$E$1007=Lists!AA$6,ROW('CAC EPDs'!$E$2:$E$1007)),ROW(61:61))-1,1),"")</f>
        <v/>
      </c>
      <c r="AB67" s="35" t="str" cm="1">
        <f t="array" ref="AB67">IFERROR(INDEX('CAC EPDs'!$F$2:$F$1007,SMALL(IF('CAC EPDs'!$E$2:$E$1007=Lists!AB$6,ROW('CAC EPDs'!$E$2:$E$1007)),ROW(61:61))-1,1),"")</f>
        <v/>
      </c>
      <c r="AC67" s="35" t="str" cm="1">
        <f t="array" ref="AC67">IFERROR(INDEX('CAC EPDs'!$F$2:$F$1007,SMALL(IF('CAC EPDs'!$E$2:$E$1007=Lists!AC$6,ROW('CAC EPDs'!$E$2:$E$1007)),ROW(61:61))-1,1),"")</f>
        <v/>
      </c>
      <c r="AD67" s="35" t="str" cm="1">
        <f t="array" ref="AD67">IFERROR(INDEX('CAC EPDs'!$F$2:$F$1007,SMALL(IF('CAC EPDs'!$E$2:$E$1007=Lists!AD$6,ROW('CAC EPDs'!$E$2:$E$1007)),ROW(61:61))-1,1),"")</f>
        <v/>
      </c>
      <c r="AE67" s="35" t="str" cm="1">
        <f t="array" ref="AE67">IFERROR(INDEX('CAC EPDs'!$F$2:$F$1007,SMALL(IF('CAC EPDs'!$E$2:$E$1007=Lists!AE$6,ROW('CAC EPDs'!$E$2:$E$1007)),ROW(61:61))-1,1),"")</f>
        <v/>
      </c>
      <c r="AF67" s="35" t="str" cm="1">
        <f t="array" ref="AF67">IFERROR(INDEX('CAC EPDs'!$F$2:$F$1007,SMALL(IF('CAC EPDs'!$E$2:$E$1007=Lists!AF$6,ROW('CAC EPDs'!$E$2:$E$1007)),ROW(61:61))-1,1),"")</f>
        <v/>
      </c>
      <c r="AG67" s="35" t="str" cm="1">
        <f t="array" ref="AG67">IFERROR(INDEX('CAC EPDs'!$F$2:$F$1007,SMALL(IF('CAC EPDs'!$E$2:$E$1007=Lists!AG$6,ROW('CAC EPDs'!$E$2:$E$1007)),ROW(61:61))-1,1),"")</f>
        <v/>
      </c>
      <c r="AH67" s="35" t="str" cm="1">
        <f t="array" ref="AH67">IFERROR(INDEX('CAC EPDs'!$F$2:$F$1007,SMALL(IF('CAC EPDs'!$E$2:$E$1007=Lists!AH$6,ROW('CAC EPDs'!$E$2:$E$1007)),ROW(61:61))-1,1),"")</f>
        <v/>
      </c>
      <c r="AI67" s="35" t="str" cm="1">
        <f t="array" ref="AI67">IFERROR(INDEX('CAC EPDs'!$F$2:$F$1007,SMALL(IF('CAC EPDs'!$E$2:$E$1007=Lists!AI$6,ROW('CAC EPDs'!$E$2:$E$1007)),ROW(61:61))-1,1),"")</f>
        <v/>
      </c>
      <c r="AJ67" s="35" t="str" cm="1">
        <f t="array" ref="AJ67">IFERROR(INDEX('CAC EPDs'!$F$2:$F$1007,SMALL(IF('CAC EPDs'!$E$2:$E$1007=Lists!AJ$6,ROW('CAC EPDs'!$E$2:$E$1007)),ROW(61:61))-1,1),"")</f>
        <v/>
      </c>
      <c r="AK67" s="35" t="str" cm="1">
        <f t="array" ref="AK67">IFERROR(INDEX('CAC EPDs'!$F$2:$F$1007,SMALL(IF('CAC EPDs'!$E$2:$E$1007=Lists!AK$6,ROW('CAC EPDs'!$E$2:$E$1007)),ROW(61:61))-1,1),"")</f>
        <v/>
      </c>
      <c r="AL67" s="35" t="str" cm="1">
        <f t="array" ref="AL67">IFERROR(INDEX('CAC EPDs'!$F$2:$F$1007,SMALL(IF('CAC EPDs'!$E$2:$E$1007=Lists!AL$6,ROW('CAC EPDs'!$E$2:$E$1007)),ROW(61:61))-1,1),"")</f>
        <v/>
      </c>
      <c r="AM67" s="35" t="str" cm="1">
        <f t="array" ref="AM67">IFERROR(INDEX('CAC EPDs'!$F$2:$F$1007,SMALL(IF('CAC EPDs'!$E$2:$E$1007=Lists!AM$6,ROW('CAC EPDs'!$E$2:$E$1007)),ROW(61:61))-1,1),"")</f>
        <v/>
      </c>
      <c r="AN67" s="35" t="str" cm="1">
        <f t="array" ref="AN67">IFERROR(INDEX('CAC EPDs'!$F$2:$F$1007,SMALL(IF('CAC EPDs'!$E$2:$E$1007=Lists!AN$6,ROW('CAC EPDs'!$E$2:$E$1007)),ROW(61:61))-1,1),"")</f>
        <v/>
      </c>
      <c r="AO67" s="35" t="str" cm="1">
        <f t="array" ref="AO67">IFERROR(INDEX('CAC EPDs'!$F$2:$F$1007,SMALL(IF('CAC EPDs'!$E$2:$E$1007=Lists!AO$6,ROW('CAC EPDs'!$E$2:$E$1007)),ROW(61:61))-1,1),"")</f>
        <v/>
      </c>
      <c r="AP67" s="35" t="str" cm="1">
        <f t="array" ref="AP67">IFERROR(INDEX('CAC EPDs'!$F$2:$F$1007,SMALL(IF('CAC EPDs'!$E$2:$E$1007=Lists!AP$6,ROW('CAC EPDs'!$E$2:$E$1007)),ROW(61:61))-1,1),"")</f>
        <v/>
      </c>
      <c r="AQ67" s="35" t="str" cm="1">
        <f t="array" ref="AQ67">IFERROR(INDEX('CAC EPDs'!$F$2:$F$1007,SMALL(IF('CAC EPDs'!$E$2:$E$1007=Lists!AQ$6,ROW('CAC EPDs'!$E$2:$E$1007)),ROW(61:61))-1,1),"")</f>
        <v/>
      </c>
      <c r="AR67" s="35" t="str" cm="1">
        <f t="array" ref="AR67">IFERROR(INDEX('CAC EPDs'!$F$2:$F$1007,SMALL(IF('CAC EPDs'!$E$2:$E$1007=Lists!AR$6,ROW('CAC EPDs'!$E$2:$E$1007)),ROW(61:61))-1,1),"")</f>
        <v/>
      </c>
      <c r="AS67" s="35" t="str" cm="1">
        <f t="array" ref="AS67">IFERROR(INDEX('CAC EPDs'!$F$2:$F$1007,SMALL(IF('CAC EPDs'!$E$2:$E$1007=Lists!AS$6,ROW('CAC EPDs'!$E$2:$E$1007)),ROW(61:61))-1,1),"")</f>
        <v/>
      </c>
      <c r="AT67" s="35" t="str" cm="1">
        <f t="array" ref="AT67">IFERROR(INDEX('CAC EPDs'!$F$2:$F$1007,SMALL(IF('CAC EPDs'!$E$2:$E$1007=Lists!AT$6,ROW('CAC EPDs'!$E$2:$E$1007)),ROW(61:61))-1,1),"")</f>
        <v/>
      </c>
      <c r="AU67" s="35" t="str" cm="1">
        <f t="array" ref="AU67">IFERROR(INDEX('CAC EPDs'!$F$2:$F$1007,SMALL(IF('CAC EPDs'!$E$2:$E$1007=Lists!AU$6,ROW('CAC EPDs'!$E$2:$E$1007)),ROW(61:61))-1,1),"")</f>
        <v/>
      </c>
      <c r="AV67" s="35" t="str" cm="1">
        <f t="array" ref="AV67">IFERROR(INDEX('CAC EPDs'!$F$2:$F$1007,SMALL(IF('CAC EPDs'!$E$2:$E$1007=Lists!AV$6,ROW('CAC EPDs'!$E$2:$E$1007)),ROW(61:61))-1,1),"")</f>
        <v/>
      </c>
      <c r="AW67" s="35" t="str" cm="1">
        <f t="array" ref="AW67">IFERROR(INDEX('CAC EPDs'!$F$2:$F$1007,SMALL(IF('CAC EPDs'!$E$2:$E$1007=Lists!AW$6,ROW('CAC EPDs'!$E$2:$E$1007)),ROW(61:61))-1,1),"")</f>
        <v/>
      </c>
      <c r="AX67" s="35" t="str" cm="1">
        <f t="array" ref="AX67">IFERROR(INDEX('CAC EPDs'!$F$2:$F$1007,SMALL(IF('CAC EPDs'!$E$2:$E$1007=Lists!AX$6,ROW('CAC EPDs'!$E$2:$E$1007)),ROW(61:61))-1,1),"")</f>
        <v/>
      </c>
      <c r="AY67" s="35" t="str" cm="1">
        <f t="array" ref="AY67">IFERROR(INDEX('CAC EPDs'!$F$2:$F$1007,SMALL(IF('CAC EPDs'!$E$2:$E$1007=Lists!AY$6,ROW('CAC EPDs'!$E$2:$E$1007)),ROW(61:61))-1,1),"")</f>
        <v/>
      </c>
      <c r="AZ67" s="35" t="str" cm="1">
        <f t="array" ref="AZ67">IFERROR(INDEX('CAC EPDs'!$F$2:$F$1007,SMALL(IF('CAC EPDs'!$E$2:$E$1007=Lists!AZ$6,ROW('CAC EPDs'!$E$2:$E$1007)),ROW(61:61))-1,1),"")</f>
        <v/>
      </c>
      <c r="BA67" s="35" t="str" cm="1">
        <f t="array" ref="BA67">IFERROR(INDEX('CAC EPDs'!$F$2:$F$1007,SMALL(IF('CAC EPDs'!$E$2:$E$1007=Lists!BA$6,ROW('CAC EPDs'!$E$2:$E$1007)),ROW(61:61))-1,1),"")</f>
        <v/>
      </c>
      <c r="BB67" s="35" t="str" cm="1">
        <f t="array" ref="BB67">IFERROR(INDEX('CAC EPDs'!$F$2:$F$1007,SMALL(IF('CAC EPDs'!$E$2:$E$1007=Lists!BB$6,ROW('CAC EPDs'!$E$2:$E$1007)),ROW(61:61))-1,1),"")</f>
        <v/>
      </c>
      <c r="BC67" s="35" t="str" cm="1">
        <f t="array" ref="BC67">IFERROR(INDEX('CAC EPDs'!$F$2:$F$1007,SMALL(IF('CAC EPDs'!$E$2:$E$1007=Lists!BC$6,ROW('CAC EPDs'!$E$2:$E$1007)),ROW(61:61))-1,1),"")</f>
        <v/>
      </c>
      <c r="BD67" s="35" t="str" cm="1">
        <f t="array" ref="BD67">IFERROR(INDEX('CAC EPDs'!$F$2:$F$1007,SMALL(IF('CAC EPDs'!$E$2:$E$1007=Lists!BD$6,ROW('CAC EPDs'!$E$2:$E$1007)),ROW(61:61))-1,1),"")</f>
        <v/>
      </c>
      <c r="BE67" s="35" t="str" cm="1">
        <f t="array" ref="BE67">IFERROR(INDEX('CAC EPDs'!$F$2:$F$1007,SMALL(IF('CAC EPDs'!$E$2:$E$1007=Lists!BE$6,ROW('CAC EPDs'!$E$2:$E$1007)),ROW(61:61))-1,1),"")</f>
        <v/>
      </c>
      <c r="BF67" s="35" t="str" cm="1">
        <f t="array" ref="BF67">IFERROR(INDEX('CAC EPDs'!$F$2:$F$1007,SMALL(IF('CAC EPDs'!$E$2:$E$1007=Lists!BF$6,ROW('CAC EPDs'!$E$2:$E$1007)),ROW(61:61))-1,1),"")</f>
        <v/>
      </c>
      <c r="BG67" s="35" t="str" cm="1">
        <f t="array" ref="BG67">IFERROR(INDEX('CAC EPDs'!$F$2:$F$1007,SMALL(IF('CAC EPDs'!$E$2:$E$1007=Lists!BG$6,ROW('CAC EPDs'!$E$2:$E$1007)),ROW(61:61))-1,1),"")</f>
        <v/>
      </c>
      <c r="BH67" s="35" t="str" cm="1">
        <f t="array" ref="BH67">IFERROR(INDEX('CAC EPDs'!$F$2:$F$1007,SMALL(IF('CAC EPDs'!$E$2:$E$1007=Lists!BH$6,ROW('CAC EPDs'!$E$2:$E$1007)),ROW(61:61))-1,1),"")</f>
        <v/>
      </c>
      <c r="BI67" s="35" t="str" cm="1">
        <f t="array" ref="BI67">IFERROR(INDEX('CAC EPDs'!$F$2:$F$1007,SMALL(IF('CAC EPDs'!$E$2:$E$1007=Lists!BI$6,ROW('CAC EPDs'!$E$2:$E$1007)),ROW(61:61))-1,1),"")</f>
        <v/>
      </c>
      <c r="BJ67" s="35" t="str" cm="1">
        <f t="array" ref="BJ67">IFERROR(INDEX('CAC EPDs'!$F$2:$F$1007,SMALL(IF('CAC EPDs'!$E$2:$E$1007=Lists!BJ$6,ROW('CAC EPDs'!$E$2:$E$1007)),ROW(61:61))-1,1),"")</f>
        <v/>
      </c>
      <c r="BK67" s="35" t="str" cm="1">
        <f t="array" ref="BK67">IFERROR(INDEX('CAC EPDs'!$F$2:$F$1007,SMALL(IF('CAC EPDs'!$E$2:$E$1007=Lists!BK$6,ROW('CAC EPDs'!$E$2:$E$1007)),ROW(61:61))-1,1),"")</f>
        <v/>
      </c>
      <c r="BL67" s="35" t="str" cm="1">
        <f t="array" ref="BL67">IFERROR(INDEX('CAC EPDs'!$F$2:$F$1007,SMALL(IF('CAC EPDs'!$E$2:$E$1007=Lists!BL$6,ROW('CAC EPDs'!$E$2:$E$1007)),ROW(61:61))-1,1),"")</f>
        <v/>
      </c>
      <c r="BM67" s="35" t="str" cm="1">
        <f t="array" ref="BM67">IFERROR(INDEX('CAC EPDs'!$F$2:$F$1007,SMALL(IF('CAC EPDs'!$E$2:$E$1007=Lists!BM$6,ROW('CAC EPDs'!$E$2:$E$1007)),ROW(61:61))-1,1),"")</f>
        <v/>
      </c>
      <c r="BN67" s="35" t="str" cm="1">
        <f t="array" ref="BN67">IFERROR(INDEX('CAC EPDs'!$F$2:$F$1007,SMALL(IF('CAC EPDs'!$E$2:$E$1007=Lists!BN$6,ROW('CAC EPDs'!$E$2:$E$1007)),ROW(61:61))-1,1),"")</f>
        <v/>
      </c>
      <c r="BO67" s="35" t="str" cm="1">
        <f t="array" ref="BO67">IFERROR(INDEX('CAC EPDs'!$F$2:$F$1007,SMALL(IF('CAC EPDs'!$E$2:$E$1007=Lists!BO$6,ROW('CAC EPDs'!$E$2:$E$1007)),ROW(61:61))-1,1),"")</f>
        <v/>
      </c>
      <c r="BP67" s="35" t="str" cm="1">
        <f t="array" ref="BP67">IFERROR(INDEX('CAC EPDs'!$F$2:$F$1007,SMALL(IF('CAC EPDs'!$E$2:$E$1007=Lists!BP$6,ROW('CAC EPDs'!$E$2:$E$1007)),ROW(61:61))-1,1),"")</f>
        <v/>
      </c>
      <c r="BQ67" s="35" t="str" cm="1">
        <f t="array" ref="BQ67">IFERROR(INDEX('CAC EPDs'!$F$2:$F$1007,SMALL(IF('CAC EPDs'!$E$2:$E$1007=Lists!BQ$6,ROW('CAC EPDs'!$E$2:$E$1007)),ROW(61:61))-1,1),"")</f>
        <v/>
      </c>
      <c r="BR67" s="35" t="str" cm="1">
        <f t="array" ref="BR67">IFERROR(INDEX('CAC EPDs'!$F$2:$F$1007,SMALL(IF('CAC EPDs'!$E$2:$E$1007=Lists!BR$6,ROW('CAC EPDs'!$E$2:$E$1007)),ROW(61:61))-1,1),"")</f>
        <v/>
      </c>
      <c r="BS67" s="35" t="str" cm="1">
        <f t="array" ref="BS67">IFERROR(INDEX('CAC EPDs'!$F$2:$F$1007,SMALL(IF('CAC EPDs'!$E$2:$E$1007=Lists!BS$6,ROW('CAC EPDs'!$E$2:$E$1007)),ROW(61:61))-1,1),"")</f>
        <v/>
      </c>
      <c r="BT67" s="35" t="str" cm="1">
        <f t="array" ref="BT67">IFERROR(INDEX('CAC EPDs'!$F$2:$F$1007,SMALL(IF('CAC EPDs'!$E$2:$E$1007=Lists!BT$6,ROW('CAC EPDs'!$E$2:$E$1007)),ROW(61:61))-1,1),"")</f>
        <v/>
      </c>
      <c r="BU67" s="35" t="str" cm="1">
        <f t="array" ref="BU67">IFERROR(INDEX('CAC EPDs'!$F$2:$F$1007,SMALL(IF('CAC EPDs'!$E$2:$E$1007=Lists!BU$6,ROW('CAC EPDs'!$E$2:$E$1007)),ROW(61:61))-1,1),"")</f>
        <v/>
      </c>
      <c r="BV67" s="35" t="str" cm="1">
        <f t="array" ref="BV67">IFERROR(INDEX('CAC EPDs'!$F$2:$F$1007,SMALL(IF('CAC EPDs'!$E$2:$E$1007=Lists!BV$6,ROW('CAC EPDs'!$E$2:$E$1007)),ROW(61:61))-1,1),"")</f>
        <v/>
      </c>
      <c r="BW67" s="35" t="str" cm="1">
        <f t="array" ref="BW67">IFERROR(INDEX('CAC EPDs'!$F$2:$F$1007,SMALL(IF('CAC EPDs'!$E$2:$E$1007=Lists!BW$6,ROW('CAC EPDs'!$E$2:$E$1007)),ROW(61:61))-1,1),"")</f>
        <v/>
      </c>
      <c r="BX67" s="35" t="str" cm="1">
        <f t="array" ref="BX67">IFERROR(INDEX('CAC EPDs'!$F$2:$F$1007,SMALL(IF('CAC EPDs'!$E$2:$E$1007=Lists!BX$6,ROW('CAC EPDs'!$E$2:$E$1007)),ROW(61:61))-1,1),"")</f>
        <v/>
      </c>
      <c r="BY67" s="35" t="str" cm="1">
        <f t="array" ref="BY67">IFERROR(INDEX('CAC EPDs'!$F$2:$F$1007,SMALL(IF('CAC EPDs'!$E$2:$E$1007=Lists!BY$6,ROW('CAC EPDs'!$E$2:$E$1007)),ROW(61:61))-1,1),"")</f>
        <v/>
      </c>
      <c r="BZ67" s="35" t="str" cm="1">
        <f t="array" ref="BZ67">IFERROR(INDEX('CAC EPDs'!$F$2:$F$1007,SMALL(IF('CAC EPDs'!$E$2:$E$1007=Lists!BZ$6,ROW('CAC EPDs'!$E$2:$E$1007)),ROW(61:61))-1,1),"")</f>
        <v/>
      </c>
    </row>
    <row r="68" spans="25:78">
      <c r="Y68" s="35" t="str">
        <v>Manitoba,40,No</v>
      </c>
      <c r="AA68" s="35" t="str" cm="1">
        <f t="array" ref="AA68">IFERROR(INDEX('CAC EPDs'!$F$2:$F$1007,SMALL(IF('CAC EPDs'!$E$2:$E$1007=Lists!AA$6,ROW('CAC EPDs'!$E$2:$E$1007)),ROW(62:62))-1,1),"")</f>
        <v/>
      </c>
      <c r="AB68" s="35" t="str" cm="1">
        <f t="array" ref="AB68">IFERROR(INDEX('CAC EPDs'!$F$2:$F$1007,SMALL(IF('CAC EPDs'!$E$2:$E$1007=Lists!AB$6,ROW('CAC EPDs'!$E$2:$E$1007)),ROW(62:62))-1,1),"")</f>
        <v/>
      </c>
      <c r="AC68" s="35" t="str" cm="1">
        <f t="array" ref="AC68">IFERROR(INDEX('CAC EPDs'!$F$2:$F$1007,SMALL(IF('CAC EPDs'!$E$2:$E$1007=Lists!AC$6,ROW('CAC EPDs'!$E$2:$E$1007)),ROW(62:62))-1,1),"")</f>
        <v/>
      </c>
      <c r="AD68" s="35" t="str" cm="1">
        <f t="array" ref="AD68">IFERROR(INDEX('CAC EPDs'!$F$2:$F$1007,SMALL(IF('CAC EPDs'!$E$2:$E$1007=Lists!AD$6,ROW('CAC EPDs'!$E$2:$E$1007)),ROW(62:62))-1,1),"")</f>
        <v/>
      </c>
      <c r="AE68" s="35" t="str" cm="1">
        <f t="array" ref="AE68">IFERROR(INDEX('CAC EPDs'!$F$2:$F$1007,SMALL(IF('CAC EPDs'!$E$2:$E$1007=Lists!AE$6,ROW('CAC EPDs'!$E$2:$E$1007)),ROW(62:62))-1,1),"")</f>
        <v/>
      </c>
      <c r="AF68" s="35" t="str" cm="1">
        <f t="array" ref="AF68">IFERROR(INDEX('CAC EPDs'!$F$2:$F$1007,SMALL(IF('CAC EPDs'!$E$2:$E$1007=Lists!AF$6,ROW('CAC EPDs'!$E$2:$E$1007)),ROW(62:62))-1,1),"")</f>
        <v/>
      </c>
      <c r="AG68" s="35" t="str" cm="1">
        <f t="array" ref="AG68">IFERROR(INDEX('CAC EPDs'!$F$2:$F$1007,SMALL(IF('CAC EPDs'!$E$2:$E$1007=Lists!AG$6,ROW('CAC EPDs'!$E$2:$E$1007)),ROW(62:62))-1,1),"")</f>
        <v/>
      </c>
      <c r="AH68" s="35" t="str" cm="1">
        <f t="array" ref="AH68">IFERROR(INDEX('CAC EPDs'!$F$2:$F$1007,SMALL(IF('CAC EPDs'!$E$2:$E$1007=Lists!AH$6,ROW('CAC EPDs'!$E$2:$E$1007)),ROW(62:62))-1,1),"")</f>
        <v/>
      </c>
      <c r="AI68" s="35" t="str" cm="1">
        <f t="array" ref="AI68">IFERROR(INDEX('CAC EPDs'!$F$2:$F$1007,SMALL(IF('CAC EPDs'!$E$2:$E$1007=Lists!AI$6,ROW('CAC EPDs'!$E$2:$E$1007)),ROW(62:62))-1,1),"")</f>
        <v/>
      </c>
      <c r="AJ68" s="35" t="str" cm="1">
        <f t="array" ref="AJ68">IFERROR(INDEX('CAC EPDs'!$F$2:$F$1007,SMALL(IF('CAC EPDs'!$E$2:$E$1007=Lists!AJ$6,ROW('CAC EPDs'!$E$2:$E$1007)),ROW(62:62))-1,1),"")</f>
        <v/>
      </c>
      <c r="AK68" s="35" t="str" cm="1">
        <f t="array" ref="AK68">IFERROR(INDEX('CAC EPDs'!$F$2:$F$1007,SMALL(IF('CAC EPDs'!$E$2:$E$1007=Lists!AK$6,ROW('CAC EPDs'!$E$2:$E$1007)),ROW(62:62))-1,1),"")</f>
        <v/>
      </c>
      <c r="AL68" s="35" t="str" cm="1">
        <f t="array" ref="AL68">IFERROR(INDEX('CAC EPDs'!$F$2:$F$1007,SMALL(IF('CAC EPDs'!$E$2:$E$1007=Lists!AL$6,ROW('CAC EPDs'!$E$2:$E$1007)),ROW(62:62))-1,1),"")</f>
        <v/>
      </c>
      <c r="AM68" s="35" t="str" cm="1">
        <f t="array" ref="AM68">IFERROR(INDEX('CAC EPDs'!$F$2:$F$1007,SMALL(IF('CAC EPDs'!$E$2:$E$1007=Lists!AM$6,ROW('CAC EPDs'!$E$2:$E$1007)),ROW(62:62))-1,1),"")</f>
        <v/>
      </c>
      <c r="AN68" s="35" t="str" cm="1">
        <f t="array" ref="AN68">IFERROR(INDEX('CAC EPDs'!$F$2:$F$1007,SMALL(IF('CAC EPDs'!$E$2:$E$1007=Lists!AN$6,ROW('CAC EPDs'!$E$2:$E$1007)),ROW(62:62))-1,1),"")</f>
        <v/>
      </c>
      <c r="AO68" s="35" t="str" cm="1">
        <f t="array" ref="AO68">IFERROR(INDEX('CAC EPDs'!$F$2:$F$1007,SMALL(IF('CAC EPDs'!$E$2:$E$1007=Lists!AO$6,ROW('CAC EPDs'!$E$2:$E$1007)),ROW(62:62))-1,1),"")</f>
        <v/>
      </c>
      <c r="AP68" s="35" t="str" cm="1">
        <f t="array" ref="AP68">IFERROR(INDEX('CAC EPDs'!$F$2:$F$1007,SMALL(IF('CAC EPDs'!$E$2:$E$1007=Lists!AP$6,ROW('CAC EPDs'!$E$2:$E$1007)),ROW(62:62))-1,1),"")</f>
        <v/>
      </c>
      <c r="AQ68" s="35" t="str" cm="1">
        <f t="array" ref="AQ68">IFERROR(INDEX('CAC EPDs'!$F$2:$F$1007,SMALL(IF('CAC EPDs'!$E$2:$E$1007=Lists!AQ$6,ROW('CAC EPDs'!$E$2:$E$1007)),ROW(62:62))-1,1),"")</f>
        <v/>
      </c>
      <c r="AR68" s="35" t="str" cm="1">
        <f t="array" ref="AR68">IFERROR(INDEX('CAC EPDs'!$F$2:$F$1007,SMALL(IF('CAC EPDs'!$E$2:$E$1007=Lists!AR$6,ROW('CAC EPDs'!$E$2:$E$1007)),ROW(62:62))-1,1),"")</f>
        <v/>
      </c>
      <c r="AS68" s="35" t="str" cm="1">
        <f t="array" ref="AS68">IFERROR(INDEX('CAC EPDs'!$F$2:$F$1007,SMALL(IF('CAC EPDs'!$E$2:$E$1007=Lists!AS$6,ROW('CAC EPDs'!$E$2:$E$1007)),ROW(62:62))-1,1),"")</f>
        <v/>
      </c>
      <c r="AT68" s="35" t="str" cm="1">
        <f t="array" ref="AT68">IFERROR(INDEX('CAC EPDs'!$F$2:$F$1007,SMALL(IF('CAC EPDs'!$E$2:$E$1007=Lists!AT$6,ROW('CAC EPDs'!$E$2:$E$1007)),ROW(62:62))-1,1),"")</f>
        <v/>
      </c>
      <c r="AU68" s="35" t="str" cm="1">
        <f t="array" ref="AU68">IFERROR(INDEX('CAC EPDs'!$F$2:$F$1007,SMALL(IF('CAC EPDs'!$E$2:$E$1007=Lists!AU$6,ROW('CAC EPDs'!$E$2:$E$1007)),ROW(62:62))-1,1),"")</f>
        <v/>
      </c>
      <c r="AV68" s="35" t="str" cm="1">
        <f t="array" ref="AV68">IFERROR(INDEX('CAC EPDs'!$F$2:$F$1007,SMALL(IF('CAC EPDs'!$E$2:$E$1007=Lists!AV$6,ROW('CAC EPDs'!$E$2:$E$1007)),ROW(62:62))-1,1),"")</f>
        <v/>
      </c>
      <c r="AW68" s="35" t="str" cm="1">
        <f t="array" ref="AW68">IFERROR(INDEX('CAC EPDs'!$F$2:$F$1007,SMALL(IF('CAC EPDs'!$E$2:$E$1007=Lists!AW$6,ROW('CAC EPDs'!$E$2:$E$1007)),ROW(62:62))-1,1),"")</f>
        <v/>
      </c>
      <c r="AX68" s="35" t="str" cm="1">
        <f t="array" ref="AX68">IFERROR(INDEX('CAC EPDs'!$F$2:$F$1007,SMALL(IF('CAC EPDs'!$E$2:$E$1007=Lists!AX$6,ROW('CAC EPDs'!$E$2:$E$1007)),ROW(62:62))-1,1),"")</f>
        <v/>
      </c>
      <c r="AY68" s="35" t="str" cm="1">
        <f t="array" ref="AY68">IFERROR(INDEX('CAC EPDs'!$F$2:$F$1007,SMALL(IF('CAC EPDs'!$E$2:$E$1007=Lists!AY$6,ROW('CAC EPDs'!$E$2:$E$1007)),ROW(62:62))-1,1),"")</f>
        <v/>
      </c>
      <c r="AZ68" s="35" t="str" cm="1">
        <f t="array" ref="AZ68">IFERROR(INDEX('CAC EPDs'!$F$2:$F$1007,SMALL(IF('CAC EPDs'!$E$2:$E$1007=Lists!AZ$6,ROW('CAC EPDs'!$E$2:$E$1007)),ROW(62:62))-1,1),"")</f>
        <v/>
      </c>
      <c r="BA68" s="35" t="str" cm="1">
        <f t="array" ref="BA68">IFERROR(INDEX('CAC EPDs'!$F$2:$F$1007,SMALL(IF('CAC EPDs'!$E$2:$E$1007=Lists!BA$6,ROW('CAC EPDs'!$E$2:$E$1007)),ROW(62:62))-1,1),"")</f>
        <v/>
      </c>
      <c r="BB68" s="35" t="str" cm="1">
        <f t="array" ref="BB68">IFERROR(INDEX('CAC EPDs'!$F$2:$F$1007,SMALL(IF('CAC EPDs'!$E$2:$E$1007=Lists!BB$6,ROW('CAC EPDs'!$E$2:$E$1007)),ROW(62:62))-1,1),"")</f>
        <v/>
      </c>
      <c r="BC68" s="35" t="str" cm="1">
        <f t="array" ref="BC68">IFERROR(INDEX('CAC EPDs'!$F$2:$F$1007,SMALL(IF('CAC EPDs'!$E$2:$E$1007=Lists!BC$6,ROW('CAC EPDs'!$E$2:$E$1007)),ROW(62:62))-1,1),"")</f>
        <v/>
      </c>
      <c r="BD68" s="35" t="str" cm="1">
        <f t="array" ref="BD68">IFERROR(INDEX('CAC EPDs'!$F$2:$F$1007,SMALL(IF('CAC EPDs'!$E$2:$E$1007=Lists!BD$6,ROW('CAC EPDs'!$E$2:$E$1007)),ROW(62:62))-1,1),"")</f>
        <v/>
      </c>
      <c r="BE68" s="35" t="str" cm="1">
        <f t="array" ref="BE68">IFERROR(INDEX('CAC EPDs'!$F$2:$F$1007,SMALL(IF('CAC EPDs'!$E$2:$E$1007=Lists!BE$6,ROW('CAC EPDs'!$E$2:$E$1007)),ROW(62:62))-1,1),"")</f>
        <v/>
      </c>
      <c r="BF68" s="35" t="str" cm="1">
        <f t="array" ref="BF68">IFERROR(INDEX('CAC EPDs'!$F$2:$F$1007,SMALL(IF('CAC EPDs'!$E$2:$E$1007=Lists!BF$6,ROW('CAC EPDs'!$E$2:$E$1007)),ROW(62:62))-1,1),"")</f>
        <v/>
      </c>
      <c r="BG68" s="35" t="str" cm="1">
        <f t="array" ref="BG68">IFERROR(INDEX('CAC EPDs'!$F$2:$F$1007,SMALL(IF('CAC EPDs'!$E$2:$E$1007=Lists!BG$6,ROW('CAC EPDs'!$E$2:$E$1007)),ROW(62:62))-1,1),"")</f>
        <v/>
      </c>
      <c r="BH68" s="35" t="str" cm="1">
        <f t="array" ref="BH68">IFERROR(INDEX('CAC EPDs'!$F$2:$F$1007,SMALL(IF('CAC EPDs'!$E$2:$E$1007=Lists!BH$6,ROW('CAC EPDs'!$E$2:$E$1007)),ROW(62:62))-1,1),"")</f>
        <v/>
      </c>
      <c r="BI68" s="35" t="str" cm="1">
        <f t="array" ref="BI68">IFERROR(INDEX('CAC EPDs'!$F$2:$F$1007,SMALL(IF('CAC EPDs'!$E$2:$E$1007=Lists!BI$6,ROW('CAC EPDs'!$E$2:$E$1007)),ROW(62:62))-1,1),"")</f>
        <v/>
      </c>
      <c r="BJ68" s="35" t="str" cm="1">
        <f t="array" ref="BJ68">IFERROR(INDEX('CAC EPDs'!$F$2:$F$1007,SMALL(IF('CAC EPDs'!$E$2:$E$1007=Lists!BJ$6,ROW('CAC EPDs'!$E$2:$E$1007)),ROW(62:62))-1,1),"")</f>
        <v/>
      </c>
      <c r="BK68" s="35" t="str" cm="1">
        <f t="array" ref="BK68">IFERROR(INDEX('CAC EPDs'!$F$2:$F$1007,SMALL(IF('CAC EPDs'!$E$2:$E$1007=Lists!BK$6,ROW('CAC EPDs'!$E$2:$E$1007)),ROW(62:62))-1,1),"")</f>
        <v/>
      </c>
      <c r="BL68" s="35" t="str" cm="1">
        <f t="array" ref="BL68">IFERROR(INDEX('CAC EPDs'!$F$2:$F$1007,SMALL(IF('CAC EPDs'!$E$2:$E$1007=Lists!BL$6,ROW('CAC EPDs'!$E$2:$E$1007)),ROW(62:62))-1,1),"")</f>
        <v/>
      </c>
      <c r="BM68" s="35" t="str" cm="1">
        <f t="array" ref="BM68">IFERROR(INDEX('CAC EPDs'!$F$2:$F$1007,SMALL(IF('CAC EPDs'!$E$2:$E$1007=Lists!BM$6,ROW('CAC EPDs'!$E$2:$E$1007)),ROW(62:62))-1,1),"")</f>
        <v/>
      </c>
      <c r="BN68" s="35" t="str" cm="1">
        <f t="array" ref="BN68">IFERROR(INDEX('CAC EPDs'!$F$2:$F$1007,SMALL(IF('CAC EPDs'!$E$2:$E$1007=Lists!BN$6,ROW('CAC EPDs'!$E$2:$E$1007)),ROW(62:62))-1,1),"")</f>
        <v/>
      </c>
      <c r="BO68" s="35" t="str" cm="1">
        <f t="array" ref="BO68">IFERROR(INDEX('CAC EPDs'!$F$2:$F$1007,SMALL(IF('CAC EPDs'!$E$2:$E$1007=Lists!BO$6,ROW('CAC EPDs'!$E$2:$E$1007)),ROW(62:62))-1,1),"")</f>
        <v/>
      </c>
      <c r="BP68" s="35" t="str" cm="1">
        <f t="array" ref="BP68">IFERROR(INDEX('CAC EPDs'!$F$2:$F$1007,SMALL(IF('CAC EPDs'!$E$2:$E$1007=Lists!BP$6,ROW('CAC EPDs'!$E$2:$E$1007)),ROW(62:62))-1,1),"")</f>
        <v/>
      </c>
      <c r="BQ68" s="35" t="str" cm="1">
        <f t="array" ref="BQ68">IFERROR(INDEX('CAC EPDs'!$F$2:$F$1007,SMALL(IF('CAC EPDs'!$E$2:$E$1007=Lists!BQ$6,ROW('CAC EPDs'!$E$2:$E$1007)),ROW(62:62))-1,1),"")</f>
        <v/>
      </c>
      <c r="BR68" s="35" t="str" cm="1">
        <f t="array" ref="BR68">IFERROR(INDEX('CAC EPDs'!$F$2:$F$1007,SMALL(IF('CAC EPDs'!$E$2:$E$1007=Lists!BR$6,ROW('CAC EPDs'!$E$2:$E$1007)),ROW(62:62))-1,1),"")</f>
        <v/>
      </c>
      <c r="BS68" s="35" t="str" cm="1">
        <f t="array" ref="BS68">IFERROR(INDEX('CAC EPDs'!$F$2:$F$1007,SMALL(IF('CAC EPDs'!$E$2:$E$1007=Lists!BS$6,ROW('CAC EPDs'!$E$2:$E$1007)),ROW(62:62))-1,1),"")</f>
        <v/>
      </c>
      <c r="BT68" s="35" t="str" cm="1">
        <f t="array" ref="BT68">IFERROR(INDEX('CAC EPDs'!$F$2:$F$1007,SMALL(IF('CAC EPDs'!$E$2:$E$1007=Lists!BT$6,ROW('CAC EPDs'!$E$2:$E$1007)),ROW(62:62))-1,1),"")</f>
        <v/>
      </c>
      <c r="BU68" s="35" t="str" cm="1">
        <f t="array" ref="BU68">IFERROR(INDEX('CAC EPDs'!$F$2:$F$1007,SMALL(IF('CAC EPDs'!$E$2:$E$1007=Lists!BU$6,ROW('CAC EPDs'!$E$2:$E$1007)),ROW(62:62))-1,1),"")</f>
        <v/>
      </c>
      <c r="BV68" s="35" t="str" cm="1">
        <f t="array" ref="BV68">IFERROR(INDEX('CAC EPDs'!$F$2:$F$1007,SMALL(IF('CAC EPDs'!$E$2:$E$1007=Lists!BV$6,ROW('CAC EPDs'!$E$2:$E$1007)),ROW(62:62))-1,1),"")</f>
        <v/>
      </c>
      <c r="BW68" s="35" t="str" cm="1">
        <f t="array" ref="BW68">IFERROR(INDEX('CAC EPDs'!$F$2:$F$1007,SMALL(IF('CAC EPDs'!$E$2:$E$1007=Lists!BW$6,ROW('CAC EPDs'!$E$2:$E$1007)),ROW(62:62))-1,1),"")</f>
        <v/>
      </c>
      <c r="BX68" s="35" t="str" cm="1">
        <f t="array" ref="BX68">IFERROR(INDEX('CAC EPDs'!$F$2:$F$1007,SMALL(IF('CAC EPDs'!$E$2:$E$1007=Lists!BX$6,ROW('CAC EPDs'!$E$2:$E$1007)),ROW(62:62))-1,1),"")</f>
        <v/>
      </c>
      <c r="BY68" s="35" t="str" cm="1">
        <f t="array" ref="BY68">IFERROR(INDEX('CAC EPDs'!$F$2:$F$1007,SMALL(IF('CAC EPDs'!$E$2:$E$1007=Lists!BY$6,ROW('CAC EPDs'!$E$2:$E$1007)),ROW(62:62))-1,1),"")</f>
        <v/>
      </c>
      <c r="BZ68" s="35" t="str" cm="1">
        <f t="array" ref="BZ68">IFERROR(INDEX('CAC EPDs'!$F$2:$F$1007,SMALL(IF('CAC EPDs'!$E$2:$E$1007=Lists!BZ$6,ROW('CAC EPDs'!$E$2:$E$1007)),ROW(62:62))-1,1),"")</f>
        <v/>
      </c>
    </row>
    <row r="69" spans="25:78">
      <c r="Y69" s="35" t="str">
        <v>Manitoba,40,Yes</v>
      </c>
      <c r="AA69" s="35" t="str" cm="1">
        <f t="array" ref="AA69">IFERROR(INDEX('CAC EPDs'!$F$2:$F$1007,SMALL(IF('CAC EPDs'!$E$2:$E$1007=Lists!AA$6,ROW('CAC EPDs'!$E$2:$E$1007)),ROW(63:63))-1,1),"")</f>
        <v/>
      </c>
      <c r="AB69" s="35" t="str" cm="1">
        <f t="array" ref="AB69">IFERROR(INDEX('CAC EPDs'!$F$2:$F$1007,SMALL(IF('CAC EPDs'!$E$2:$E$1007=Lists!AB$6,ROW('CAC EPDs'!$E$2:$E$1007)),ROW(63:63))-1,1),"")</f>
        <v/>
      </c>
      <c r="AC69" s="35" t="str" cm="1">
        <f t="array" ref="AC69">IFERROR(INDEX('CAC EPDs'!$F$2:$F$1007,SMALL(IF('CAC EPDs'!$E$2:$E$1007=Lists!AC$6,ROW('CAC EPDs'!$E$2:$E$1007)),ROW(63:63))-1,1),"")</f>
        <v/>
      </c>
      <c r="AD69" s="35" t="str" cm="1">
        <f t="array" ref="AD69">IFERROR(INDEX('CAC EPDs'!$F$2:$F$1007,SMALL(IF('CAC EPDs'!$E$2:$E$1007=Lists!AD$6,ROW('CAC EPDs'!$E$2:$E$1007)),ROW(63:63))-1,1),"")</f>
        <v/>
      </c>
      <c r="AE69" s="35" t="str" cm="1">
        <f t="array" ref="AE69">IFERROR(INDEX('CAC EPDs'!$F$2:$F$1007,SMALL(IF('CAC EPDs'!$E$2:$E$1007=Lists!AE$6,ROW('CAC EPDs'!$E$2:$E$1007)),ROW(63:63))-1,1),"")</f>
        <v/>
      </c>
      <c r="AF69" s="35" t="str" cm="1">
        <f t="array" ref="AF69">IFERROR(INDEX('CAC EPDs'!$F$2:$F$1007,SMALL(IF('CAC EPDs'!$E$2:$E$1007=Lists!AF$6,ROW('CAC EPDs'!$E$2:$E$1007)),ROW(63:63))-1,1),"")</f>
        <v/>
      </c>
      <c r="AG69" s="35" t="str" cm="1">
        <f t="array" ref="AG69">IFERROR(INDEX('CAC EPDs'!$F$2:$F$1007,SMALL(IF('CAC EPDs'!$E$2:$E$1007=Lists!AG$6,ROW('CAC EPDs'!$E$2:$E$1007)),ROW(63:63))-1,1),"")</f>
        <v/>
      </c>
      <c r="AH69" s="35" t="str" cm="1">
        <f t="array" ref="AH69">IFERROR(INDEX('CAC EPDs'!$F$2:$F$1007,SMALL(IF('CAC EPDs'!$E$2:$E$1007=Lists!AH$6,ROW('CAC EPDs'!$E$2:$E$1007)),ROW(63:63))-1,1),"")</f>
        <v/>
      </c>
      <c r="AI69" s="35" t="str" cm="1">
        <f t="array" ref="AI69">IFERROR(INDEX('CAC EPDs'!$F$2:$F$1007,SMALL(IF('CAC EPDs'!$E$2:$E$1007=Lists!AI$6,ROW('CAC EPDs'!$E$2:$E$1007)),ROW(63:63))-1,1),"")</f>
        <v/>
      </c>
      <c r="AJ69" s="35" t="str" cm="1">
        <f t="array" ref="AJ69">IFERROR(INDEX('CAC EPDs'!$F$2:$F$1007,SMALL(IF('CAC EPDs'!$E$2:$E$1007=Lists!AJ$6,ROW('CAC EPDs'!$E$2:$E$1007)),ROW(63:63))-1,1),"")</f>
        <v/>
      </c>
      <c r="AK69" s="35" t="str" cm="1">
        <f t="array" ref="AK69">IFERROR(INDEX('CAC EPDs'!$F$2:$F$1007,SMALL(IF('CAC EPDs'!$E$2:$E$1007=Lists!AK$6,ROW('CAC EPDs'!$E$2:$E$1007)),ROW(63:63))-1,1),"")</f>
        <v/>
      </c>
      <c r="AL69" s="35" t="str" cm="1">
        <f t="array" ref="AL69">IFERROR(INDEX('CAC EPDs'!$F$2:$F$1007,SMALL(IF('CAC EPDs'!$E$2:$E$1007=Lists!AL$6,ROW('CAC EPDs'!$E$2:$E$1007)),ROW(63:63))-1,1),"")</f>
        <v/>
      </c>
      <c r="AM69" s="35" t="str" cm="1">
        <f t="array" ref="AM69">IFERROR(INDEX('CAC EPDs'!$F$2:$F$1007,SMALL(IF('CAC EPDs'!$E$2:$E$1007=Lists!AM$6,ROW('CAC EPDs'!$E$2:$E$1007)),ROW(63:63))-1,1),"")</f>
        <v/>
      </c>
      <c r="AN69" s="35" t="str" cm="1">
        <f t="array" ref="AN69">IFERROR(INDEX('CAC EPDs'!$F$2:$F$1007,SMALL(IF('CAC EPDs'!$E$2:$E$1007=Lists!AN$6,ROW('CAC EPDs'!$E$2:$E$1007)),ROW(63:63))-1,1),"")</f>
        <v/>
      </c>
      <c r="AO69" s="35" t="str" cm="1">
        <f t="array" ref="AO69">IFERROR(INDEX('CAC EPDs'!$F$2:$F$1007,SMALL(IF('CAC EPDs'!$E$2:$E$1007=Lists!AO$6,ROW('CAC EPDs'!$E$2:$E$1007)),ROW(63:63))-1,1),"")</f>
        <v/>
      </c>
      <c r="AP69" s="35" t="str" cm="1">
        <f t="array" ref="AP69">IFERROR(INDEX('CAC EPDs'!$F$2:$F$1007,SMALL(IF('CAC EPDs'!$E$2:$E$1007=Lists!AP$6,ROW('CAC EPDs'!$E$2:$E$1007)),ROW(63:63))-1,1),"")</f>
        <v/>
      </c>
      <c r="AQ69" s="35" t="str" cm="1">
        <f t="array" ref="AQ69">IFERROR(INDEX('CAC EPDs'!$F$2:$F$1007,SMALL(IF('CAC EPDs'!$E$2:$E$1007=Lists!AQ$6,ROW('CAC EPDs'!$E$2:$E$1007)),ROW(63:63))-1,1),"")</f>
        <v/>
      </c>
      <c r="AR69" s="35" t="str" cm="1">
        <f t="array" ref="AR69">IFERROR(INDEX('CAC EPDs'!$F$2:$F$1007,SMALL(IF('CAC EPDs'!$E$2:$E$1007=Lists!AR$6,ROW('CAC EPDs'!$E$2:$E$1007)),ROW(63:63))-1,1),"")</f>
        <v/>
      </c>
      <c r="AS69" s="35" t="str" cm="1">
        <f t="array" ref="AS69">IFERROR(INDEX('CAC EPDs'!$F$2:$F$1007,SMALL(IF('CAC EPDs'!$E$2:$E$1007=Lists!AS$6,ROW('CAC EPDs'!$E$2:$E$1007)),ROW(63:63))-1,1),"")</f>
        <v/>
      </c>
      <c r="AT69" s="35" t="str" cm="1">
        <f t="array" ref="AT69">IFERROR(INDEX('CAC EPDs'!$F$2:$F$1007,SMALL(IF('CAC EPDs'!$E$2:$E$1007=Lists!AT$6,ROW('CAC EPDs'!$E$2:$E$1007)),ROW(63:63))-1,1),"")</f>
        <v/>
      </c>
      <c r="AU69" s="35" t="str" cm="1">
        <f t="array" ref="AU69">IFERROR(INDEX('CAC EPDs'!$F$2:$F$1007,SMALL(IF('CAC EPDs'!$E$2:$E$1007=Lists!AU$6,ROW('CAC EPDs'!$E$2:$E$1007)),ROW(63:63))-1,1),"")</f>
        <v/>
      </c>
      <c r="AV69" s="35" t="str" cm="1">
        <f t="array" ref="AV69">IFERROR(INDEX('CAC EPDs'!$F$2:$F$1007,SMALL(IF('CAC EPDs'!$E$2:$E$1007=Lists!AV$6,ROW('CAC EPDs'!$E$2:$E$1007)),ROW(63:63))-1,1),"")</f>
        <v/>
      </c>
      <c r="AW69" s="35" t="str" cm="1">
        <f t="array" ref="AW69">IFERROR(INDEX('CAC EPDs'!$F$2:$F$1007,SMALL(IF('CAC EPDs'!$E$2:$E$1007=Lists!AW$6,ROW('CAC EPDs'!$E$2:$E$1007)),ROW(63:63))-1,1),"")</f>
        <v/>
      </c>
      <c r="AX69" s="35" t="str" cm="1">
        <f t="array" ref="AX69">IFERROR(INDEX('CAC EPDs'!$F$2:$F$1007,SMALL(IF('CAC EPDs'!$E$2:$E$1007=Lists!AX$6,ROW('CAC EPDs'!$E$2:$E$1007)),ROW(63:63))-1,1),"")</f>
        <v/>
      </c>
      <c r="AY69" s="35" t="str" cm="1">
        <f t="array" ref="AY69">IFERROR(INDEX('CAC EPDs'!$F$2:$F$1007,SMALL(IF('CAC EPDs'!$E$2:$E$1007=Lists!AY$6,ROW('CAC EPDs'!$E$2:$E$1007)),ROW(63:63))-1,1),"")</f>
        <v/>
      </c>
      <c r="AZ69" s="35" t="str" cm="1">
        <f t="array" ref="AZ69">IFERROR(INDEX('CAC EPDs'!$F$2:$F$1007,SMALL(IF('CAC EPDs'!$E$2:$E$1007=Lists!AZ$6,ROW('CAC EPDs'!$E$2:$E$1007)),ROW(63:63))-1,1),"")</f>
        <v/>
      </c>
      <c r="BA69" s="35" t="str" cm="1">
        <f t="array" ref="BA69">IFERROR(INDEX('CAC EPDs'!$F$2:$F$1007,SMALL(IF('CAC EPDs'!$E$2:$E$1007=Lists!BA$6,ROW('CAC EPDs'!$E$2:$E$1007)),ROW(63:63))-1,1),"")</f>
        <v/>
      </c>
      <c r="BB69" s="35" t="str" cm="1">
        <f t="array" ref="BB69">IFERROR(INDEX('CAC EPDs'!$F$2:$F$1007,SMALL(IF('CAC EPDs'!$E$2:$E$1007=Lists!BB$6,ROW('CAC EPDs'!$E$2:$E$1007)),ROW(63:63))-1,1),"")</f>
        <v/>
      </c>
      <c r="BC69" s="35" t="str" cm="1">
        <f t="array" ref="BC69">IFERROR(INDEX('CAC EPDs'!$F$2:$F$1007,SMALL(IF('CAC EPDs'!$E$2:$E$1007=Lists!BC$6,ROW('CAC EPDs'!$E$2:$E$1007)),ROW(63:63))-1,1),"")</f>
        <v/>
      </c>
      <c r="BD69" s="35" t="str" cm="1">
        <f t="array" ref="BD69">IFERROR(INDEX('CAC EPDs'!$F$2:$F$1007,SMALL(IF('CAC EPDs'!$E$2:$E$1007=Lists!BD$6,ROW('CAC EPDs'!$E$2:$E$1007)),ROW(63:63))-1,1),"")</f>
        <v/>
      </c>
      <c r="BE69" s="35" t="str" cm="1">
        <f t="array" ref="BE69">IFERROR(INDEX('CAC EPDs'!$F$2:$F$1007,SMALL(IF('CAC EPDs'!$E$2:$E$1007=Lists!BE$6,ROW('CAC EPDs'!$E$2:$E$1007)),ROW(63:63))-1,1),"")</f>
        <v/>
      </c>
      <c r="BF69" s="35" t="str" cm="1">
        <f t="array" ref="BF69">IFERROR(INDEX('CAC EPDs'!$F$2:$F$1007,SMALL(IF('CAC EPDs'!$E$2:$E$1007=Lists!BF$6,ROW('CAC EPDs'!$E$2:$E$1007)),ROW(63:63))-1,1),"")</f>
        <v/>
      </c>
      <c r="BG69" s="35" t="str" cm="1">
        <f t="array" ref="BG69">IFERROR(INDEX('CAC EPDs'!$F$2:$F$1007,SMALL(IF('CAC EPDs'!$E$2:$E$1007=Lists!BG$6,ROW('CAC EPDs'!$E$2:$E$1007)),ROW(63:63))-1,1),"")</f>
        <v/>
      </c>
      <c r="BH69" s="35" t="str" cm="1">
        <f t="array" ref="BH69">IFERROR(INDEX('CAC EPDs'!$F$2:$F$1007,SMALL(IF('CAC EPDs'!$E$2:$E$1007=Lists!BH$6,ROW('CAC EPDs'!$E$2:$E$1007)),ROW(63:63))-1,1),"")</f>
        <v/>
      </c>
      <c r="BI69" s="35" t="str" cm="1">
        <f t="array" ref="BI69">IFERROR(INDEX('CAC EPDs'!$F$2:$F$1007,SMALL(IF('CAC EPDs'!$E$2:$E$1007=Lists!BI$6,ROW('CAC EPDs'!$E$2:$E$1007)),ROW(63:63))-1,1),"")</f>
        <v/>
      </c>
      <c r="BJ69" s="35" t="str" cm="1">
        <f t="array" ref="BJ69">IFERROR(INDEX('CAC EPDs'!$F$2:$F$1007,SMALL(IF('CAC EPDs'!$E$2:$E$1007=Lists!BJ$6,ROW('CAC EPDs'!$E$2:$E$1007)),ROW(63:63))-1,1),"")</f>
        <v/>
      </c>
      <c r="BK69" s="35" t="str" cm="1">
        <f t="array" ref="BK69">IFERROR(INDEX('CAC EPDs'!$F$2:$F$1007,SMALL(IF('CAC EPDs'!$E$2:$E$1007=Lists!BK$6,ROW('CAC EPDs'!$E$2:$E$1007)),ROW(63:63))-1,1),"")</f>
        <v/>
      </c>
      <c r="BL69" s="35" t="str" cm="1">
        <f t="array" ref="BL69">IFERROR(INDEX('CAC EPDs'!$F$2:$F$1007,SMALL(IF('CAC EPDs'!$E$2:$E$1007=Lists!BL$6,ROW('CAC EPDs'!$E$2:$E$1007)),ROW(63:63))-1,1),"")</f>
        <v/>
      </c>
      <c r="BM69" s="35" t="str" cm="1">
        <f t="array" ref="BM69">IFERROR(INDEX('CAC EPDs'!$F$2:$F$1007,SMALL(IF('CAC EPDs'!$E$2:$E$1007=Lists!BM$6,ROW('CAC EPDs'!$E$2:$E$1007)),ROW(63:63))-1,1),"")</f>
        <v/>
      </c>
      <c r="BN69" s="35" t="str" cm="1">
        <f t="array" ref="BN69">IFERROR(INDEX('CAC EPDs'!$F$2:$F$1007,SMALL(IF('CAC EPDs'!$E$2:$E$1007=Lists!BN$6,ROW('CAC EPDs'!$E$2:$E$1007)),ROW(63:63))-1,1),"")</f>
        <v/>
      </c>
      <c r="BO69" s="35" t="str" cm="1">
        <f t="array" ref="BO69">IFERROR(INDEX('CAC EPDs'!$F$2:$F$1007,SMALL(IF('CAC EPDs'!$E$2:$E$1007=Lists!BO$6,ROW('CAC EPDs'!$E$2:$E$1007)),ROW(63:63))-1,1),"")</f>
        <v/>
      </c>
      <c r="BP69" s="35" t="str" cm="1">
        <f t="array" ref="BP69">IFERROR(INDEX('CAC EPDs'!$F$2:$F$1007,SMALL(IF('CAC EPDs'!$E$2:$E$1007=Lists!BP$6,ROW('CAC EPDs'!$E$2:$E$1007)),ROW(63:63))-1,1),"")</f>
        <v/>
      </c>
      <c r="BQ69" s="35" t="str" cm="1">
        <f t="array" ref="BQ69">IFERROR(INDEX('CAC EPDs'!$F$2:$F$1007,SMALL(IF('CAC EPDs'!$E$2:$E$1007=Lists!BQ$6,ROW('CAC EPDs'!$E$2:$E$1007)),ROW(63:63))-1,1),"")</f>
        <v/>
      </c>
      <c r="BR69" s="35" t="str" cm="1">
        <f t="array" ref="BR69">IFERROR(INDEX('CAC EPDs'!$F$2:$F$1007,SMALL(IF('CAC EPDs'!$E$2:$E$1007=Lists!BR$6,ROW('CAC EPDs'!$E$2:$E$1007)),ROW(63:63))-1,1),"")</f>
        <v/>
      </c>
      <c r="BS69" s="35" t="str" cm="1">
        <f t="array" ref="BS69">IFERROR(INDEX('CAC EPDs'!$F$2:$F$1007,SMALL(IF('CAC EPDs'!$E$2:$E$1007=Lists!BS$6,ROW('CAC EPDs'!$E$2:$E$1007)),ROW(63:63))-1,1),"")</f>
        <v/>
      </c>
      <c r="BT69" s="35" t="str" cm="1">
        <f t="array" ref="BT69">IFERROR(INDEX('CAC EPDs'!$F$2:$F$1007,SMALL(IF('CAC EPDs'!$E$2:$E$1007=Lists!BT$6,ROW('CAC EPDs'!$E$2:$E$1007)),ROW(63:63))-1,1),"")</f>
        <v/>
      </c>
      <c r="BU69" s="35" t="str" cm="1">
        <f t="array" ref="BU69">IFERROR(INDEX('CAC EPDs'!$F$2:$F$1007,SMALL(IF('CAC EPDs'!$E$2:$E$1007=Lists!BU$6,ROW('CAC EPDs'!$E$2:$E$1007)),ROW(63:63))-1,1),"")</f>
        <v/>
      </c>
      <c r="BV69" s="35" t="str" cm="1">
        <f t="array" ref="BV69">IFERROR(INDEX('CAC EPDs'!$F$2:$F$1007,SMALL(IF('CAC EPDs'!$E$2:$E$1007=Lists!BV$6,ROW('CAC EPDs'!$E$2:$E$1007)),ROW(63:63))-1,1),"")</f>
        <v/>
      </c>
      <c r="BW69" s="35" t="str" cm="1">
        <f t="array" ref="BW69">IFERROR(INDEX('CAC EPDs'!$F$2:$F$1007,SMALL(IF('CAC EPDs'!$E$2:$E$1007=Lists!BW$6,ROW('CAC EPDs'!$E$2:$E$1007)),ROW(63:63))-1,1),"")</f>
        <v/>
      </c>
      <c r="BX69" s="35" t="str" cm="1">
        <f t="array" ref="BX69">IFERROR(INDEX('CAC EPDs'!$F$2:$F$1007,SMALL(IF('CAC EPDs'!$E$2:$E$1007=Lists!BX$6,ROW('CAC EPDs'!$E$2:$E$1007)),ROW(63:63))-1,1),"")</f>
        <v/>
      </c>
      <c r="BY69" s="35" t="str" cm="1">
        <f t="array" ref="BY69">IFERROR(INDEX('CAC EPDs'!$F$2:$F$1007,SMALL(IF('CAC EPDs'!$E$2:$E$1007=Lists!BY$6,ROW('CAC EPDs'!$E$2:$E$1007)),ROW(63:63))-1,1),"")</f>
        <v/>
      </c>
      <c r="BZ69" s="35" t="str" cm="1">
        <f t="array" ref="BZ69">IFERROR(INDEX('CAC EPDs'!$F$2:$F$1007,SMALL(IF('CAC EPDs'!$E$2:$E$1007=Lists!BZ$6,ROW('CAC EPDs'!$E$2:$E$1007)),ROW(63:63))-1,1),"")</f>
        <v/>
      </c>
    </row>
    <row r="70" spans="25:78">
      <c r="Y70" s="35" t="str">
        <v>Manitoba,45,No</v>
      </c>
      <c r="AA70" s="35" t="str" cm="1">
        <f t="array" ref="AA70">IFERROR(INDEX('CAC EPDs'!$F$2:$F$1007,SMALL(IF('CAC EPDs'!$E$2:$E$1007=Lists!AA$6,ROW('CAC EPDs'!$E$2:$E$1007)),ROW(64:64))-1,1),"")</f>
        <v/>
      </c>
      <c r="AB70" s="35" t="str" cm="1">
        <f t="array" ref="AB70">IFERROR(INDEX('CAC EPDs'!$F$2:$F$1007,SMALL(IF('CAC EPDs'!$E$2:$E$1007=Lists!AB$6,ROW('CAC EPDs'!$E$2:$E$1007)),ROW(64:64))-1,1),"")</f>
        <v/>
      </c>
      <c r="AC70" s="35" t="str" cm="1">
        <f t="array" ref="AC70">IFERROR(INDEX('CAC EPDs'!$F$2:$F$1007,SMALL(IF('CAC EPDs'!$E$2:$E$1007=Lists!AC$6,ROW('CAC EPDs'!$E$2:$E$1007)),ROW(64:64))-1,1),"")</f>
        <v/>
      </c>
      <c r="AD70" s="35" t="str" cm="1">
        <f t="array" ref="AD70">IFERROR(INDEX('CAC EPDs'!$F$2:$F$1007,SMALL(IF('CAC EPDs'!$E$2:$E$1007=Lists!AD$6,ROW('CAC EPDs'!$E$2:$E$1007)),ROW(64:64))-1,1),"")</f>
        <v/>
      </c>
      <c r="AE70" s="35" t="str" cm="1">
        <f t="array" ref="AE70">IFERROR(INDEX('CAC EPDs'!$F$2:$F$1007,SMALL(IF('CAC EPDs'!$E$2:$E$1007=Lists!AE$6,ROW('CAC EPDs'!$E$2:$E$1007)),ROW(64:64))-1,1),"")</f>
        <v/>
      </c>
      <c r="AF70" s="35" t="str" cm="1">
        <f t="array" ref="AF70">IFERROR(INDEX('CAC EPDs'!$F$2:$F$1007,SMALL(IF('CAC EPDs'!$E$2:$E$1007=Lists!AF$6,ROW('CAC EPDs'!$E$2:$E$1007)),ROW(64:64))-1,1),"")</f>
        <v/>
      </c>
      <c r="AG70" s="35" t="str" cm="1">
        <f t="array" ref="AG70">IFERROR(INDEX('CAC EPDs'!$F$2:$F$1007,SMALL(IF('CAC EPDs'!$E$2:$E$1007=Lists!AG$6,ROW('CAC EPDs'!$E$2:$E$1007)),ROW(64:64))-1,1),"")</f>
        <v/>
      </c>
      <c r="AH70" s="35" t="str" cm="1">
        <f t="array" ref="AH70">IFERROR(INDEX('CAC EPDs'!$F$2:$F$1007,SMALL(IF('CAC EPDs'!$E$2:$E$1007=Lists!AH$6,ROW('CAC EPDs'!$E$2:$E$1007)),ROW(64:64))-1,1),"")</f>
        <v/>
      </c>
      <c r="AI70" s="35" t="str" cm="1">
        <f t="array" ref="AI70">IFERROR(INDEX('CAC EPDs'!$F$2:$F$1007,SMALL(IF('CAC EPDs'!$E$2:$E$1007=Lists!AI$6,ROW('CAC EPDs'!$E$2:$E$1007)),ROW(64:64))-1,1),"")</f>
        <v/>
      </c>
      <c r="AJ70" s="35" t="str" cm="1">
        <f t="array" ref="AJ70">IFERROR(INDEX('CAC EPDs'!$F$2:$F$1007,SMALL(IF('CAC EPDs'!$E$2:$E$1007=Lists!AJ$6,ROW('CAC EPDs'!$E$2:$E$1007)),ROW(64:64))-1,1),"")</f>
        <v/>
      </c>
      <c r="AK70" s="35" t="str" cm="1">
        <f t="array" ref="AK70">IFERROR(INDEX('CAC EPDs'!$F$2:$F$1007,SMALL(IF('CAC EPDs'!$E$2:$E$1007=Lists!AK$6,ROW('CAC EPDs'!$E$2:$E$1007)),ROW(64:64))-1,1),"")</f>
        <v/>
      </c>
      <c r="AL70" s="35" t="str" cm="1">
        <f t="array" ref="AL70">IFERROR(INDEX('CAC EPDs'!$F$2:$F$1007,SMALL(IF('CAC EPDs'!$E$2:$E$1007=Lists!AL$6,ROW('CAC EPDs'!$E$2:$E$1007)),ROW(64:64))-1,1),"")</f>
        <v/>
      </c>
      <c r="AM70" s="35" t="str" cm="1">
        <f t="array" ref="AM70">IFERROR(INDEX('CAC EPDs'!$F$2:$F$1007,SMALL(IF('CAC EPDs'!$E$2:$E$1007=Lists!AM$6,ROW('CAC EPDs'!$E$2:$E$1007)),ROW(64:64))-1,1),"")</f>
        <v/>
      </c>
      <c r="AN70" s="35" t="str" cm="1">
        <f t="array" ref="AN70">IFERROR(INDEX('CAC EPDs'!$F$2:$F$1007,SMALL(IF('CAC EPDs'!$E$2:$E$1007=Lists!AN$6,ROW('CAC EPDs'!$E$2:$E$1007)),ROW(64:64))-1,1),"")</f>
        <v/>
      </c>
      <c r="AO70" s="35" t="str" cm="1">
        <f t="array" ref="AO70">IFERROR(INDEX('CAC EPDs'!$F$2:$F$1007,SMALL(IF('CAC EPDs'!$E$2:$E$1007=Lists!AO$6,ROW('CAC EPDs'!$E$2:$E$1007)),ROW(64:64))-1,1),"")</f>
        <v/>
      </c>
      <c r="AP70" s="35" t="str" cm="1">
        <f t="array" ref="AP70">IFERROR(INDEX('CAC EPDs'!$F$2:$F$1007,SMALL(IF('CAC EPDs'!$E$2:$E$1007=Lists!AP$6,ROW('CAC EPDs'!$E$2:$E$1007)),ROW(64:64))-1,1),"")</f>
        <v/>
      </c>
      <c r="AQ70" s="35" t="str" cm="1">
        <f t="array" ref="AQ70">IFERROR(INDEX('CAC EPDs'!$F$2:$F$1007,SMALL(IF('CAC EPDs'!$E$2:$E$1007=Lists!AQ$6,ROW('CAC EPDs'!$E$2:$E$1007)),ROW(64:64))-1,1),"")</f>
        <v/>
      </c>
      <c r="AR70" s="35" t="str" cm="1">
        <f t="array" ref="AR70">IFERROR(INDEX('CAC EPDs'!$F$2:$F$1007,SMALL(IF('CAC EPDs'!$E$2:$E$1007=Lists!AR$6,ROW('CAC EPDs'!$E$2:$E$1007)),ROW(64:64))-1,1),"")</f>
        <v/>
      </c>
      <c r="AS70" s="35" t="str" cm="1">
        <f t="array" ref="AS70">IFERROR(INDEX('CAC EPDs'!$F$2:$F$1007,SMALL(IF('CAC EPDs'!$E$2:$E$1007=Lists!AS$6,ROW('CAC EPDs'!$E$2:$E$1007)),ROW(64:64))-1,1),"")</f>
        <v/>
      </c>
      <c r="AT70" s="35" t="str" cm="1">
        <f t="array" ref="AT70">IFERROR(INDEX('CAC EPDs'!$F$2:$F$1007,SMALL(IF('CAC EPDs'!$E$2:$E$1007=Lists!AT$6,ROW('CAC EPDs'!$E$2:$E$1007)),ROW(64:64))-1,1),"")</f>
        <v/>
      </c>
      <c r="AU70" s="35" t="str" cm="1">
        <f t="array" ref="AU70">IFERROR(INDEX('CAC EPDs'!$F$2:$F$1007,SMALL(IF('CAC EPDs'!$E$2:$E$1007=Lists!AU$6,ROW('CAC EPDs'!$E$2:$E$1007)),ROW(64:64))-1,1),"")</f>
        <v/>
      </c>
      <c r="AV70" s="35" t="str" cm="1">
        <f t="array" ref="AV70">IFERROR(INDEX('CAC EPDs'!$F$2:$F$1007,SMALL(IF('CAC EPDs'!$E$2:$E$1007=Lists!AV$6,ROW('CAC EPDs'!$E$2:$E$1007)),ROW(64:64))-1,1),"")</f>
        <v/>
      </c>
      <c r="AW70" s="35" t="str" cm="1">
        <f t="array" ref="AW70">IFERROR(INDEX('CAC EPDs'!$F$2:$F$1007,SMALL(IF('CAC EPDs'!$E$2:$E$1007=Lists!AW$6,ROW('CAC EPDs'!$E$2:$E$1007)),ROW(64:64))-1,1),"")</f>
        <v/>
      </c>
      <c r="AX70" s="35" t="str" cm="1">
        <f t="array" ref="AX70">IFERROR(INDEX('CAC EPDs'!$F$2:$F$1007,SMALL(IF('CAC EPDs'!$E$2:$E$1007=Lists!AX$6,ROW('CAC EPDs'!$E$2:$E$1007)),ROW(64:64))-1,1),"")</f>
        <v/>
      </c>
      <c r="AY70" s="35" t="str" cm="1">
        <f t="array" ref="AY70">IFERROR(INDEX('CAC EPDs'!$F$2:$F$1007,SMALL(IF('CAC EPDs'!$E$2:$E$1007=Lists!AY$6,ROW('CAC EPDs'!$E$2:$E$1007)),ROW(64:64))-1,1),"")</f>
        <v/>
      </c>
      <c r="AZ70" s="35" t="str" cm="1">
        <f t="array" ref="AZ70">IFERROR(INDEX('CAC EPDs'!$F$2:$F$1007,SMALL(IF('CAC EPDs'!$E$2:$E$1007=Lists!AZ$6,ROW('CAC EPDs'!$E$2:$E$1007)),ROW(64:64))-1,1),"")</f>
        <v/>
      </c>
      <c r="BA70" s="35" t="str" cm="1">
        <f t="array" ref="BA70">IFERROR(INDEX('CAC EPDs'!$F$2:$F$1007,SMALL(IF('CAC EPDs'!$E$2:$E$1007=Lists!BA$6,ROW('CAC EPDs'!$E$2:$E$1007)),ROW(64:64))-1,1),"")</f>
        <v/>
      </c>
      <c r="BB70" s="35" t="str" cm="1">
        <f t="array" ref="BB70">IFERROR(INDEX('CAC EPDs'!$F$2:$F$1007,SMALL(IF('CAC EPDs'!$E$2:$E$1007=Lists!BB$6,ROW('CAC EPDs'!$E$2:$E$1007)),ROW(64:64))-1,1),"")</f>
        <v/>
      </c>
      <c r="BC70" s="35" t="str" cm="1">
        <f t="array" ref="BC70">IFERROR(INDEX('CAC EPDs'!$F$2:$F$1007,SMALL(IF('CAC EPDs'!$E$2:$E$1007=Lists!BC$6,ROW('CAC EPDs'!$E$2:$E$1007)),ROW(64:64))-1,1),"")</f>
        <v/>
      </c>
      <c r="BD70" s="35" t="str" cm="1">
        <f t="array" ref="BD70">IFERROR(INDEX('CAC EPDs'!$F$2:$F$1007,SMALL(IF('CAC EPDs'!$E$2:$E$1007=Lists!BD$6,ROW('CAC EPDs'!$E$2:$E$1007)),ROW(64:64))-1,1),"")</f>
        <v/>
      </c>
      <c r="BE70" s="35" t="str" cm="1">
        <f t="array" ref="BE70">IFERROR(INDEX('CAC EPDs'!$F$2:$F$1007,SMALL(IF('CAC EPDs'!$E$2:$E$1007=Lists!BE$6,ROW('CAC EPDs'!$E$2:$E$1007)),ROW(64:64))-1,1),"")</f>
        <v/>
      </c>
      <c r="BF70" s="35" t="str" cm="1">
        <f t="array" ref="BF70">IFERROR(INDEX('CAC EPDs'!$F$2:$F$1007,SMALL(IF('CAC EPDs'!$E$2:$E$1007=Lists!BF$6,ROW('CAC EPDs'!$E$2:$E$1007)),ROW(64:64))-1,1),"")</f>
        <v/>
      </c>
      <c r="BG70" s="35" t="str" cm="1">
        <f t="array" ref="BG70">IFERROR(INDEX('CAC EPDs'!$F$2:$F$1007,SMALL(IF('CAC EPDs'!$E$2:$E$1007=Lists!BG$6,ROW('CAC EPDs'!$E$2:$E$1007)),ROW(64:64))-1,1),"")</f>
        <v/>
      </c>
      <c r="BH70" s="35" t="str" cm="1">
        <f t="array" ref="BH70">IFERROR(INDEX('CAC EPDs'!$F$2:$F$1007,SMALL(IF('CAC EPDs'!$E$2:$E$1007=Lists!BH$6,ROW('CAC EPDs'!$E$2:$E$1007)),ROW(64:64))-1,1),"")</f>
        <v/>
      </c>
      <c r="BI70" s="35" t="str" cm="1">
        <f t="array" ref="BI70">IFERROR(INDEX('CAC EPDs'!$F$2:$F$1007,SMALL(IF('CAC EPDs'!$E$2:$E$1007=Lists!BI$6,ROW('CAC EPDs'!$E$2:$E$1007)),ROW(64:64))-1,1),"")</f>
        <v/>
      </c>
      <c r="BJ70" s="35" t="str" cm="1">
        <f t="array" ref="BJ70">IFERROR(INDEX('CAC EPDs'!$F$2:$F$1007,SMALL(IF('CAC EPDs'!$E$2:$E$1007=Lists!BJ$6,ROW('CAC EPDs'!$E$2:$E$1007)),ROW(64:64))-1,1),"")</f>
        <v/>
      </c>
      <c r="BK70" s="35" t="str" cm="1">
        <f t="array" ref="BK70">IFERROR(INDEX('CAC EPDs'!$F$2:$F$1007,SMALL(IF('CAC EPDs'!$E$2:$E$1007=Lists!BK$6,ROW('CAC EPDs'!$E$2:$E$1007)),ROW(64:64))-1,1),"")</f>
        <v/>
      </c>
      <c r="BL70" s="35" t="str" cm="1">
        <f t="array" ref="BL70">IFERROR(INDEX('CAC EPDs'!$F$2:$F$1007,SMALL(IF('CAC EPDs'!$E$2:$E$1007=Lists!BL$6,ROW('CAC EPDs'!$E$2:$E$1007)),ROW(64:64))-1,1),"")</f>
        <v/>
      </c>
      <c r="BM70" s="35" t="str" cm="1">
        <f t="array" ref="BM70">IFERROR(INDEX('CAC EPDs'!$F$2:$F$1007,SMALL(IF('CAC EPDs'!$E$2:$E$1007=Lists!BM$6,ROW('CAC EPDs'!$E$2:$E$1007)),ROW(64:64))-1,1),"")</f>
        <v/>
      </c>
      <c r="BN70" s="35" t="str" cm="1">
        <f t="array" ref="BN70">IFERROR(INDEX('CAC EPDs'!$F$2:$F$1007,SMALL(IF('CAC EPDs'!$E$2:$E$1007=Lists!BN$6,ROW('CAC EPDs'!$E$2:$E$1007)),ROW(64:64))-1,1),"")</f>
        <v/>
      </c>
      <c r="BO70" s="35" t="str" cm="1">
        <f t="array" ref="BO70">IFERROR(INDEX('CAC EPDs'!$F$2:$F$1007,SMALL(IF('CAC EPDs'!$E$2:$E$1007=Lists!BO$6,ROW('CAC EPDs'!$E$2:$E$1007)),ROW(64:64))-1,1),"")</f>
        <v/>
      </c>
      <c r="BP70" s="35" t="str" cm="1">
        <f t="array" ref="BP70">IFERROR(INDEX('CAC EPDs'!$F$2:$F$1007,SMALL(IF('CAC EPDs'!$E$2:$E$1007=Lists!BP$6,ROW('CAC EPDs'!$E$2:$E$1007)),ROW(64:64))-1,1),"")</f>
        <v/>
      </c>
      <c r="BQ70" s="35" t="str" cm="1">
        <f t="array" ref="BQ70">IFERROR(INDEX('CAC EPDs'!$F$2:$F$1007,SMALL(IF('CAC EPDs'!$E$2:$E$1007=Lists!BQ$6,ROW('CAC EPDs'!$E$2:$E$1007)),ROW(64:64))-1,1),"")</f>
        <v/>
      </c>
      <c r="BR70" s="35" t="str" cm="1">
        <f t="array" ref="BR70">IFERROR(INDEX('CAC EPDs'!$F$2:$F$1007,SMALL(IF('CAC EPDs'!$E$2:$E$1007=Lists!BR$6,ROW('CAC EPDs'!$E$2:$E$1007)),ROW(64:64))-1,1),"")</f>
        <v/>
      </c>
      <c r="BS70" s="35" t="str" cm="1">
        <f t="array" ref="BS70">IFERROR(INDEX('CAC EPDs'!$F$2:$F$1007,SMALL(IF('CAC EPDs'!$E$2:$E$1007=Lists!BS$6,ROW('CAC EPDs'!$E$2:$E$1007)),ROW(64:64))-1,1),"")</f>
        <v/>
      </c>
      <c r="BT70" s="35" t="str" cm="1">
        <f t="array" ref="BT70">IFERROR(INDEX('CAC EPDs'!$F$2:$F$1007,SMALL(IF('CAC EPDs'!$E$2:$E$1007=Lists!BT$6,ROW('CAC EPDs'!$E$2:$E$1007)),ROW(64:64))-1,1),"")</f>
        <v/>
      </c>
      <c r="BU70" s="35" t="str" cm="1">
        <f t="array" ref="BU70">IFERROR(INDEX('CAC EPDs'!$F$2:$F$1007,SMALL(IF('CAC EPDs'!$E$2:$E$1007=Lists!BU$6,ROW('CAC EPDs'!$E$2:$E$1007)),ROW(64:64))-1,1),"")</f>
        <v/>
      </c>
      <c r="BV70" s="35" t="str" cm="1">
        <f t="array" ref="BV70">IFERROR(INDEX('CAC EPDs'!$F$2:$F$1007,SMALL(IF('CAC EPDs'!$E$2:$E$1007=Lists!BV$6,ROW('CAC EPDs'!$E$2:$E$1007)),ROW(64:64))-1,1),"")</f>
        <v/>
      </c>
      <c r="BW70" s="35" t="str" cm="1">
        <f t="array" ref="BW70">IFERROR(INDEX('CAC EPDs'!$F$2:$F$1007,SMALL(IF('CAC EPDs'!$E$2:$E$1007=Lists!BW$6,ROW('CAC EPDs'!$E$2:$E$1007)),ROW(64:64))-1,1),"")</f>
        <v/>
      </c>
      <c r="BX70" s="35" t="str" cm="1">
        <f t="array" ref="BX70">IFERROR(INDEX('CAC EPDs'!$F$2:$F$1007,SMALL(IF('CAC EPDs'!$E$2:$E$1007=Lists!BX$6,ROW('CAC EPDs'!$E$2:$E$1007)),ROW(64:64))-1,1),"")</f>
        <v/>
      </c>
      <c r="BY70" s="35" t="str" cm="1">
        <f t="array" ref="BY70">IFERROR(INDEX('CAC EPDs'!$F$2:$F$1007,SMALL(IF('CAC EPDs'!$E$2:$E$1007=Lists!BY$6,ROW('CAC EPDs'!$E$2:$E$1007)),ROW(64:64))-1,1),"")</f>
        <v/>
      </c>
      <c r="BZ70" s="35" t="str" cm="1">
        <f t="array" ref="BZ70">IFERROR(INDEX('CAC EPDs'!$F$2:$F$1007,SMALL(IF('CAC EPDs'!$E$2:$E$1007=Lists!BZ$6,ROW('CAC EPDs'!$E$2:$E$1007)),ROW(64:64))-1,1),"")</f>
        <v/>
      </c>
    </row>
    <row r="71" spans="25:78">
      <c r="Y71" s="35" t="str">
        <v>Manitoba,45,Yes</v>
      </c>
      <c r="AA71" s="35" t="str" cm="1">
        <f t="array" ref="AA71">IFERROR(INDEX('CAC EPDs'!$F$2:$F$1007,SMALL(IF('CAC EPDs'!$E$2:$E$1007=Lists!AA$6,ROW('CAC EPDs'!$E$2:$E$1007)),ROW(65:65))-1,1),"")</f>
        <v/>
      </c>
      <c r="AB71" s="35" t="str" cm="1">
        <f t="array" ref="AB71">IFERROR(INDEX('CAC EPDs'!$F$2:$F$1007,SMALL(IF('CAC EPDs'!$E$2:$E$1007=Lists!AB$6,ROW('CAC EPDs'!$E$2:$E$1007)),ROW(65:65))-1,1),"")</f>
        <v/>
      </c>
      <c r="AC71" s="35" t="str" cm="1">
        <f t="array" ref="AC71">IFERROR(INDEX('CAC EPDs'!$F$2:$F$1007,SMALL(IF('CAC EPDs'!$E$2:$E$1007=Lists!AC$6,ROW('CAC EPDs'!$E$2:$E$1007)),ROW(65:65))-1,1),"")</f>
        <v/>
      </c>
      <c r="AD71" s="35" t="str" cm="1">
        <f t="array" ref="AD71">IFERROR(INDEX('CAC EPDs'!$F$2:$F$1007,SMALL(IF('CAC EPDs'!$E$2:$E$1007=Lists!AD$6,ROW('CAC EPDs'!$E$2:$E$1007)),ROW(65:65))-1,1),"")</f>
        <v/>
      </c>
      <c r="AE71" s="35" t="str" cm="1">
        <f t="array" ref="AE71">IFERROR(INDEX('CAC EPDs'!$F$2:$F$1007,SMALL(IF('CAC EPDs'!$E$2:$E$1007=Lists!AE$6,ROW('CAC EPDs'!$E$2:$E$1007)),ROW(65:65))-1,1),"")</f>
        <v/>
      </c>
      <c r="AF71" s="35" t="str" cm="1">
        <f t="array" ref="AF71">IFERROR(INDEX('CAC EPDs'!$F$2:$F$1007,SMALL(IF('CAC EPDs'!$E$2:$E$1007=Lists!AF$6,ROW('CAC EPDs'!$E$2:$E$1007)),ROW(65:65))-1,1),"")</f>
        <v/>
      </c>
      <c r="AG71" s="35" t="str" cm="1">
        <f t="array" ref="AG71">IFERROR(INDEX('CAC EPDs'!$F$2:$F$1007,SMALL(IF('CAC EPDs'!$E$2:$E$1007=Lists!AG$6,ROW('CAC EPDs'!$E$2:$E$1007)),ROW(65:65))-1,1),"")</f>
        <v/>
      </c>
      <c r="AH71" s="35" t="str" cm="1">
        <f t="array" ref="AH71">IFERROR(INDEX('CAC EPDs'!$F$2:$F$1007,SMALL(IF('CAC EPDs'!$E$2:$E$1007=Lists!AH$6,ROW('CAC EPDs'!$E$2:$E$1007)),ROW(65:65))-1,1),"")</f>
        <v/>
      </c>
      <c r="AI71" s="35" t="str" cm="1">
        <f t="array" ref="AI71">IFERROR(INDEX('CAC EPDs'!$F$2:$F$1007,SMALL(IF('CAC EPDs'!$E$2:$E$1007=Lists!AI$6,ROW('CAC EPDs'!$E$2:$E$1007)),ROW(65:65))-1,1),"")</f>
        <v/>
      </c>
      <c r="AJ71" s="35" t="str" cm="1">
        <f t="array" ref="AJ71">IFERROR(INDEX('CAC EPDs'!$F$2:$F$1007,SMALL(IF('CAC EPDs'!$E$2:$E$1007=Lists!AJ$6,ROW('CAC EPDs'!$E$2:$E$1007)),ROW(65:65))-1,1),"")</f>
        <v/>
      </c>
      <c r="AK71" s="35" t="str" cm="1">
        <f t="array" ref="AK71">IFERROR(INDEX('CAC EPDs'!$F$2:$F$1007,SMALL(IF('CAC EPDs'!$E$2:$E$1007=Lists!AK$6,ROW('CAC EPDs'!$E$2:$E$1007)),ROW(65:65))-1,1),"")</f>
        <v/>
      </c>
      <c r="AL71" s="35" t="str" cm="1">
        <f t="array" ref="AL71">IFERROR(INDEX('CAC EPDs'!$F$2:$F$1007,SMALL(IF('CAC EPDs'!$E$2:$E$1007=Lists!AL$6,ROW('CAC EPDs'!$E$2:$E$1007)),ROW(65:65))-1,1),"")</f>
        <v/>
      </c>
      <c r="AM71" s="35" t="str" cm="1">
        <f t="array" ref="AM71">IFERROR(INDEX('CAC EPDs'!$F$2:$F$1007,SMALL(IF('CAC EPDs'!$E$2:$E$1007=Lists!AM$6,ROW('CAC EPDs'!$E$2:$E$1007)),ROW(65:65))-1,1),"")</f>
        <v/>
      </c>
      <c r="AN71" s="35" t="str" cm="1">
        <f t="array" ref="AN71">IFERROR(INDEX('CAC EPDs'!$F$2:$F$1007,SMALL(IF('CAC EPDs'!$E$2:$E$1007=Lists!AN$6,ROW('CAC EPDs'!$E$2:$E$1007)),ROW(65:65))-1,1),"")</f>
        <v/>
      </c>
      <c r="AO71" s="35" t="str" cm="1">
        <f t="array" ref="AO71">IFERROR(INDEX('CAC EPDs'!$F$2:$F$1007,SMALL(IF('CAC EPDs'!$E$2:$E$1007=Lists!AO$6,ROW('CAC EPDs'!$E$2:$E$1007)),ROW(65:65))-1,1),"")</f>
        <v/>
      </c>
      <c r="AP71" s="35" t="str" cm="1">
        <f t="array" ref="AP71">IFERROR(INDEX('CAC EPDs'!$F$2:$F$1007,SMALL(IF('CAC EPDs'!$E$2:$E$1007=Lists!AP$6,ROW('CAC EPDs'!$E$2:$E$1007)),ROW(65:65))-1,1),"")</f>
        <v/>
      </c>
      <c r="AQ71" s="35" t="str" cm="1">
        <f t="array" ref="AQ71">IFERROR(INDEX('CAC EPDs'!$F$2:$F$1007,SMALL(IF('CAC EPDs'!$E$2:$E$1007=Lists!AQ$6,ROW('CAC EPDs'!$E$2:$E$1007)),ROW(65:65))-1,1),"")</f>
        <v/>
      </c>
      <c r="AR71" s="35" t="str" cm="1">
        <f t="array" ref="AR71">IFERROR(INDEX('CAC EPDs'!$F$2:$F$1007,SMALL(IF('CAC EPDs'!$E$2:$E$1007=Lists!AR$6,ROW('CAC EPDs'!$E$2:$E$1007)),ROW(65:65))-1,1),"")</f>
        <v/>
      </c>
      <c r="AS71" s="35" t="str" cm="1">
        <f t="array" ref="AS71">IFERROR(INDEX('CAC EPDs'!$F$2:$F$1007,SMALL(IF('CAC EPDs'!$E$2:$E$1007=Lists!AS$6,ROW('CAC EPDs'!$E$2:$E$1007)),ROW(65:65))-1,1),"")</f>
        <v/>
      </c>
      <c r="AT71" s="35" t="str" cm="1">
        <f t="array" ref="AT71">IFERROR(INDEX('CAC EPDs'!$F$2:$F$1007,SMALL(IF('CAC EPDs'!$E$2:$E$1007=Lists!AT$6,ROW('CAC EPDs'!$E$2:$E$1007)),ROW(65:65))-1,1),"")</f>
        <v/>
      </c>
      <c r="AU71" s="35" t="str" cm="1">
        <f t="array" ref="AU71">IFERROR(INDEX('CAC EPDs'!$F$2:$F$1007,SMALL(IF('CAC EPDs'!$E$2:$E$1007=Lists!AU$6,ROW('CAC EPDs'!$E$2:$E$1007)),ROW(65:65))-1,1),"")</f>
        <v/>
      </c>
      <c r="AV71" s="35" t="str" cm="1">
        <f t="array" ref="AV71">IFERROR(INDEX('CAC EPDs'!$F$2:$F$1007,SMALL(IF('CAC EPDs'!$E$2:$E$1007=Lists!AV$6,ROW('CAC EPDs'!$E$2:$E$1007)),ROW(65:65))-1,1),"")</f>
        <v/>
      </c>
      <c r="AW71" s="35" t="str" cm="1">
        <f t="array" ref="AW71">IFERROR(INDEX('CAC EPDs'!$F$2:$F$1007,SMALL(IF('CAC EPDs'!$E$2:$E$1007=Lists!AW$6,ROW('CAC EPDs'!$E$2:$E$1007)),ROW(65:65))-1,1),"")</f>
        <v/>
      </c>
      <c r="AX71" s="35" t="str" cm="1">
        <f t="array" ref="AX71">IFERROR(INDEX('CAC EPDs'!$F$2:$F$1007,SMALL(IF('CAC EPDs'!$E$2:$E$1007=Lists!AX$6,ROW('CAC EPDs'!$E$2:$E$1007)),ROW(65:65))-1,1),"")</f>
        <v/>
      </c>
      <c r="AY71" s="35" t="str" cm="1">
        <f t="array" ref="AY71">IFERROR(INDEX('CAC EPDs'!$F$2:$F$1007,SMALL(IF('CAC EPDs'!$E$2:$E$1007=Lists!AY$6,ROW('CAC EPDs'!$E$2:$E$1007)),ROW(65:65))-1,1),"")</f>
        <v/>
      </c>
      <c r="AZ71" s="35" t="str" cm="1">
        <f t="array" ref="AZ71">IFERROR(INDEX('CAC EPDs'!$F$2:$F$1007,SMALL(IF('CAC EPDs'!$E$2:$E$1007=Lists!AZ$6,ROW('CAC EPDs'!$E$2:$E$1007)),ROW(65:65))-1,1),"")</f>
        <v/>
      </c>
      <c r="BA71" s="35" t="str" cm="1">
        <f t="array" ref="BA71">IFERROR(INDEX('CAC EPDs'!$F$2:$F$1007,SMALL(IF('CAC EPDs'!$E$2:$E$1007=Lists!BA$6,ROW('CAC EPDs'!$E$2:$E$1007)),ROW(65:65))-1,1),"")</f>
        <v/>
      </c>
      <c r="BB71" s="35" t="str" cm="1">
        <f t="array" ref="BB71">IFERROR(INDEX('CAC EPDs'!$F$2:$F$1007,SMALL(IF('CAC EPDs'!$E$2:$E$1007=Lists!BB$6,ROW('CAC EPDs'!$E$2:$E$1007)),ROW(65:65))-1,1),"")</f>
        <v/>
      </c>
      <c r="BC71" s="35" t="str" cm="1">
        <f t="array" ref="BC71">IFERROR(INDEX('CAC EPDs'!$F$2:$F$1007,SMALL(IF('CAC EPDs'!$E$2:$E$1007=Lists!BC$6,ROW('CAC EPDs'!$E$2:$E$1007)),ROW(65:65))-1,1),"")</f>
        <v/>
      </c>
      <c r="BD71" s="35" t="str" cm="1">
        <f t="array" ref="BD71">IFERROR(INDEX('CAC EPDs'!$F$2:$F$1007,SMALL(IF('CAC EPDs'!$E$2:$E$1007=Lists!BD$6,ROW('CAC EPDs'!$E$2:$E$1007)),ROW(65:65))-1,1),"")</f>
        <v/>
      </c>
      <c r="BE71" s="35" t="str" cm="1">
        <f t="array" ref="BE71">IFERROR(INDEX('CAC EPDs'!$F$2:$F$1007,SMALL(IF('CAC EPDs'!$E$2:$E$1007=Lists!BE$6,ROW('CAC EPDs'!$E$2:$E$1007)),ROW(65:65))-1,1),"")</f>
        <v/>
      </c>
      <c r="BF71" s="35" t="str" cm="1">
        <f t="array" ref="BF71">IFERROR(INDEX('CAC EPDs'!$F$2:$F$1007,SMALL(IF('CAC EPDs'!$E$2:$E$1007=Lists!BF$6,ROW('CAC EPDs'!$E$2:$E$1007)),ROW(65:65))-1,1),"")</f>
        <v/>
      </c>
      <c r="BG71" s="35" t="str" cm="1">
        <f t="array" ref="BG71">IFERROR(INDEX('CAC EPDs'!$F$2:$F$1007,SMALL(IF('CAC EPDs'!$E$2:$E$1007=Lists!BG$6,ROW('CAC EPDs'!$E$2:$E$1007)),ROW(65:65))-1,1),"")</f>
        <v/>
      </c>
      <c r="BH71" s="35" t="str" cm="1">
        <f t="array" ref="BH71">IFERROR(INDEX('CAC EPDs'!$F$2:$F$1007,SMALL(IF('CAC EPDs'!$E$2:$E$1007=Lists!BH$6,ROW('CAC EPDs'!$E$2:$E$1007)),ROW(65:65))-1,1),"")</f>
        <v/>
      </c>
      <c r="BI71" s="35" t="str" cm="1">
        <f t="array" ref="BI71">IFERROR(INDEX('CAC EPDs'!$F$2:$F$1007,SMALL(IF('CAC EPDs'!$E$2:$E$1007=Lists!BI$6,ROW('CAC EPDs'!$E$2:$E$1007)),ROW(65:65))-1,1),"")</f>
        <v/>
      </c>
      <c r="BJ71" s="35" t="str" cm="1">
        <f t="array" ref="BJ71">IFERROR(INDEX('CAC EPDs'!$F$2:$F$1007,SMALL(IF('CAC EPDs'!$E$2:$E$1007=Lists!BJ$6,ROW('CAC EPDs'!$E$2:$E$1007)),ROW(65:65))-1,1),"")</f>
        <v/>
      </c>
      <c r="BK71" s="35" t="str" cm="1">
        <f t="array" ref="BK71">IFERROR(INDEX('CAC EPDs'!$F$2:$F$1007,SMALL(IF('CAC EPDs'!$E$2:$E$1007=Lists!BK$6,ROW('CAC EPDs'!$E$2:$E$1007)),ROW(65:65))-1,1),"")</f>
        <v/>
      </c>
      <c r="BL71" s="35" t="str" cm="1">
        <f t="array" ref="BL71">IFERROR(INDEX('CAC EPDs'!$F$2:$F$1007,SMALL(IF('CAC EPDs'!$E$2:$E$1007=Lists!BL$6,ROW('CAC EPDs'!$E$2:$E$1007)),ROW(65:65))-1,1),"")</f>
        <v/>
      </c>
      <c r="BM71" s="35" t="str" cm="1">
        <f t="array" ref="BM71">IFERROR(INDEX('CAC EPDs'!$F$2:$F$1007,SMALL(IF('CAC EPDs'!$E$2:$E$1007=Lists!BM$6,ROW('CAC EPDs'!$E$2:$E$1007)),ROW(65:65))-1,1),"")</f>
        <v/>
      </c>
      <c r="BN71" s="35" t="str" cm="1">
        <f t="array" ref="BN71">IFERROR(INDEX('CAC EPDs'!$F$2:$F$1007,SMALL(IF('CAC EPDs'!$E$2:$E$1007=Lists!BN$6,ROW('CAC EPDs'!$E$2:$E$1007)),ROW(65:65))-1,1),"")</f>
        <v/>
      </c>
      <c r="BO71" s="35" t="str" cm="1">
        <f t="array" ref="BO71">IFERROR(INDEX('CAC EPDs'!$F$2:$F$1007,SMALL(IF('CAC EPDs'!$E$2:$E$1007=Lists!BO$6,ROW('CAC EPDs'!$E$2:$E$1007)),ROW(65:65))-1,1),"")</f>
        <v/>
      </c>
      <c r="BP71" s="35" t="str" cm="1">
        <f t="array" ref="BP71">IFERROR(INDEX('CAC EPDs'!$F$2:$F$1007,SMALL(IF('CAC EPDs'!$E$2:$E$1007=Lists!BP$6,ROW('CAC EPDs'!$E$2:$E$1007)),ROW(65:65))-1,1),"")</f>
        <v/>
      </c>
      <c r="BQ71" s="35" t="str" cm="1">
        <f t="array" ref="BQ71">IFERROR(INDEX('CAC EPDs'!$F$2:$F$1007,SMALL(IF('CAC EPDs'!$E$2:$E$1007=Lists!BQ$6,ROW('CAC EPDs'!$E$2:$E$1007)),ROW(65:65))-1,1),"")</f>
        <v/>
      </c>
      <c r="BR71" s="35" t="str" cm="1">
        <f t="array" ref="BR71">IFERROR(INDEX('CAC EPDs'!$F$2:$F$1007,SMALL(IF('CAC EPDs'!$E$2:$E$1007=Lists!BR$6,ROW('CAC EPDs'!$E$2:$E$1007)),ROW(65:65))-1,1),"")</f>
        <v/>
      </c>
      <c r="BS71" s="35" t="str" cm="1">
        <f t="array" ref="BS71">IFERROR(INDEX('CAC EPDs'!$F$2:$F$1007,SMALL(IF('CAC EPDs'!$E$2:$E$1007=Lists!BS$6,ROW('CAC EPDs'!$E$2:$E$1007)),ROW(65:65))-1,1),"")</f>
        <v/>
      </c>
      <c r="BT71" s="35" t="str" cm="1">
        <f t="array" ref="BT71">IFERROR(INDEX('CAC EPDs'!$F$2:$F$1007,SMALL(IF('CAC EPDs'!$E$2:$E$1007=Lists!BT$6,ROW('CAC EPDs'!$E$2:$E$1007)),ROW(65:65))-1,1),"")</f>
        <v/>
      </c>
      <c r="BU71" s="35" t="str" cm="1">
        <f t="array" ref="BU71">IFERROR(INDEX('CAC EPDs'!$F$2:$F$1007,SMALL(IF('CAC EPDs'!$E$2:$E$1007=Lists!BU$6,ROW('CAC EPDs'!$E$2:$E$1007)),ROW(65:65))-1,1),"")</f>
        <v/>
      </c>
      <c r="BV71" s="35" t="str" cm="1">
        <f t="array" ref="BV71">IFERROR(INDEX('CAC EPDs'!$F$2:$F$1007,SMALL(IF('CAC EPDs'!$E$2:$E$1007=Lists!BV$6,ROW('CAC EPDs'!$E$2:$E$1007)),ROW(65:65))-1,1),"")</f>
        <v/>
      </c>
      <c r="BW71" s="35" t="str" cm="1">
        <f t="array" ref="BW71">IFERROR(INDEX('CAC EPDs'!$F$2:$F$1007,SMALL(IF('CAC EPDs'!$E$2:$E$1007=Lists!BW$6,ROW('CAC EPDs'!$E$2:$E$1007)),ROW(65:65))-1,1),"")</f>
        <v/>
      </c>
      <c r="BX71" s="35" t="str" cm="1">
        <f t="array" ref="BX71">IFERROR(INDEX('CAC EPDs'!$F$2:$F$1007,SMALL(IF('CAC EPDs'!$E$2:$E$1007=Lists!BX$6,ROW('CAC EPDs'!$E$2:$E$1007)),ROW(65:65))-1,1),"")</f>
        <v/>
      </c>
      <c r="BY71" s="35" t="str" cm="1">
        <f t="array" ref="BY71">IFERROR(INDEX('CAC EPDs'!$F$2:$F$1007,SMALL(IF('CAC EPDs'!$E$2:$E$1007=Lists!BY$6,ROW('CAC EPDs'!$E$2:$E$1007)),ROW(65:65))-1,1),"")</f>
        <v/>
      </c>
      <c r="BZ71" s="35" t="str" cm="1">
        <f t="array" ref="BZ71">IFERROR(INDEX('CAC EPDs'!$F$2:$F$1007,SMALL(IF('CAC EPDs'!$E$2:$E$1007=Lists!BZ$6,ROW('CAC EPDs'!$E$2:$E$1007)),ROW(65:65))-1,1),"")</f>
        <v/>
      </c>
    </row>
    <row r="72" spans="25:78">
      <c r="Y72" s="35" t="str">
        <v>Manitoba,50,No</v>
      </c>
      <c r="AA72" s="35" t="str" cm="1">
        <f t="array" ref="AA72">IFERROR(INDEX('CAC EPDs'!$F$2:$F$1007,SMALL(IF('CAC EPDs'!$E$2:$E$1007=Lists!AA$6,ROW('CAC EPDs'!$E$2:$E$1007)),ROW(66:66))-1,1),"")</f>
        <v/>
      </c>
      <c r="AB72" s="35" t="str" cm="1">
        <f t="array" ref="AB72">IFERROR(INDEX('CAC EPDs'!$F$2:$F$1007,SMALL(IF('CAC EPDs'!$E$2:$E$1007=Lists!AB$6,ROW('CAC EPDs'!$E$2:$E$1007)),ROW(66:66))-1,1),"")</f>
        <v/>
      </c>
      <c r="AC72" s="35" t="str" cm="1">
        <f t="array" ref="AC72">IFERROR(INDEX('CAC EPDs'!$F$2:$F$1007,SMALL(IF('CAC EPDs'!$E$2:$E$1007=Lists!AC$6,ROW('CAC EPDs'!$E$2:$E$1007)),ROW(66:66))-1,1),"")</f>
        <v/>
      </c>
      <c r="AD72" s="35" t="str" cm="1">
        <f t="array" ref="AD72">IFERROR(INDEX('CAC EPDs'!$F$2:$F$1007,SMALL(IF('CAC EPDs'!$E$2:$E$1007=Lists!AD$6,ROW('CAC EPDs'!$E$2:$E$1007)),ROW(66:66))-1,1),"")</f>
        <v/>
      </c>
      <c r="AE72" s="35" t="str" cm="1">
        <f t="array" ref="AE72">IFERROR(INDEX('CAC EPDs'!$F$2:$F$1007,SMALL(IF('CAC EPDs'!$E$2:$E$1007=Lists!AE$6,ROW('CAC EPDs'!$E$2:$E$1007)),ROW(66:66))-1,1),"")</f>
        <v/>
      </c>
      <c r="AF72" s="35" t="str" cm="1">
        <f t="array" ref="AF72">IFERROR(INDEX('CAC EPDs'!$F$2:$F$1007,SMALL(IF('CAC EPDs'!$E$2:$E$1007=Lists!AF$6,ROW('CAC EPDs'!$E$2:$E$1007)),ROW(66:66))-1,1),"")</f>
        <v/>
      </c>
      <c r="AG72" s="35" t="str" cm="1">
        <f t="array" ref="AG72">IFERROR(INDEX('CAC EPDs'!$F$2:$F$1007,SMALL(IF('CAC EPDs'!$E$2:$E$1007=Lists!AG$6,ROW('CAC EPDs'!$E$2:$E$1007)),ROW(66:66))-1,1),"")</f>
        <v/>
      </c>
      <c r="AH72" s="35" t="str" cm="1">
        <f t="array" ref="AH72">IFERROR(INDEX('CAC EPDs'!$F$2:$F$1007,SMALL(IF('CAC EPDs'!$E$2:$E$1007=Lists!AH$6,ROW('CAC EPDs'!$E$2:$E$1007)),ROW(66:66))-1,1),"")</f>
        <v/>
      </c>
      <c r="AI72" s="35" t="str" cm="1">
        <f t="array" ref="AI72">IFERROR(INDEX('CAC EPDs'!$F$2:$F$1007,SMALL(IF('CAC EPDs'!$E$2:$E$1007=Lists!AI$6,ROW('CAC EPDs'!$E$2:$E$1007)),ROW(66:66))-1,1),"")</f>
        <v/>
      </c>
      <c r="AJ72" s="35" t="str" cm="1">
        <f t="array" ref="AJ72">IFERROR(INDEX('CAC EPDs'!$F$2:$F$1007,SMALL(IF('CAC EPDs'!$E$2:$E$1007=Lists!AJ$6,ROW('CAC EPDs'!$E$2:$E$1007)),ROW(66:66))-1,1),"")</f>
        <v/>
      </c>
      <c r="AK72" s="35" t="str" cm="1">
        <f t="array" ref="AK72">IFERROR(INDEX('CAC EPDs'!$F$2:$F$1007,SMALL(IF('CAC EPDs'!$E$2:$E$1007=Lists!AK$6,ROW('CAC EPDs'!$E$2:$E$1007)),ROW(66:66))-1,1),"")</f>
        <v/>
      </c>
      <c r="AL72" s="35" t="str" cm="1">
        <f t="array" ref="AL72">IFERROR(INDEX('CAC EPDs'!$F$2:$F$1007,SMALL(IF('CAC EPDs'!$E$2:$E$1007=Lists!AL$6,ROW('CAC EPDs'!$E$2:$E$1007)),ROW(66:66))-1,1),"")</f>
        <v/>
      </c>
      <c r="AM72" s="35" t="str" cm="1">
        <f t="array" ref="AM72">IFERROR(INDEX('CAC EPDs'!$F$2:$F$1007,SMALL(IF('CAC EPDs'!$E$2:$E$1007=Lists!AM$6,ROW('CAC EPDs'!$E$2:$E$1007)),ROW(66:66))-1,1),"")</f>
        <v/>
      </c>
      <c r="AN72" s="35" t="str" cm="1">
        <f t="array" ref="AN72">IFERROR(INDEX('CAC EPDs'!$F$2:$F$1007,SMALL(IF('CAC EPDs'!$E$2:$E$1007=Lists!AN$6,ROW('CAC EPDs'!$E$2:$E$1007)),ROW(66:66))-1,1),"")</f>
        <v/>
      </c>
      <c r="AO72" s="35" t="str" cm="1">
        <f t="array" ref="AO72">IFERROR(INDEX('CAC EPDs'!$F$2:$F$1007,SMALL(IF('CAC EPDs'!$E$2:$E$1007=Lists!AO$6,ROW('CAC EPDs'!$E$2:$E$1007)),ROW(66:66))-1,1),"")</f>
        <v/>
      </c>
      <c r="AP72" s="35" t="str" cm="1">
        <f t="array" ref="AP72">IFERROR(INDEX('CAC EPDs'!$F$2:$F$1007,SMALL(IF('CAC EPDs'!$E$2:$E$1007=Lists!AP$6,ROW('CAC EPDs'!$E$2:$E$1007)),ROW(66:66))-1,1),"")</f>
        <v/>
      </c>
      <c r="AQ72" s="35" t="str" cm="1">
        <f t="array" ref="AQ72">IFERROR(INDEX('CAC EPDs'!$F$2:$F$1007,SMALL(IF('CAC EPDs'!$E$2:$E$1007=Lists!AQ$6,ROW('CAC EPDs'!$E$2:$E$1007)),ROW(66:66))-1,1),"")</f>
        <v/>
      </c>
      <c r="AR72" s="35" t="str" cm="1">
        <f t="array" ref="AR72">IFERROR(INDEX('CAC EPDs'!$F$2:$F$1007,SMALL(IF('CAC EPDs'!$E$2:$E$1007=Lists!AR$6,ROW('CAC EPDs'!$E$2:$E$1007)),ROW(66:66))-1,1),"")</f>
        <v/>
      </c>
      <c r="AS72" s="35" t="str" cm="1">
        <f t="array" ref="AS72">IFERROR(INDEX('CAC EPDs'!$F$2:$F$1007,SMALL(IF('CAC EPDs'!$E$2:$E$1007=Lists!AS$6,ROW('CAC EPDs'!$E$2:$E$1007)),ROW(66:66))-1,1),"")</f>
        <v/>
      </c>
      <c r="AT72" s="35" t="str" cm="1">
        <f t="array" ref="AT72">IFERROR(INDEX('CAC EPDs'!$F$2:$F$1007,SMALL(IF('CAC EPDs'!$E$2:$E$1007=Lists!AT$6,ROW('CAC EPDs'!$E$2:$E$1007)),ROW(66:66))-1,1),"")</f>
        <v/>
      </c>
      <c r="AU72" s="35" t="str" cm="1">
        <f t="array" ref="AU72">IFERROR(INDEX('CAC EPDs'!$F$2:$F$1007,SMALL(IF('CAC EPDs'!$E$2:$E$1007=Lists!AU$6,ROW('CAC EPDs'!$E$2:$E$1007)),ROW(66:66))-1,1),"")</f>
        <v/>
      </c>
      <c r="AV72" s="35" t="str" cm="1">
        <f t="array" ref="AV72">IFERROR(INDEX('CAC EPDs'!$F$2:$F$1007,SMALL(IF('CAC EPDs'!$E$2:$E$1007=Lists!AV$6,ROW('CAC EPDs'!$E$2:$E$1007)),ROW(66:66))-1,1),"")</f>
        <v/>
      </c>
      <c r="AW72" s="35" t="str" cm="1">
        <f t="array" ref="AW72">IFERROR(INDEX('CAC EPDs'!$F$2:$F$1007,SMALL(IF('CAC EPDs'!$E$2:$E$1007=Lists!AW$6,ROW('CAC EPDs'!$E$2:$E$1007)),ROW(66:66))-1,1),"")</f>
        <v/>
      </c>
      <c r="AX72" s="35" t="str" cm="1">
        <f t="array" ref="AX72">IFERROR(INDEX('CAC EPDs'!$F$2:$F$1007,SMALL(IF('CAC EPDs'!$E$2:$E$1007=Lists!AX$6,ROW('CAC EPDs'!$E$2:$E$1007)),ROW(66:66))-1,1),"")</f>
        <v/>
      </c>
      <c r="AY72" s="35" t="str" cm="1">
        <f t="array" ref="AY72">IFERROR(INDEX('CAC EPDs'!$F$2:$F$1007,SMALL(IF('CAC EPDs'!$E$2:$E$1007=Lists!AY$6,ROW('CAC EPDs'!$E$2:$E$1007)),ROW(66:66))-1,1),"")</f>
        <v/>
      </c>
      <c r="AZ72" s="35" t="str" cm="1">
        <f t="array" ref="AZ72">IFERROR(INDEX('CAC EPDs'!$F$2:$F$1007,SMALL(IF('CAC EPDs'!$E$2:$E$1007=Lists!AZ$6,ROW('CAC EPDs'!$E$2:$E$1007)),ROW(66:66))-1,1),"")</f>
        <v/>
      </c>
      <c r="BA72" s="35" t="str" cm="1">
        <f t="array" ref="BA72">IFERROR(INDEX('CAC EPDs'!$F$2:$F$1007,SMALL(IF('CAC EPDs'!$E$2:$E$1007=Lists!BA$6,ROW('CAC EPDs'!$E$2:$E$1007)),ROW(66:66))-1,1),"")</f>
        <v/>
      </c>
      <c r="BB72" s="35" t="str" cm="1">
        <f t="array" ref="BB72">IFERROR(INDEX('CAC EPDs'!$F$2:$F$1007,SMALL(IF('CAC EPDs'!$E$2:$E$1007=Lists!BB$6,ROW('CAC EPDs'!$E$2:$E$1007)),ROW(66:66))-1,1),"")</f>
        <v/>
      </c>
      <c r="BC72" s="35" t="str" cm="1">
        <f t="array" ref="BC72">IFERROR(INDEX('CAC EPDs'!$F$2:$F$1007,SMALL(IF('CAC EPDs'!$E$2:$E$1007=Lists!BC$6,ROW('CAC EPDs'!$E$2:$E$1007)),ROW(66:66))-1,1),"")</f>
        <v/>
      </c>
      <c r="BD72" s="35" t="str" cm="1">
        <f t="array" ref="BD72">IFERROR(INDEX('CAC EPDs'!$F$2:$F$1007,SMALL(IF('CAC EPDs'!$E$2:$E$1007=Lists!BD$6,ROW('CAC EPDs'!$E$2:$E$1007)),ROW(66:66))-1,1),"")</f>
        <v/>
      </c>
      <c r="BE72" s="35" t="str" cm="1">
        <f t="array" ref="BE72">IFERROR(INDEX('CAC EPDs'!$F$2:$F$1007,SMALL(IF('CAC EPDs'!$E$2:$E$1007=Lists!BE$6,ROW('CAC EPDs'!$E$2:$E$1007)),ROW(66:66))-1,1),"")</f>
        <v/>
      </c>
      <c r="BF72" s="35" t="str" cm="1">
        <f t="array" ref="BF72">IFERROR(INDEX('CAC EPDs'!$F$2:$F$1007,SMALL(IF('CAC EPDs'!$E$2:$E$1007=Lists!BF$6,ROW('CAC EPDs'!$E$2:$E$1007)),ROW(66:66))-1,1),"")</f>
        <v/>
      </c>
      <c r="BG72" s="35" t="str" cm="1">
        <f t="array" ref="BG72">IFERROR(INDEX('CAC EPDs'!$F$2:$F$1007,SMALL(IF('CAC EPDs'!$E$2:$E$1007=Lists!BG$6,ROW('CAC EPDs'!$E$2:$E$1007)),ROW(66:66))-1,1),"")</f>
        <v/>
      </c>
      <c r="BH72" s="35" t="str" cm="1">
        <f t="array" ref="BH72">IFERROR(INDEX('CAC EPDs'!$F$2:$F$1007,SMALL(IF('CAC EPDs'!$E$2:$E$1007=Lists!BH$6,ROW('CAC EPDs'!$E$2:$E$1007)),ROW(66:66))-1,1),"")</f>
        <v/>
      </c>
      <c r="BI72" s="35" t="str" cm="1">
        <f t="array" ref="BI72">IFERROR(INDEX('CAC EPDs'!$F$2:$F$1007,SMALL(IF('CAC EPDs'!$E$2:$E$1007=Lists!BI$6,ROW('CAC EPDs'!$E$2:$E$1007)),ROW(66:66))-1,1),"")</f>
        <v/>
      </c>
      <c r="BJ72" s="35" t="str" cm="1">
        <f t="array" ref="BJ72">IFERROR(INDEX('CAC EPDs'!$F$2:$F$1007,SMALL(IF('CAC EPDs'!$E$2:$E$1007=Lists!BJ$6,ROW('CAC EPDs'!$E$2:$E$1007)),ROW(66:66))-1,1),"")</f>
        <v/>
      </c>
      <c r="BK72" s="35" t="str" cm="1">
        <f t="array" ref="BK72">IFERROR(INDEX('CAC EPDs'!$F$2:$F$1007,SMALL(IF('CAC EPDs'!$E$2:$E$1007=Lists!BK$6,ROW('CAC EPDs'!$E$2:$E$1007)),ROW(66:66))-1,1),"")</f>
        <v/>
      </c>
      <c r="BL72" s="35" t="str" cm="1">
        <f t="array" ref="BL72">IFERROR(INDEX('CAC EPDs'!$F$2:$F$1007,SMALL(IF('CAC EPDs'!$E$2:$E$1007=Lists!BL$6,ROW('CAC EPDs'!$E$2:$E$1007)),ROW(66:66))-1,1),"")</f>
        <v/>
      </c>
      <c r="BM72" s="35" t="str" cm="1">
        <f t="array" ref="BM72">IFERROR(INDEX('CAC EPDs'!$F$2:$F$1007,SMALL(IF('CAC EPDs'!$E$2:$E$1007=Lists!BM$6,ROW('CAC EPDs'!$E$2:$E$1007)),ROW(66:66))-1,1),"")</f>
        <v/>
      </c>
      <c r="BN72" s="35" t="str" cm="1">
        <f t="array" ref="BN72">IFERROR(INDEX('CAC EPDs'!$F$2:$F$1007,SMALL(IF('CAC EPDs'!$E$2:$E$1007=Lists!BN$6,ROW('CAC EPDs'!$E$2:$E$1007)),ROW(66:66))-1,1),"")</f>
        <v/>
      </c>
      <c r="BO72" s="35" t="str" cm="1">
        <f t="array" ref="BO72">IFERROR(INDEX('CAC EPDs'!$F$2:$F$1007,SMALL(IF('CAC EPDs'!$E$2:$E$1007=Lists!BO$6,ROW('CAC EPDs'!$E$2:$E$1007)),ROW(66:66))-1,1),"")</f>
        <v/>
      </c>
      <c r="BP72" s="35" t="str" cm="1">
        <f t="array" ref="BP72">IFERROR(INDEX('CAC EPDs'!$F$2:$F$1007,SMALL(IF('CAC EPDs'!$E$2:$E$1007=Lists!BP$6,ROW('CAC EPDs'!$E$2:$E$1007)),ROW(66:66))-1,1),"")</f>
        <v/>
      </c>
      <c r="BQ72" s="35" t="str" cm="1">
        <f t="array" ref="BQ72">IFERROR(INDEX('CAC EPDs'!$F$2:$F$1007,SMALL(IF('CAC EPDs'!$E$2:$E$1007=Lists!BQ$6,ROW('CAC EPDs'!$E$2:$E$1007)),ROW(66:66))-1,1),"")</f>
        <v/>
      </c>
      <c r="BR72" s="35" t="str" cm="1">
        <f t="array" ref="BR72">IFERROR(INDEX('CAC EPDs'!$F$2:$F$1007,SMALL(IF('CAC EPDs'!$E$2:$E$1007=Lists!BR$6,ROW('CAC EPDs'!$E$2:$E$1007)),ROW(66:66))-1,1),"")</f>
        <v/>
      </c>
      <c r="BS72" s="35" t="str" cm="1">
        <f t="array" ref="BS72">IFERROR(INDEX('CAC EPDs'!$F$2:$F$1007,SMALL(IF('CAC EPDs'!$E$2:$E$1007=Lists!BS$6,ROW('CAC EPDs'!$E$2:$E$1007)),ROW(66:66))-1,1),"")</f>
        <v/>
      </c>
      <c r="BT72" s="35" t="str" cm="1">
        <f t="array" ref="BT72">IFERROR(INDEX('CAC EPDs'!$F$2:$F$1007,SMALL(IF('CAC EPDs'!$E$2:$E$1007=Lists!BT$6,ROW('CAC EPDs'!$E$2:$E$1007)),ROW(66:66))-1,1),"")</f>
        <v/>
      </c>
      <c r="BU72" s="35" t="str" cm="1">
        <f t="array" ref="BU72">IFERROR(INDEX('CAC EPDs'!$F$2:$F$1007,SMALL(IF('CAC EPDs'!$E$2:$E$1007=Lists!BU$6,ROW('CAC EPDs'!$E$2:$E$1007)),ROW(66:66))-1,1),"")</f>
        <v/>
      </c>
      <c r="BV72" s="35" t="str" cm="1">
        <f t="array" ref="BV72">IFERROR(INDEX('CAC EPDs'!$F$2:$F$1007,SMALL(IF('CAC EPDs'!$E$2:$E$1007=Lists!BV$6,ROW('CAC EPDs'!$E$2:$E$1007)),ROW(66:66))-1,1),"")</f>
        <v/>
      </c>
      <c r="BW72" s="35" t="str" cm="1">
        <f t="array" ref="BW72">IFERROR(INDEX('CAC EPDs'!$F$2:$F$1007,SMALL(IF('CAC EPDs'!$E$2:$E$1007=Lists!BW$6,ROW('CAC EPDs'!$E$2:$E$1007)),ROW(66:66))-1,1),"")</f>
        <v/>
      </c>
      <c r="BX72" s="35" t="str" cm="1">
        <f t="array" ref="BX72">IFERROR(INDEX('CAC EPDs'!$F$2:$F$1007,SMALL(IF('CAC EPDs'!$E$2:$E$1007=Lists!BX$6,ROW('CAC EPDs'!$E$2:$E$1007)),ROW(66:66))-1,1),"")</f>
        <v/>
      </c>
      <c r="BY72" s="35" t="str" cm="1">
        <f t="array" ref="BY72">IFERROR(INDEX('CAC EPDs'!$F$2:$F$1007,SMALL(IF('CAC EPDs'!$E$2:$E$1007=Lists!BY$6,ROW('CAC EPDs'!$E$2:$E$1007)),ROW(66:66))-1,1),"")</f>
        <v/>
      </c>
      <c r="BZ72" s="35" t="str" cm="1">
        <f t="array" ref="BZ72">IFERROR(INDEX('CAC EPDs'!$F$2:$F$1007,SMALL(IF('CAC EPDs'!$E$2:$E$1007=Lists!BZ$6,ROW('CAC EPDs'!$E$2:$E$1007)),ROW(66:66))-1,1),"")</f>
        <v/>
      </c>
    </row>
    <row r="73" spans="25:78">
      <c r="Y73" s="35" t="str">
        <v>Manitoba,50,Yes</v>
      </c>
      <c r="AA73" s="35" t="str" cm="1">
        <f t="array" ref="AA73">IFERROR(INDEX('CAC EPDs'!$F$2:$F$1007,SMALL(IF('CAC EPDs'!$E$2:$E$1007=Lists!AA$6,ROW('CAC EPDs'!$E$2:$E$1007)),ROW(67:67))-1,1),"")</f>
        <v/>
      </c>
      <c r="AB73" s="35" t="str" cm="1">
        <f t="array" ref="AB73">IFERROR(INDEX('CAC EPDs'!$F$2:$F$1007,SMALL(IF('CAC EPDs'!$E$2:$E$1007=Lists!AB$6,ROW('CAC EPDs'!$E$2:$E$1007)),ROW(67:67))-1,1),"")</f>
        <v/>
      </c>
      <c r="AC73" s="35" t="str" cm="1">
        <f t="array" ref="AC73">IFERROR(INDEX('CAC EPDs'!$F$2:$F$1007,SMALL(IF('CAC EPDs'!$E$2:$E$1007=Lists!AC$6,ROW('CAC EPDs'!$E$2:$E$1007)),ROW(67:67))-1,1),"")</f>
        <v/>
      </c>
      <c r="AD73" s="35" t="str" cm="1">
        <f t="array" ref="AD73">IFERROR(INDEX('CAC EPDs'!$F$2:$F$1007,SMALL(IF('CAC EPDs'!$E$2:$E$1007=Lists!AD$6,ROW('CAC EPDs'!$E$2:$E$1007)),ROW(67:67))-1,1),"")</f>
        <v/>
      </c>
      <c r="AE73" s="35" t="str" cm="1">
        <f t="array" ref="AE73">IFERROR(INDEX('CAC EPDs'!$F$2:$F$1007,SMALL(IF('CAC EPDs'!$E$2:$E$1007=Lists!AE$6,ROW('CAC EPDs'!$E$2:$E$1007)),ROW(67:67))-1,1),"")</f>
        <v/>
      </c>
      <c r="AF73" s="35" t="str" cm="1">
        <f t="array" ref="AF73">IFERROR(INDEX('CAC EPDs'!$F$2:$F$1007,SMALL(IF('CAC EPDs'!$E$2:$E$1007=Lists!AF$6,ROW('CAC EPDs'!$E$2:$E$1007)),ROW(67:67))-1,1),"")</f>
        <v/>
      </c>
      <c r="AG73" s="35" t="str" cm="1">
        <f t="array" ref="AG73">IFERROR(INDEX('CAC EPDs'!$F$2:$F$1007,SMALL(IF('CAC EPDs'!$E$2:$E$1007=Lists!AG$6,ROW('CAC EPDs'!$E$2:$E$1007)),ROW(67:67))-1,1),"")</f>
        <v/>
      </c>
      <c r="AH73" s="35" t="str" cm="1">
        <f t="array" ref="AH73">IFERROR(INDEX('CAC EPDs'!$F$2:$F$1007,SMALL(IF('CAC EPDs'!$E$2:$E$1007=Lists!AH$6,ROW('CAC EPDs'!$E$2:$E$1007)),ROW(67:67))-1,1),"")</f>
        <v/>
      </c>
      <c r="AI73" s="35" t="str" cm="1">
        <f t="array" ref="AI73">IFERROR(INDEX('CAC EPDs'!$F$2:$F$1007,SMALL(IF('CAC EPDs'!$E$2:$E$1007=Lists!AI$6,ROW('CAC EPDs'!$E$2:$E$1007)),ROW(67:67))-1,1),"")</f>
        <v/>
      </c>
      <c r="AJ73" s="35" t="str" cm="1">
        <f t="array" ref="AJ73">IFERROR(INDEX('CAC EPDs'!$F$2:$F$1007,SMALL(IF('CAC EPDs'!$E$2:$E$1007=Lists!AJ$6,ROW('CAC EPDs'!$E$2:$E$1007)),ROW(67:67))-1,1),"")</f>
        <v/>
      </c>
      <c r="AK73" s="35" t="str" cm="1">
        <f t="array" ref="AK73">IFERROR(INDEX('CAC EPDs'!$F$2:$F$1007,SMALL(IF('CAC EPDs'!$E$2:$E$1007=Lists!AK$6,ROW('CAC EPDs'!$E$2:$E$1007)),ROW(67:67))-1,1),"")</f>
        <v/>
      </c>
      <c r="AL73" s="35" t="str" cm="1">
        <f t="array" ref="AL73">IFERROR(INDEX('CAC EPDs'!$F$2:$F$1007,SMALL(IF('CAC EPDs'!$E$2:$E$1007=Lists!AL$6,ROW('CAC EPDs'!$E$2:$E$1007)),ROW(67:67))-1,1),"")</f>
        <v/>
      </c>
      <c r="AM73" s="35" t="str" cm="1">
        <f t="array" ref="AM73">IFERROR(INDEX('CAC EPDs'!$F$2:$F$1007,SMALL(IF('CAC EPDs'!$E$2:$E$1007=Lists!AM$6,ROW('CAC EPDs'!$E$2:$E$1007)),ROW(67:67))-1,1),"")</f>
        <v/>
      </c>
      <c r="AN73" s="35" t="str" cm="1">
        <f t="array" ref="AN73">IFERROR(INDEX('CAC EPDs'!$F$2:$F$1007,SMALL(IF('CAC EPDs'!$E$2:$E$1007=Lists!AN$6,ROW('CAC EPDs'!$E$2:$E$1007)),ROW(67:67))-1,1),"")</f>
        <v/>
      </c>
      <c r="AO73" s="35" t="str" cm="1">
        <f t="array" ref="AO73">IFERROR(INDEX('CAC EPDs'!$F$2:$F$1007,SMALL(IF('CAC EPDs'!$E$2:$E$1007=Lists!AO$6,ROW('CAC EPDs'!$E$2:$E$1007)),ROW(67:67))-1,1),"")</f>
        <v/>
      </c>
      <c r="AP73" s="35" t="str" cm="1">
        <f t="array" ref="AP73">IFERROR(INDEX('CAC EPDs'!$F$2:$F$1007,SMALL(IF('CAC EPDs'!$E$2:$E$1007=Lists!AP$6,ROW('CAC EPDs'!$E$2:$E$1007)),ROW(67:67))-1,1),"")</f>
        <v/>
      </c>
      <c r="AQ73" s="35" t="str" cm="1">
        <f t="array" ref="AQ73">IFERROR(INDEX('CAC EPDs'!$F$2:$F$1007,SMALL(IF('CAC EPDs'!$E$2:$E$1007=Lists!AQ$6,ROW('CAC EPDs'!$E$2:$E$1007)),ROW(67:67))-1,1),"")</f>
        <v/>
      </c>
      <c r="AR73" s="35" t="str" cm="1">
        <f t="array" ref="AR73">IFERROR(INDEX('CAC EPDs'!$F$2:$F$1007,SMALL(IF('CAC EPDs'!$E$2:$E$1007=Lists!AR$6,ROW('CAC EPDs'!$E$2:$E$1007)),ROW(67:67))-1,1),"")</f>
        <v/>
      </c>
      <c r="AS73" s="35" t="str" cm="1">
        <f t="array" ref="AS73">IFERROR(INDEX('CAC EPDs'!$F$2:$F$1007,SMALL(IF('CAC EPDs'!$E$2:$E$1007=Lists!AS$6,ROW('CAC EPDs'!$E$2:$E$1007)),ROW(67:67))-1,1),"")</f>
        <v/>
      </c>
      <c r="AT73" s="35" t="str" cm="1">
        <f t="array" ref="AT73">IFERROR(INDEX('CAC EPDs'!$F$2:$F$1007,SMALL(IF('CAC EPDs'!$E$2:$E$1007=Lists!AT$6,ROW('CAC EPDs'!$E$2:$E$1007)),ROW(67:67))-1,1),"")</f>
        <v/>
      </c>
      <c r="AU73" s="35" t="str" cm="1">
        <f t="array" ref="AU73">IFERROR(INDEX('CAC EPDs'!$F$2:$F$1007,SMALL(IF('CAC EPDs'!$E$2:$E$1007=Lists!AU$6,ROW('CAC EPDs'!$E$2:$E$1007)),ROW(67:67))-1,1),"")</f>
        <v/>
      </c>
      <c r="AV73" s="35" t="str" cm="1">
        <f t="array" ref="AV73">IFERROR(INDEX('CAC EPDs'!$F$2:$F$1007,SMALL(IF('CAC EPDs'!$E$2:$E$1007=Lists!AV$6,ROW('CAC EPDs'!$E$2:$E$1007)),ROW(67:67))-1,1),"")</f>
        <v/>
      </c>
      <c r="AW73" s="35" t="str" cm="1">
        <f t="array" ref="AW73">IFERROR(INDEX('CAC EPDs'!$F$2:$F$1007,SMALL(IF('CAC EPDs'!$E$2:$E$1007=Lists!AW$6,ROW('CAC EPDs'!$E$2:$E$1007)),ROW(67:67))-1,1),"")</f>
        <v/>
      </c>
      <c r="AX73" s="35" t="str" cm="1">
        <f t="array" ref="AX73">IFERROR(INDEX('CAC EPDs'!$F$2:$F$1007,SMALL(IF('CAC EPDs'!$E$2:$E$1007=Lists!AX$6,ROW('CAC EPDs'!$E$2:$E$1007)),ROW(67:67))-1,1),"")</f>
        <v/>
      </c>
      <c r="AY73" s="35" t="str" cm="1">
        <f t="array" ref="AY73">IFERROR(INDEX('CAC EPDs'!$F$2:$F$1007,SMALL(IF('CAC EPDs'!$E$2:$E$1007=Lists!AY$6,ROW('CAC EPDs'!$E$2:$E$1007)),ROW(67:67))-1,1),"")</f>
        <v/>
      </c>
      <c r="AZ73" s="35" t="str" cm="1">
        <f t="array" ref="AZ73">IFERROR(INDEX('CAC EPDs'!$F$2:$F$1007,SMALL(IF('CAC EPDs'!$E$2:$E$1007=Lists!AZ$6,ROW('CAC EPDs'!$E$2:$E$1007)),ROW(67:67))-1,1),"")</f>
        <v/>
      </c>
      <c r="BA73" s="35" t="str" cm="1">
        <f t="array" ref="BA73">IFERROR(INDEX('CAC EPDs'!$F$2:$F$1007,SMALL(IF('CAC EPDs'!$E$2:$E$1007=Lists!BA$6,ROW('CAC EPDs'!$E$2:$E$1007)),ROW(67:67))-1,1),"")</f>
        <v/>
      </c>
      <c r="BB73" s="35" t="str" cm="1">
        <f t="array" ref="BB73">IFERROR(INDEX('CAC EPDs'!$F$2:$F$1007,SMALL(IF('CAC EPDs'!$E$2:$E$1007=Lists!BB$6,ROW('CAC EPDs'!$E$2:$E$1007)),ROW(67:67))-1,1),"")</f>
        <v/>
      </c>
      <c r="BC73" s="35" t="str" cm="1">
        <f t="array" ref="BC73">IFERROR(INDEX('CAC EPDs'!$F$2:$F$1007,SMALL(IF('CAC EPDs'!$E$2:$E$1007=Lists!BC$6,ROW('CAC EPDs'!$E$2:$E$1007)),ROW(67:67))-1,1),"")</f>
        <v/>
      </c>
      <c r="BD73" s="35" t="str" cm="1">
        <f t="array" ref="BD73">IFERROR(INDEX('CAC EPDs'!$F$2:$F$1007,SMALL(IF('CAC EPDs'!$E$2:$E$1007=Lists!BD$6,ROW('CAC EPDs'!$E$2:$E$1007)),ROW(67:67))-1,1),"")</f>
        <v/>
      </c>
      <c r="BE73" s="35" t="str" cm="1">
        <f t="array" ref="BE73">IFERROR(INDEX('CAC EPDs'!$F$2:$F$1007,SMALL(IF('CAC EPDs'!$E$2:$E$1007=Lists!BE$6,ROW('CAC EPDs'!$E$2:$E$1007)),ROW(67:67))-1,1),"")</f>
        <v/>
      </c>
      <c r="BF73" s="35" t="str" cm="1">
        <f t="array" ref="BF73">IFERROR(INDEX('CAC EPDs'!$F$2:$F$1007,SMALL(IF('CAC EPDs'!$E$2:$E$1007=Lists!BF$6,ROW('CAC EPDs'!$E$2:$E$1007)),ROW(67:67))-1,1),"")</f>
        <v/>
      </c>
      <c r="BG73" s="35" t="str" cm="1">
        <f t="array" ref="BG73">IFERROR(INDEX('CAC EPDs'!$F$2:$F$1007,SMALL(IF('CAC EPDs'!$E$2:$E$1007=Lists!BG$6,ROW('CAC EPDs'!$E$2:$E$1007)),ROW(67:67))-1,1),"")</f>
        <v/>
      </c>
      <c r="BH73" s="35" t="str" cm="1">
        <f t="array" ref="BH73">IFERROR(INDEX('CAC EPDs'!$F$2:$F$1007,SMALL(IF('CAC EPDs'!$E$2:$E$1007=Lists!BH$6,ROW('CAC EPDs'!$E$2:$E$1007)),ROW(67:67))-1,1),"")</f>
        <v/>
      </c>
      <c r="BI73" s="35" t="str" cm="1">
        <f t="array" ref="BI73">IFERROR(INDEX('CAC EPDs'!$F$2:$F$1007,SMALL(IF('CAC EPDs'!$E$2:$E$1007=Lists!BI$6,ROW('CAC EPDs'!$E$2:$E$1007)),ROW(67:67))-1,1),"")</f>
        <v/>
      </c>
      <c r="BJ73" s="35" t="str" cm="1">
        <f t="array" ref="BJ73">IFERROR(INDEX('CAC EPDs'!$F$2:$F$1007,SMALL(IF('CAC EPDs'!$E$2:$E$1007=Lists!BJ$6,ROW('CAC EPDs'!$E$2:$E$1007)),ROW(67:67))-1,1),"")</f>
        <v/>
      </c>
      <c r="BK73" s="35" t="str" cm="1">
        <f t="array" ref="BK73">IFERROR(INDEX('CAC EPDs'!$F$2:$F$1007,SMALL(IF('CAC EPDs'!$E$2:$E$1007=Lists!BK$6,ROW('CAC EPDs'!$E$2:$E$1007)),ROW(67:67))-1,1),"")</f>
        <v/>
      </c>
      <c r="BL73" s="35" t="str" cm="1">
        <f t="array" ref="BL73">IFERROR(INDEX('CAC EPDs'!$F$2:$F$1007,SMALL(IF('CAC EPDs'!$E$2:$E$1007=Lists!BL$6,ROW('CAC EPDs'!$E$2:$E$1007)),ROW(67:67))-1,1),"")</f>
        <v/>
      </c>
      <c r="BM73" s="35" t="str" cm="1">
        <f t="array" ref="BM73">IFERROR(INDEX('CAC EPDs'!$F$2:$F$1007,SMALL(IF('CAC EPDs'!$E$2:$E$1007=Lists!BM$6,ROW('CAC EPDs'!$E$2:$E$1007)),ROW(67:67))-1,1),"")</f>
        <v/>
      </c>
      <c r="BN73" s="35" t="str" cm="1">
        <f t="array" ref="BN73">IFERROR(INDEX('CAC EPDs'!$F$2:$F$1007,SMALL(IF('CAC EPDs'!$E$2:$E$1007=Lists!BN$6,ROW('CAC EPDs'!$E$2:$E$1007)),ROW(67:67))-1,1),"")</f>
        <v/>
      </c>
      <c r="BO73" s="35" t="str" cm="1">
        <f t="array" ref="BO73">IFERROR(INDEX('CAC EPDs'!$F$2:$F$1007,SMALL(IF('CAC EPDs'!$E$2:$E$1007=Lists!BO$6,ROW('CAC EPDs'!$E$2:$E$1007)),ROW(67:67))-1,1),"")</f>
        <v/>
      </c>
      <c r="BP73" s="35" t="str" cm="1">
        <f t="array" ref="BP73">IFERROR(INDEX('CAC EPDs'!$F$2:$F$1007,SMALL(IF('CAC EPDs'!$E$2:$E$1007=Lists!BP$6,ROW('CAC EPDs'!$E$2:$E$1007)),ROW(67:67))-1,1),"")</f>
        <v/>
      </c>
      <c r="BQ73" s="35" t="str" cm="1">
        <f t="array" ref="BQ73">IFERROR(INDEX('CAC EPDs'!$F$2:$F$1007,SMALL(IF('CAC EPDs'!$E$2:$E$1007=Lists!BQ$6,ROW('CAC EPDs'!$E$2:$E$1007)),ROW(67:67))-1,1),"")</f>
        <v/>
      </c>
      <c r="BR73" s="35" t="str" cm="1">
        <f t="array" ref="BR73">IFERROR(INDEX('CAC EPDs'!$F$2:$F$1007,SMALL(IF('CAC EPDs'!$E$2:$E$1007=Lists!BR$6,ROW('CAC EPDs'!$E$2:$E$1007)),ROW(67:67))-1,1),"")</f>
        <v/>
      </c>
      <c r="BS73" s="35" t="str" cm="1">
        <f t="array" ref="BS73">IFERROR(INDEX('CAC EPDs'!$F$2:$F$1007,SMALL(IF('CAC EPDs'!$E$2:$E$1007=Lists!BS$6,ROW('CAC EPDs'!$E$2:$E$1007)),ROW(67:67))-1,1),"")</f>
        <v/>
      </c>
      <c r="BT73" s="35" t="str" cm="1">
        <f t="array" ref="BT73">IFERROR(INDEX('CAC EPDs'!$F$2:$F$1007,SMALL(IF('CAC EPDs'!$E$2:$E$1007=Lists!BT$6,ROW('CAC EPDs'!$E$2:$E$1007)),ROW(67:67))-1,1),"")</f>
        <v/>
      </c>
      <c r="BU73" s="35" t="str" cm="1">
        <f t="array" ref="BU73">IFERROR(INDEX('CAC EPDs'!$F$2:$F$1007,SMALL(IF('CAC EPDs'!$E$2:$E$1007=Lists!BU$6,ROW('CAC EPDs'!$E$2:$E$1007)),ROW(67:67))-1,1),"")</f>
        <v/>
      </c>
      <c r="BV73" s="35" t="str" cm="1">
        <f t="array" ref="BV73">IFERROR(INDEX('CAC EPDs'!$F$2:$F$1007,SMALL(IF('CAC EPDs'!$E$2:$E$1007=Lists!BV$6,ROW('CAC EPDs'!$E$2:$E$1007)),ROW(67:67))-1,1),"")</f>
        <v/>
      </c>
      <c r="BW73" s="35" t="str" cm="1">
        <f t="array" ref="BW73">IFERROR(INDEX('CAC EPDs'!$F$2:$F$1007,SMALL(IF('CAC EPDs'!$E$2:$E$1007=Lists!BW$6,ROW('CAC EPDs'!$E$2:$E$1007)),ROW(67:67))-1,1),"")</f>
        <v/>
      </c>
      <c r="BX73" s="35" t="str" cm="1">
        <f t="array" ref="BX73">IFERROR(INDEX('CAC EPDs'!$F$2:$F$1007,SMALL(IF('CAC EPDs'!$E$2:$E$1007=Lists!BX$6,ROW('CAC EPDs'!$E$2:$E$1007)),ROW(67:67))-1,1),"")</f>
        <v/>
      </c>
      <c r="BY73" s="35" t="str" cm="1">
        <f t="array" ref="BY73">IFERROR(INDEX('CAC EPDs'!$F$2:$F$1007,SMALL(IF('CAC EPDs'!$E$2:$E$1007=Lists!BY$6,ROW('CAC EPDs'!$E$2:$E$1007)),ROW(67:67))-1,1),"")</f>
        <v/>
      </c>
      <c r="BZ73" s="35" t="str" cm="1">
        <f t="array" ref="BZ73">IFERROR(INDEX('CAC EPDs'!$F$2:$F$1007,SMALL(IF('CAC EPDs'!$E$2:$E$1007=Lists!BZ$6,ROW('CAC EPDs'!$E$2:$E$1007)),ROW(67:67))-1,1),"")</f>
        <v/>
      </c>
    </row>
    <row r="74" spans="25:78">
      <c r="Y74" s="35" t="str">
        <v>Alberta,20,Yes</v>
      </c>
      <c r="AA74" s="35" t="str" cm="1">
        <f t="array" ref="AA74">IFERROR(INDEX('CAC EPDs'!$F$2:$F$1007,SMALL(IF('CAC EPDs'!$E$2:$E$1007=Lists!AA$6,ROW('CAC EPDs'!$E$2:$E$1007)),ROW(68:68))-1,1),"")</f>
        <v/>
      </c>
      <c r="AB74" s="35" t="str" cm="1">
        <f t="array" ref="AB74">IFERROR(INDEX('CAC EPDs'!$F$2:$F$1007,SMALL(IF('CAC EPDs'!$E$2:$E$1007=Lists!AB$6,ROW('CAC EPDs'!$E$2:$E$1007)),ROW(68:68))-1,1),"")</f>
        <v/>
      </c>
      <c r="AC74" s="35" t="str" cm="1">
        <f t="array" ref="AC74">IFERROR(INDEX('CAC EPDs'!$F$2:$F$1007,SMALL(IF('CAC EPDs'!$E$2:$E$1007=Lists!AC$6,ROW('CAC EPDs'!$E$2:$E$1007)),ROW(68:68))-1,1),"")</f>
        <v/>
      </c>
      <c r="AD74" s="35" t="str" cm="1">
        <f t="array" ref="AD74">IFERROR(INDEX('CAC EPDs'!$F$2:$F$1007,SMALL(IF('CAC EPDs'!$E$2:$E$1007=Lists!AD$6,ROW('CAC EPDs'!$E$2:$E$1007)),ROW(68:68))-1,1),"")</f>
        <v/>
      </c>
      <c r="AE74" s="35" t="str" cm="1">
        <f t="array" ref="AE74">IFERROR(INDEX('CAC EPDs'!$F$2:$F$1007,SMALL(IF('CAC EPDs'!$E$2:$E$1007=Lists!AE$6,ROW('CAC EPDs'!$E$2:$E$1007)),ROW(68:68))-1,1),"")</f>
        <v/>
      </c>
      <c r="AF74" s="35" t="str" cm="1">
        <f t="array" ref="AF74">IFERROR(INDEX('CAC EPDs'!$F$2:$F$1007,SMALL(IF('CAC EPDs'!$E$2:$E$1007=Lists!AF$6,ROW('CAC EPDs'!$E$2:$E$1007)),ROW(68:68))-1,1),"")</f>
        <v/>
      </c>
      <c r="AG74" s="35" t="str" cm="1">
        <f t="array" ref="AG74">IFERROR(INDEX('CAC EPDs'!$F$2:$F$1007,SMALL(IF('CAC EPDs'!$E$2:$E$1007=Lists!AG$6,ROW('CAC EPDs'!$E$2:$E$1007)),ROW(68:68))-1,1),"")</f>
        <v/>
      </c>
      <c r="AH74" s="35" t="str" cm="1">
        <f t="array" ref="AH74">IFERROR(INDEX('CAC EPDs'!$F$2:$F$1007,SMALL(IF('CAC EPDs'!$E$2:$E$1007=Lists!AH$6,ROW('CAC EPDs'!$E$2:$E$1007)),ROW(68:68))-1,1),"")</f>
        <v/>
      </c>
      <c r="AI74" s="35" t="str" cm="1">
        <f t="array" ref="AI74">IFERROR(INDEX('CAC EPDs'!$F$2:$F$1007,SMALL(IF('CAC EPDs'!$E$2:$E$1007=Lists!AI$6,ROW('CAC EPDs'!$E$2:$E$1007)),ROW(68:68))-1,1),"")</f>
        <v/>
      </c>
      <c r="AJ74" s="35" t="str" cm="1">
        <f t="array" ref="AJ74">IFERROR(INDEX('CAC EPDs'!$F$2:$F$1007,SMALL(IF('CAC EPDs'!$E$2:$E$1007=Lists!AJ$6,ROW('CAC EPDs'!$E$2:$E$1007)),ROW(68:68))-1,1),"")</f>
        <v/>
      </c>
      <c r="AK74" s="35" t="str" cm="1">
        <f t="array" ref="AK74">IFERROR(INDEX('CAC EPDs'!$F$2:$F$1007,SMALL(IF('CAC EPDs'!$E$2:$E$1007=Lists!AK$6,ROW('CAC EPDs'!$E$2:$E$1007)),ROW(68:68))-1,1),"")</f>
        <v/>
      </c>
      <c r="AL74" s="35" t="str" cm="1">
        <f t="array" ref="AL74">IFERROR(INDEX('CAC EPDs'!$F$2:$F$1007,SMALL(IF('CAC EPDs'!$E$2:$E$1007=Lists!AL$6,ROW('CAC EPDs'!$E$2:$E$1007)),ROW(68:68))-1,1),"")</f>
        <v/>
      </c>
      <c r="AM74" s="35" t="str" cm="1">
        <f t="array" ref="AM74">IFERROR(INDEX('CAC EPDs'!$F$2:$F$1007,SMALL(IF('CAC EPDs'!$E$2:$E$1007=Lists!AM$6,ROW('CAC EPDs'!$E$2:$E$1007)),ROW(68:68))-1,1),"")</f>
        <v/>
      </c>
      <c r="AN74" s="35" t="str" cm="1">
        <f t="array" ref="AN74">IFERROR(INDEX('CAC EPDs'!$F$2:$F$1007,SMALL(IF('CAC EPDs'!$E$2:$E$1007=Lists!AN$6,ROW('CAC EPDs'!$E$2:$E$1007)),ROW(68:68))-1,1),"")</f>
        <v/>
      </c>
      <c r="AO74" s="35" t="str" cm="1">
        <f t="array" ref="AO74">IFERROR(INDEX('CAC EPDs'!$F$2:$F$1007,SMALL(IF('CAC EPDs'!$E$2:$E$1007=Lists!AO$6,ROW('CAC EPDs'!$E$2:$E$1007)),ROW(68:68))-1,1),"")</f>
        <v/>
      </c>
      <c r="AP74" s="35" t="str" cm="1">
        <f t="array" ref="AP74">IFERROR(INDEX('CAC EPDs'!$F$2:$F$1007,SMALL(IF('CAC EPDs'!$E$2:$E$1007=Lists!AP$6,ROW('CAC EPDs'!$E$2:$E$1007)),ROW(68:68))-1,1),"")</f>
        <v/>
      </c>
      <c r="AQ74" s="35" t="str" cm="1">
        <f t="array" ref="AQ74">IFERROR(INDEX('CAC EPDs'!$F$2:$F$1007,SMALL(IF('CAC EPDs'!$E$2:$E$1007=Lists!AQ$6,ROW('CAC EPDs'!$E$2:$E$1007)),ROW(68:68))-1,1),"")</f>
        <v/>
      </c>
      <c r="AR74" s="35" t="str" cm="1">
        <f t="array" ref="AR74">IFERROR(INDEX('CAC EPDs'!$F$2:$F$1007,SMALL(IF('CAC EPDs'!$E$2:$E$1007=Lists!AR$6,ROW('CAC EPDs'!$E$2:$E$1007)),ROW(68:68))-1,1),"")</f>
        <v/>
      </c>
      <c r="AS74" s="35" t="str" cm="1">
        <f t="array" ref="AS74">IFERROR(INDEX('CAC EPDs'!$F$2:$F$1007,SMALL(IF('CAC EPDs'!$E$2:$E$1007=Lists!AS$6,ROW('CAC EPDs'!$E$2:$E$1007)),ROW(68:68))-1,1),"")</f>
        <v/>
      </c>
      <c r="AT74" s="35" t="str" cm="1">
        <f t="array" ref="AT74">IFERROR(INDEX('CAC EPDs'!$F$2:$F$1007,SMALL(IF('CAC EPDs'!$E$2:$E$1007=Lists!AT$6,ROW('CAC EPDs'!$E$2:$E$1007)),ROW(68:68))-1,1),"")</f>
        <v/>
      </c>
      <c r="AU74" s="35" t="str" cm="1">
        <f t="array" ref="AU74">IFERROR(INDEX('CAC EPDs'!$F$2:$F$1007,SMALL(IF('CAC EPDs'!$E$2:$E$1007=Lists!AU$6,ROW('CAC EPDs'!$E$2:$E$1007)),ROW(68:68))-1,1),"")</f>
        <v/>
      </c>
      <c r="AV74" s="35" t="str" cm="1">
        <f t="array" ref="AV74">IFERROR(INDEX('CAC EPDs'!$F$2:$F$1007,SMALL(IF('CAC EPDs'!$E$2:$E$1007=Lists!AV$6,ROW('CAC EPDs'!$E$2:$E$1007)),ROW(68:68))-1,1),"")</f>
        <v/>
      </c>
      <c r="AW74" s="35" t="str" cm="1">
        <f t="array" ref="AW74">IFERROR(INDEX('CAC EPDs'!$F$2:$F$1007,SMALL(IF('CAC EPDs'!$E$2:$E$1007=Lists!AW$6,ROW('CAC EPDs'!$E$2:$E$1007)),ROW(68:68))-1,1),"")</f>
        <v/>
      </c>
      <c r="AX74" s="35" t="str" cm="1">
        <f t="array" ref="AX74">IFERROR(INDEX('CAC EPDs'!$F$2:$F$1007,SMALL(IF('CAC EPDs'!$E$2:$E$1007=Lists!AX$6,ROW('CAC EPDs'!$E$2:$E$1007)),ROW(68:68))-1,1),"")</f>
        <v/>
      </c>
      <c r="AY74" s="35" t="str" cm="1">
        <f t="array" ref="AY74">IFERROR(INDEX('CAC EPDs'!$F$2:$F$1007,SMALL(IF('CAC EPDs'!$E$2:$E$1007=Lists!AY$6,ROW('CAC EPDs'!$E$2:$E$1007)),ROW(68:68))-1,1),"")</f>
        <v/>
      </c>
      <c r="AZ74" s="35" t="str" cm="1">
        <f t="array" ref="AZ74">IFERROR(INDEX('CAC EPDs'!$F$2:$F$1007,SMALL(IF('CAC EPDs'!$E$2:$E$1007=Lists!AZ$6,ROW('CAC EPDs'!$E$2:$E$1007)),ROW(68:68))-1,1),"")</f>
        <v/>
      </c>
      <c r="BA74" s="35" t="str" cm="1">
        <f t="array" ref="BA74">IFERROR(INDEX('CAC EPDs'!$F$2:$F$1007,SMALL(IF('CAC EPDs'!$E$2:$E$1007=Lists!BA$6,ROW('CAC EPDs'!$E$2:$E$1007)),ROW(68:68))-1,1),"")</f>
        <v/>
      </c>
      <c r="BB74" s="35" t="str" cm="1">
        <f t="array" ref="BB74">IFERROR(INDEX('CAC EPDs'!$F$2:$F$1007,SMALL(IF('CAC EPDs'!$E$2:$E$1007=Lists!BB$6,ROW('CAC EPDs'!$E$2:$E$1007)),ROW(68:68))-1,1),"")</f>
        <v/>
      </c>
      <c r="BC74" s="35" t="str" cm="1">
        <f t="array" ref="BC74">IFERROR(INDEX('CAC EPDs'!$F$2:$F$1007,SMALL(IF('CAC EPDs'!$E$2:$E$1007=Lists!BC$6,ROW('CAC EPDs'!$E$2:$E$1007)),ROW(68:68))-1,1),"")</f>
        <v/>
      </c>
      <c r="BD74" s="35" t="str" cm="1">
        <f t="array" ref="BD74">IFERROR(INDEX('CAC EPDs'!$F$2:$F$1007,SMALL(IF('CAC EPDs'!$E$2:$E$1007=Lists!BD$6,ROW('CAC EPDs'!$E$2:$E$1007)),ROW(68:68))-1,1),"")</f>
        <v/>
      </c>
      <c r="BE74" s="35" t="str" cm="1">
        <f t="array" ref="BE74">IFERROR(INDEX('CAC EPDs'!$F$2:$F$1007,SMALL(IF('CAC EPDs'!$E$2:$E$1007=Lists!BE$6,ROW('CAC EPDs'!$E$2:$E$1007)),ROW(68:68))-1,1),"")</f>
        <v/>
      </c>
      <c r="BF74" s="35" t="str" cm="1">
        <f t="array" ref="BF74">IFERROR(INDEX('CAC EPDs'!$F$2:$F$1007,SMALL(IF('CAC EPDs'!$E$2:$E$1007=Lists!BF$6,ROW('CAC EPDs'!$E$2:$E$1007)),ROW(68:68))-1,1),"")</f>
        <v/>
      </c>
      <c r="BG74" s="35" t="str" cm="1">
        <f t="array" ref="BG74">IFERROR(INDEX('CAC EPDs'!$F$2:$F$1007,SMALL(IF('CAC EPDs'!$E$2:$E$1007=Lists!BG$6,ROW('CAC EPDs'!$E$2:$E$1007)),ROW(68:68))-1,1),"")</f>
        <v/>
      </c>
      <c r="BH74" s="35" t="str" cm="1">
        <f t="array" ref="BH74">IFERROR(INDEX('CAC EPDs'!$F$2:$F$1007,SMALL(IF('CAC EPDs'!$E$2:$E$1007=Lists!BH$6,ROW('CAC EPDs'!$E$2:$E$1007)),ROW(68:68))-1,1),"")</f>
        <v/>
      </c>
      <c r="BI74" s="35" t="str" cm="1">
        <f t="array" ref="BI74">IFERROR(INDEX('CAC EPDs'!$F$2:$F$1007,SMALL(IF('CAC EPDs'!$E$2:$E$1007=Lists!BI$6,ROW('CAC EPDs'!$E$2:$E$1007)),ROW(68:68))-1,1),"")</f>
        <v/>
      </c>
      <c r="BJ74" s="35" t="str" cm="1">
        <f t="array" ref="BJ74">IFERROR(INDEX('CAC EPDs'!$F$2:$F$1007,SMALL(IF('CAC EPDs'!$E$2:$E$1007=Lists!BJ$6,ROW('CAC EPDs'!$E$2:$E$1007)),ROW(68:68))-1,1),"")</f>
        <v/>
      </c>
      <c r="BK74" s="35" t="str" cm="1">
        <f t="array" ref="BK74">IFERROR(INDEX('CAC EPDs'!$F$2:$F$1007,SMALL(IF('CAC EPDs'!$E$2:$E$1007=Lists!BK$6,ROW('CAC EPDs'!$E$2:$E$1007)),ROW(68:68))-1,1),"")</f>
        <v/>
      </c>
      <c r="BL74" s="35" t="str" cm="1">
        <f t="array" ref="BL74">IFERROR(INDEX('CAC EPDs'!$F$2:$F$1007,SMALL(IF('CAC EPDs'!$E$2:$E$1007=Lists!BL$6,ROW('CAC EPDs'!$E$2:$E$1007)),ROW(68:68))-1,1),"")</f>
        <v/>
      </c>
      <c r="BM74" s="35" t="str" cm="1">
        <f t="array" ref="BM74">IFERROR(INDEX('CAC EPDs'!$F$2:$F$1007,SMALL(IF('CAC EPDs'!$E$2:$E$1007=Lists!BM$6,ROW('CAC EPDs'!$E$2:$E$1007)),ROW(68:68))-1,1),"")</f>
        <v/>
      </c>
      <c r="BN74" s="35" t="str" cm="1">
        <f t="array" ref="BN74">IFERROR(INDEX('CAC EPDs'!$F$2:$F$1007,SMALL(IF('CAC EPDs'!$E$2:$E$1007=Lists!BN$6,ROW('CAC EPDs'!$E$2:$E$1007)),ROW(68:68))-1,1),"")</f>
        <v/>
      </c>
      <c r="BO74" s="35" t="str" cm="1">
        <f t="array" ref="BO74">IFERROR(INDEX('CAC EPDs'!$F$2:$F$1007,SMALL(IF('CAC EPDs'!$E$2:$E$1007=Lists!BO$6,ROW('CAC EPDs'!$E$2:$E$1007)),ROW(68:68))-1,1),"")</f>
        <v/>
      </c>
      <c r="BP74" s="35" t="str" cm="1">
        <f t="array" ref="BP74">IFERROR(INDEX('CAC EPDs'!$F$2:$F$1007,SMALL(IF('CAC EPDs'!$E$2:$E$1007=Lists!BP$6,ROW('CAC EPDs'!$E$2:$E$1007)),ROW(68:68))-1,1),"")</f>
        <v/>
      </c>
      <c r="BQ74" s="35" t="str" cm="1">
        <f t="array" ref="BQ74">IFERROR(INDEX('CAC EPDs'!$F$2:$F$1007,SMALL(IF('CAC EPDs'!$E$2:$E$1007=Lists!BQ$6,ROW('CAC EPDs'!$E$2:$E$1007)),ROW(68:68))-1,1),"")</f>
        <v/>
      </c>
      <c r="BR74" s="35" t="str" cm="1">
        <f t="array" ref="BR74">IFERROR(INDEX('CAC EPDs'!$F$2:$F$1007,SMALL(IF('CAC EPDs'!$E$2:$E$1007=Lists!BR$6,ROW('CAC EPDs'!$E$2:$E$1007)),ROW(68:68))-1,1),"")</f>
        <v/>
      </c>
      <c r="BS74" s="35" t="str" cm="1">
        <f t="array" ref="BS74">IFERROR(INDEX('CAC EPDs'!$F$2:$F$1007,SMALL(IF('CAC EPDs'!$E$2:$E$1007=Lists!BS$6,ROW('CAC EPDs'!$E$2:$E$1007)),ROW(68:68))-1,1),"")</f>
        <v/>
      </c>
      <c r="BT74" s="35" t="str" cm="1">
        <f t="array" ref="BT74">IFERROR(INDEX('CAC EPDs'!$F$2:$F$1007,SMALL(IF('CAC EPDs'!$E$2:$E$1007=Lists!BT$6,ROW('CAC EPDs'!$E$2:$E$1007)),ROW(68:68))-1,1),"")</f>
        <v/>
      </c>
      <c r="BU74" s="35" t="str" cm="1">
        <f t="array" ref="BU74">IFERROR(INDEX('CAC EPDs'!$F$2:$F$1007,SMALL(IF('CAC EPDs'!$E$2:$E$1007=Lists!BU$6,ROW('CAC EPDs'!$E$2:$E$1007)),ROW(68:68))-1,1),"")</f>
        <v/>
      </c>
      <c r="BV74" s="35" t="str" cm="1">
        <f t="array" ref="BV74">IFERROR(INDEX('CAC EPDs'!$F$2:$F$1007,SMALL(IF('CAC EPDs'!$E$2:$E$1007=Lists!BV$6,ROW('CAC EPDs'!$E$2:$E$1007)),ROW(68:68))-1,1),"")</f>
        <v/>
      </c>
      <c r="BW74" s="35" t="str" cm="1">
        <f t="array" ref="BW74">IFERROR(INDEX('CAC EPDs'!$F$2:$F$1007,SMALL(IF('CAC EPDs'!$E$2:$E$1007=Lists!BW$6,ROW('CAC EPDs'!$E$2:$E$1007)),ROW(68:68))-1,1),"")</f>
        <v/>
      </c>
      <c r="BX74" s="35" t="str" cm="1">
        <f t="array" ref="BX74">IFERROR(INDEX('CAC EPDs'!$F$2:$F$1007,SMALL(IF('CAC EPDs'!$E$2:$E$1007=Lists!BX$6,ROW('CAC EPDs'!$E$2:$E$1007)),ROW(68:68))-1,1),"")</f>
        <v/>
      </c>
      <c r="BY74" s="35" t="str" cm="1">
        <f t="array" ref="BY74">IFERROR(INDEX('CAC EPDs'!$F$2:$F$1007,SMALL(IF('CAC EPDs'!$E$2:$E$1007=Lists!BY$6,ROW('CAC EPDs'!$E$2:$E$1007)),ROW(68:68))-1,1),"")</f>
        <v/>
      </c>
      <c r="BZ74" s="35" t="str" cm="1">
        <f t="array" ref="BZ74">IFERROR(INDEX('CAC EPDs'!$F$2:$F$1007,SMALL(IF('CAC EPDs'!$E$2:$E$1007=Lists!BZ$6,ROW('CAC EPDs'!$E$2:$E$1007)),ROW(68:68))-1,1),"")</f>
        <v/>
      </c>
    </row>
    <row r="75" spans="25:78">
      <c r="Y75" s="35" t="str">
        <v>Alberta,20,No</v>
      </c>
      <c r="AA75" s="35" t="str" cm="1">
        <f t="array" ref="AA75">IFERROR(INDEX('CAC EPDs'!$F$2:$F$1007,SMALL(IF('CAC EPDs'!$E$2:$E$1007=Lists!AA$6,ROW('CAC EPDs'!$E$2:$E$1007)),ROW(69:69))-1,1),"")</f>
        <v/>
      </c>
      <c r="AB75" s="35" t="str" cm="1">
        <f t="array" ref="AB75">IFERROR(INDEX('CAC EPDs'!$F$2:$F$1007,SMALL(IF('CAC EPDs'!$E$2:$E$1007=Lists!AB$6,ROW('CAC EPDs'!$E$2:$E$1007)),ROW(69:69))-1,1),"")</f>
        <v/>
      </c>
      <c r="AC75" s="35" t="str" cm="1">
        <f t="array" ref="AC75">IFERROR(INDEX('CAC EPDs'!$F$2:$F$1007,SMALL(IF('CAC EPDs'!$E$2:$E$1007=Lists!AC$6,ROW('CAC EPDs'!$E$2:$E$1007)),ROW(69:69))-1,1),"")</f>
        <v/>
      </c>
      <c r="AD75" s="35" t="str" cm="1">
        <f t="array" ref="AD75">IFERROR(INDEX('CAC EPDs'!$F$2:$F$1007,SMALL(IF('CAC EPDs'!$E$2:$E$1007=Lists!AD$6,ROW('CAC EPDs'!$E$2:$E$1007)),ROW(69:69))-1,1),"")</f>
        <v/>
      </c>
      <c r="AE75" s="35" t="str" cm="1">
        <f t="array" ref="AE75">IFERROR(INDEX('CAC EPDs'!$F$2:$F$1007,SMALL(IF('CAC EPDs'!$E$2:$E$1007=Lists!AE$6,ROW('CAC EPDs'!$E$2:$E$1007)),ROW(69:69))-1,1),"")</f>
        <v/>
      </c>
      <c r="AF75" s="35" t="str" cm="1">
        <f t="array" ref="AF75">IFERROR(INDEX('CAC EPDs'!$F$2:$F$1007,SMALL(IF('CAC EPDs'!$E$2:$E$1007=Lists!AF$6,ROW('CAC EPDs'!$E$2:$E$1007)),ROW(69:69))-1,1),"")</f>
        <v/>
      </c>
      <c r="AG75" s="35" t="str" cm="1">
        <f t="array" ref="AG75">IFERROR(INDEX('CAC EPDs'!$F$2:$F$1007,SMALL(IF('CAC EPDs'!$E$2:$E$1007=Lists!AG$6,ROW('CAC EPDs'!$E$2:$E$1007)),ROW(69:69))-1,1),"")</f>
        <v/>
      </c>
      <c r="AH75" s="35" t="str" cm="1">
        <f t="array" ref="AH75">IFERROR(INDEX('CAC EPDs'!$F$2:$F$1007,SMALL(IF('CAC EPDs'!$E$2:$E$1007=Lists!AH$6,ROW('CAC EPDs'!$E$2:$E$1007)),ROW(69:69))-1,1),"")</f>
        <v/>
      </c>
      <c r="AI75" s="35" t="str" cm="1">
        <f t="array" ref="AI75">IFERROR(INDEX('CAC EPDs'!$F$2:$F$1007,SMALL(IF('CAC EPDs'!$E$2:$E$1007=Lists!AI$6,ROW('CAC EPDs'!$E$2:$E$1007)),ROW(69:69))-1,1),"")</f>
        <v/>
      </c>
      <c r="AJ75" s="35" t="str" cm="1">
        <f t="array" ref="AJ75">IFERROR(INDEX('CAC EPDs'!$F$2:$F$1007,SMALL(IF('CAC EPDs'!$E$2:$E$1007=Lists!AJ$6,ROW('CAC EPDs'!$E$2:$E$1007)),ROW(69:69))-1,1),"")</f>
        <v/>
      </c>
      <c r="AK75" s="35" t="str" cm="1">
        <f t="array" ref="AK75">IFERROR(INDEX('CAC EPDs'!$F$2:$F$1007,SMALL(IF('CAC EPDs'!$E$2:$E$1007=Lists!AK$6,ROW('CAC EPDs'!$E$2:$E$1007)),ROW(69:69))-1,1),"")</f>
        <v/>
      </c>
      <c r="AL75" s="35" t="str" cm="1">
        <f t="array" ref="AL75">IFERROR(INDEX('CAC EPDs'!$F$2:$F$1007,SMALL(IF('CAC EPDs'!$E$2:$E$1007=Lists!AL$6,ROW('CAC EPDs'!$E$2:$E$1007)),ROW(69:69))-1,1),"")</f>
        <v/>
      </c>
      <c r="AM75" s="35" t="str" cm="1">
        <f t="array" ref="AM75">IFERROR(INDEX('CAC EPDs'!$F$2:$F$1007,SMALL(IF('CAC EPDs'!$E$2:$E$1007=Lists!AM$6,ROW('CAC EPDs'!$E$2:$E$1007)),ROW(69:69))-1,1),"")</f>
        <v/>
      </c>
      <c r="AN75" s="35" t="str" cm="1">
        <f t="array" ref="AN75">IFERROR(INDEX('CAC EPDs'!$F$2:$F$1007,SMALL(IF('CAC EPDs'!$E$2:$E$1007=Lists!AN$6,ROW('CAC EPDs'!$E$2:$E$1007)),ROW(69:69))-1,1),"")</f>
        <v/>
      </c>
      <c r="AO75" s="35" t="str" cm="1">
        <f t="array" ref="AO75">IFERROR(INDEX('CAC EPDs'!$F$2:$F$1007,SMALL(IF('CAC EPDs'!$E$2:$E$1007=Lists!AO$6,ROW('CAC EPDs'!$E$2:$E$1007)),ROW(69:69))-1,1),"")</f>
        <v/>
      </c>
      <c r="AP75" s="35" t="str" cm="1">
        <f t="array" ref="AP75">IFERROR(INDEX('CAC EPDs'!$F$2:$F$1007,SMALL(IF('CAC EPDs'!$E$2:$E$1007=Lists!AP$6,ROW('CAC EPDs'!$E$2:$E$1007)),ROW(69:69))-1,1),"")</f>
        <v/>
      </c>
      <c r="AQ75" s="35" t="str" cm="1">
        <f t="array" ref="AQ75">IFERROR(INDEX('CAC EPDs'!$F$2:$F$1007,SMALL(IF('CAC EPDs'!$E$2:$E$1007=Lists!AQ$6,ROW('CAC EPDs'!$E$2:$E$1007)),ROW(69:69))-1,1),"")</f>
        <v/>
      </c>
      <c r="AR75" s="35" t="str" cm="1">
        <f t="array" ref="AR75">IFERROR(INDEX('CAC EPDs'!$F$2:$F$1007,SMALL(IF('CAC EPDs'!$E$2:$E$1007=Lists!AR$6,ROW('CAC EPDs'!$E$2:$E$1007)),ROW(69:69))-1,1),"")</f>
        <v/>
      </c>
      <c r="AS75" s="35" t="str" cm="1">
        <f t="array" ref="AS75">IFERROR(INDEX('CAC EPDs'!$F$2:$F$1007,SMALL(IF('CAC EPDs'!$E$2:$E$1007=Lists!AS$6,ROW('CAC EPDs'!$E$2:$E$1007)),ROW(69:69))-1,1),"")</f>
        <v/>
      </c>
      <c r="AT75" s="35" t="str" cm="1">
        <f t="array" ref="AT75">IFERROR(INDEX('CAC EPDs'!$F$2:$F$1007,SMALL(IF('CAC EPDs'!$E$2:$E$1007=Lists!AT$6,ROW('CAC EPDs'!$E$2:$E$1007)),ROW(69:69))-1,1),"")</f>
        <v/>
      </c>
      <c r="AU75" s="35" t="str" cm="1">
        <f t="array" ref="AU75">IFERROR(INDEX('CAC EPDs'!$F$2:$F$1007,SMALL(IF('CAC EPDs'!$E$2:$E$1007=Lists!AU$6,ROW('CAC EPDs'!$E$2:$E$1007)),ROW(69:69))-1,1),"")</f>
        <v/>
      </c>
      <c r="AV75" s="35" t="str" cm="1">
        <f t="array" ref="AV75">IFERROR(INDEX('CAC EPDs'!$F$2:$F$1007,SMALL(IF('CAC EPDs'!$E$2:$E$1007=Lists!AV$6,ROW('CAC EPDs'!$E$2:$E$1007)),ROW(69:69))-1,1),"")</f>
        <v/>
      </c>
      <c r="AW75" s="35" t="str" cm="1">
        <f t="array" ref="AW75">IFERROR(INDEX('CAC EPDs'!$F$2:$F$1007,SMALL(IF('CAC EPDs'!$E$2:$E$1007=Lists!AW$6,ROW('CAC EPDs'!$E$2:$E$1007)),ROW(69:69))-1,1),"")</f>
        <v/>
      </c>
      <c r="AX75" s="35" t="str" cm="1">
        <f t="array" ref="AX75">IFERROR(INDEX('CAC EPDs'!$F$2:$F$1007,SMALL(IF('CAC EPDs'!$E$2:$E$1007=Lists!AX$6,ROW('CAC EPDs'!$E$2:$E$1007)),ROW(69:69))-1,1),"")</f>
        <v/>
      </c>
      <c r="AY75" s="35" t="str" cm="1">
        <f t="array" ref="AY75">IFERROR(INDEX('CAC EPDs'!$F$2:$F$1007,SMALL(IF('CAC EPDs'!$E$2:$E$1007=Lists!AY$6,ROW('CAC EPDs'!$E$2:$E$1007)),ROW(69:69))-1,1),"")</f>
        <v/>
      </c>
      <c r="AZ75" s="35" t="str" cm="1">
        <f t="array" ref="AZ75">IFERROR(INDEX('CAC EPDs'!$F$2:$F$1007,SMALL(IF('CAC EPDs'!$E$2:$E$1007=Lists!AZ$6,ROW('CAC EPDs'!$E$2:$E$1007)),ROW(69:69))-1,1),"")</f>
        <v/>
      </c>
      <c r="BA75" s="35" t="str" cm="1">
        <f t="array" ref="BA75">IFERROR(INDEX('CAC EPDs'!$F$2:$F$1007,SMALL(IF('CAC EPDs'!$E$2:$E$1007=Lists!BA$6,ROW('CAC EPDs'!$E$2:$E$1007)),ROW(69:69))-1,1),"")</f>
        <v/>
      </c>
      <c r="BB75" s="35" t="str" cm="1">
        <f t="array" ref="BB75">IFERROR(INDEX('CAC EPDs'!$F$2:$F$1007,SMALL(IF('CAC EPDs'!$E$2:$E$1007=Lists!BB$6,ROW('CAC EPDs'!$E$2:$E$1007)),ROW(69:69))-1,1),"")</f>
        <v/>
      </c>
      <c r="BC75" s="35" t="str" cm="1">
        <f t="array" ref="BC75">IFERROR(INDEX('CAC EPDs'!$F$2:$F$1007,SMALL(IF('CAC EPDs'!$E$2:$E$1007=Lists!BC$6,ROW('CAC EPDs'!$E$2:$E$1007)),ROW(69:69))-1,1),"")</f>
        <v/>
      </c>
      <c r="BD75" s="35" t="str" cm="1">
        <f t="array" ref="BD75">IFERROR(INDEX('CAC EPDs'!$F$2:$F$1007,SMALL(IF('CAC EPDs'!$E$2:$E$1007=Lists!BD$6,ROW('CAC EPDs'!$E$2:$E$1007)),ROW(69:69))-1,1),"")</f>
        <v/>
      </c>
      <c r="BE75" s="35" t="str" cm="1">
        <f t="array" ref="BE75">IFERROR(INDEX('CAC EPDs'!$F$2:$F$1007,SMALL(IF('CAC EPDs'!$E$2:$E$1007=Lists!BE$6,ROW('CAC EPDs'!$E$2:$E$1007)),ROW(69:69))-1,1),"")</f>
        <v/>
      </c>
      <c r="BF75" s="35" t="str" cm="1">
        <f t="array" ref="BF75">IFERROR(INDEX('CAC EPDs'!$F$2:$F$1007,SMALL(IF('CAC EPDs'!$E$2:$E$1007=Lists!BF$6,ROW('CAC EPDs'!$E$2:$E$1007)),ROW(69:69))-1,1),"")</f>
        <v/>
      </c>
      <c r="BG75" s="35" t="str" cm="1">
        <f t="array" ref="BG75">IFERROR(INDEX('CAC EPDs'!$F$2:$F$1007,SMALL(IF('CAC EPDs'!$E$2:$E$1007=Lists!BG$6,ROW('CAC EPDs'!$E$2:$E$1007)),ROW(69:69))-1,1),"")</f>
        <v/>
      </c>
      <c r="BH75" s="35" t="str" cm="1">
        <f t="array" ref="BH75">IFERROR(INDEX('CAC EPDs'!$F$2:$F$1007,SMALL(IF('CAC EPDs'!$E$2:$E$1007=Lists!BH$6,ROW('CAC EPDs'!$E$2:$E$1007)),ROW(69:69))-1,1),"")</f>
        <v/>
      </c>
      <c r="BI75" s="35" t="str" cm="1">
        <f t="array" ref="BI75">IFERROR(INDEX('CAC EPDs'!$F$2:$F$1007,SMALL(IF('CAC EPDs'!$E$2:$E$1007=Lists!BI$6,ROW('CAC EPDs'!$E$2:$E$1007)),ROW(69:69))-1,1),"")</f>
        <v/>
      </c>
      <c r="BJ75" s="35" t="str" cm="1">
        <f t="array" ref="BJ75">IFERROR(INDEX('CAC EPDs'!$F$2:$F$1007,SMALL(IF('CAC EPDs'!$E$2:$E$1007=Lists!BJ$6,ROW('CAC EPDs'!$E$2:$E$1007)),ROW(69:69))-1,1),"")</f>
        <v/>
      </c>
      <c r="BK75" s="35" t="str" cm="1">
        <f t="array" ref="BK75">IFERROR(INDEX('CAC EPDs'!$F$2:$F$1007,SMALL(IF('CAC EPDs'!$E$2:$E$1007=Lists!BK$6,ROW('CAC EPDs'!$E$2:$E$1007)),ROW(69:69))-1,1),"")</f>
        <v/>
      </c>
      <c r="BL75" s="35" t="str" cm="1">
        <f t="array" ref="BL75">IFERROR(INDEX('CAC EPDs'!$F$2:$F$1007,SMALL(IF('CAC EPDs'!$E$2:$E$1007=Lists!BL$6,ROW('CAC EPDs'!$E$2:$E$1007)),ROW(69:69))-1,1),"")</f>
        <v/>
      </c>
      <c r="BM75" s="35" t="str" cm="1">
        <f t="array" ref="BM75">IFERROR(INDEX('CAC EPDs'!$F$2:$F$1007,SMALL(IF('CAC EPDs'!$E$2:$E$1007=Lists!BM$6,ROW('CAC EPDs'!$E$2:$E$1007)),ROW(69:69))-1,1),"")</f>
        <v/>
      </c>
      <c r="BN75" s="35" t="str" cm="1">
        <f t="array" ref="BN75">IFERROR(INDEX('CAC EPDs'!$F$2:$F$1007,SMALL(IF('CAC EPDs'!$E$2:$E$1007=Lists!BN$6,ROW('CAC EPDs'!$E$2:$E$1007)),ROW(69:69))-1,1),"")</f>
        <v/>
      </c>
      <c r="BO75" s="35" t="str" cm="1">
        <f t="array" ref="BO75">IFERROR(INDEX('CAC EPDs'!$F$2:$F$1007,SMALL(IF('CAC EPDs'!$E$2:$E$1007=Lists!BO$6,ROW('CAC EPDs'!$E$2:$E$1007)),ROW(69:69))-1,1),"")</f>
        <v/>
      </c>
      <c r="BP75" s="35" t="str" cm="1">
        <f t="array" ref="BP75">IFERROR(INDEX('CAC EPDs'!$F$2:$F$1007,SMALL(IF('CAC EPDs'!$E$2:$E$1007=Lists!BP$6,ROW('CAC EPDs'!$E$2:$E$1007)),ROW(69:69))-1,1),"")</f>
        <v/>
      </c>
      <c r="BQ75" s="35" t="str" cm="1">
        <f t="array" ref="BQ75">IFERROR(INDEX('CAC EPDs'!$F$2:$F$1007,SMALL(IF('CAC EPDs'!$E$2:$E$1007=Lists!BQ$6,ROW('CAC EPDs'!$E$2:$E$1007)),ROW(69:69))-1,1),"")</f>
        <v/>
      </c>
      <c r="BR75" s="35" t="str" cm="1">
        <f t="array" ref="BR75">IFERROR(INDEX('CAC EPDs'!$F$2:$F$1007,SMALL(IF('CAC EPDs'!$E$2:$E$1007=Lists!BR$6,ROW('CAC EPDs'!$E$2:$E$1007)),ROW(69:69))-1,1),"")</f>
        <v/>
      </c>
      <c r="BS75" s="35" t="str" cm="1">
        <f t="array" ref="BS75">IFERROR(INDEX('CAC EPDs'!$F$2:$F$1007,SMALL(IF('CAC EPDs'!$E$2:$E$1007=Lists!BS$6,ROW('CAC EPDs'!$E$2:$E$1007)),ROW(69:69))-1,1),"")</f>
        <v/>
      </c>
      <c r="BT75" s="35" t="str" cm="1">
        <f t="array" ref="BT75">IFERROR(INDEX('CAC EPDs'!$F$2:$F$1007,SMALL(IF('CAC EPDs'!$E$2:$E$1007=Lists!BT$6,ROW('CAC EPDs'!$E$2:$E$1007)),ROW(69:69))-1,1),"")</f>
        <v/>
      </c>
      <c r="BU75" s="35" t="str" cm="1">
        <f t="array" ref="BU75">IFERROR(INDEX('CAC EPDs'!$F$2:$F$1007,SMALL(IF('CAC EPDs'!$E$2:$E$1007=Lists!BU$6,ROW('CAC EPDs'!$E$2:$E$1007)),ROW(69:69))-1,1),"")</f>
        <v/>
      </c>
      <c r="BV75" s="35" t="str" cm="1">
        <f t="array" ref="BV75">IFERROR(INDEX('CAC EPDs'!$F$2:$F$1007,SMALL(IF('CAC EPDs'!$E$2:$E$1007=Lists!BV$6,ROW('CAC EPDs'!$E$2:$E$1007)),ROW(69:69))-1,1),"")</f>
        <v/>
      </c>
      <c r="BW75" s="35" t="str" cm="1">
        <f t="array" ref="BW75">IFERROR(INDEX('CAC EPDs'!$F$2:$F$1007,SMALL(IF('CAC EPDs'!$E$2:$E$1007=Lists!BW$6,ROW('CAC EPDs'!$E$2:$E$1007)),ROW(69:69))-1,1),"")</f>
        <v/>
      </c>
      <c r="BX75" s="35" t="str" cm="1">
        <f t="array" ref="BX75">IFERROR(INDEX('CAC EPDs'!$F$2:$F$1007,SMALL(IF('CAC EPDs'!$E$2:$E$1007=Lists!BX$6,ROW('CAC EPDs'!$E$2:$E$1007)),ROW(69:69))-1,1),"")</f>
        <v/>
      </c>
      <c r="BY75" s="35" t="str" cm="1">
        <f t="array" ref="BY75">IFERROR(INDEX('CAC EPDs'!$F$2:$F$1007,SMALL(IF('CAC EPDs'!$E$2:$E$1007=Lists!BY$6,ROW('CAC EPDs'!$E$2:$E$1007)),ROW(69:69))-1,1),"")</f>
        <v/>
      </c>
      <c r="BZ75" s="35" t="str" cm="1">
        <f t="array" ref="BZ75">IFERROR(INDEX('CAC EPDs'!$F$2:$F$1007,SMALL(IF('CAC EPDs'!$E$2:$E$1007=Lists!BZ$6,ROW('CAC EPDs'!$E$2:$E$1007)),ROW(69:69))-1,1),"")</f>
        <v/>
      </c>
    </row>
    <row r="76" spans="25:78">
      <c r="Y76" s="35" t="str">
        <v>Alberta,25,Yes</v>
      </c>
      <c r="AA76" s="35" t="str" cm="1">
        <f t="array" ref="AA76">IFERROR(INDEX('CAC EPDs'!$F$2:$F$1007,SMALL(IF('CAC EPDs'!$E$2:$E$1007=Lists!AA$6,ROW('CAC EPDs'!$E$2:$E$1007)),ROW(70:70))-1,1),"")</f>
        <v/>
      </c>
      <c r="AB76" s="35" t="str" cm="1">
        <f t="array" ref="AB76">IFERROR(INDEX('CAC EPDs'!$F$2:$F$1007,SMALL(IF('CAC EPDs'!$E$2:$E$1007=Lists!AB$6,ROW('CAC EPDs'!$E$2:$E$1007)),ROW(70:70))-1,1),"")</f>
        <v/>
      </c>
      <c r="AC76" s="35" t="str" cm="1">
        <f t="array" ref="AC76">IFERROR(INDEX('CAC EPDs'!$F$2:$F$1007,SMALL(IF('CAC EPDs'!$E$2:$E$1007=Lists!AC$6,ROW('CAC EPDs'!$E$2:$E$1007)),ROW(70:70))-1,1),"")</f>
        <v/>
      </c>
      <c r="AD76" s="35" t="str" cm="1">
        <f t="array" ref="AD76">IFERROR(INDEX('CAC EPDs'!$F$2:$F$1007,SMALL(IF('CAC EPDs'!$E$2:$E$1007=Lists!AD$6,ROW('CAC EPDs'!$E$2:$E$1007)),ROW(70:70))-1,1),"")</f>
        <v/>
      </c>
      <c r="AE76" s="35" t="str" cm="1">
        <f t="array" ref="AE76">IFERROR(INDEX('CAC EPDs'!$F$2:$F$1007,SMALL(IF('CAC EPDs'!$E$2:$E$1007=Lists!AE$6,ROW('CAC EPDs'!$E$2:$E$1007)),ROW(70:70))-1,1),"")</f>
        <v/>
      </c>
      <c r="AF76" s="35" t="str" cm="1">
        <f t="array" ref="AF76">IFERROR(INDEX('CAC EPDs'!$F$2:$F$1007,SMALL(IF('CAC EPDs'!$E$2:$E$1007=Lists!AF$6,ROW('CAC EPDs'!$E$2:$E$1007)),ROW(70:70))-1,1),"")</f>
        <v/>
      </c>
      <c r="AG76" s="35" t="str" cm="1">
        <f t="array" ref="AG76">IFERROR(INDEX('CAC EPDs'!$F$2:$F$1007,SMALL(IF('CAC EPDs'!$E$2:$E$1007=Lists!AG$6,ROW('CAC EPDs'!$E$2:$E$1007)),ROW(70:70))-1,1),"")</f>
        <v/>
      </c>
      <c r="AH76" s="35" t="str" cm="1">
        <f t="array" ref="AH76">IFERROR(INDEX('CAC EPDs'!$F$2:$F$1007,SMALL(IF('CAC EPDs'!$E$2:$E$1007=Lists!AH$6,ROW('CAC EPDs'!$E$2:$E$1007)),ROW(70:70))-1,1),"")</f>
        <v/>
      </c>
      <c r="AI76" s="35" t="str" cm="1">
        <f t="array" ref="AI76">IFERROR(INDEX('CAC EPDs'!$F$2:$F$1007,SMALL(IF('CAC EPDs'!$E$2:$E$1007=Lists!AI$6,ROW('CAC EPDs'!$E$2:$E$1007)),ROW(70:70))-1,1),"")</f>
        <v/>
      </c>
      <c r="AJ76" s="35" t="str" cm="1">
        <f t="array" ref="AJ76">IFERROR(INDEX('CAC EPDs'!$F$2:$F$1007,SMALL(IF('CAC EPDs'!$E$2:$E$1007=Lists!AJ$6,ROW('CAC EPDs'!$E$2:$E$1007)),ROW(70:70))-1,1),"")</f>
        <v/>
      </c>
      <c r="AK76" s="35" t="str" cm="1">
        <f t="array" ref="AK76">IFERROR(INDEX('CAC EPDs'!$F$2:$F$1007,SMALL(IF('CAC EPDs'!$E$2:$E$1007=Lists!AK$6,ROW('CAC EPDs'!$E$2:$E$1007)),ROW(70:70))-1,1),"")</f>
        <v/>
      </c>
      <c r="AL76" s="35" t="str" cm="1">
        <f t="array" ref="AL76">IFERROR(INDEX('CAC EPDs'!$F$2:$F$1007,SMALL(IF('CAC EPDs'!$E$2:$E$1007=Lists!AL$6,ROW('CAC EPDs'!$E$2:$E$1007)),ROW(70:70))-1,1),"")</f>
        <v/>
      </c>
      <c r="AM76" s="35" t="str" cm="1">
        <f t="array" ref="AM76">IFERROR(INDEX('CAC EPDs'!$F$2:$F$1007,SMALL(IF('CAC EPDs'!$E$2:$E$1007=Lists!AM$6,ROW('CAC EPDs'!$E$2:$E$1007)),ROW(70:70))-1,1),"")</f>
        <v/>
      </c>
      <c r="AN76" s="35" t="str" cm="1">
        <f t="array" ref="AN76">IFERROR(INDEX('CAC EPDs'!$F$2:$F$1007,SMALL(IF('CAC EPDs'!$E$2:$E$1007=Lists!AN$6,ROW('CAC EPDs'!$E$2:$E$1007)),ROW(70:70))-1,1),"")</f>
        <v/>
      </c>
      <c r="AO76" s="35" t="str" cm="1">
        <f t="array" ref="AO76">IFERROR(INDEX('CAC EPDs'!$F$2:$F$1007,SMALL(IF('CAC EPDs'!$E$2:$E$1007=Lists!AO$6,ROW('CAC EPDs'!$E$2:$E$1007)),ROW(70:70))-1,1),"")</f>
        <v/>
      </c>
      <c r="AP76" s="35" t="str" cm="1">
        <f t="array" ref="AP76">IFERROR(INDEX('CAC EPDs'!$F$2:$F$1007,SMALL(IF('CAC EPDs'!$E$2:$E$1007=Lists!AP$6,ROW('CAC EPDs'!$E$2:$E$1007)),ROW(70:70))-1,1),"")</f>
        <v/>
      </c>
      <c r="AQ76" s="35" t="str" cm="1">
        <f t="array" ref="AQ76">IFERROR(INDEX('CAC EPDs'!$F$2:$F$1007,SMALL(IF('CAC EPDs'!$E$2:$E$1007=Lists!AQ$6,ROW('CAC EPDs'!$E$2:$E$1007)),ROW(70:70))-1,1),"")</f>
        <v/>
      </c>
      <c r="AR76" s="35" t="str" cm="1">
        <f t="array" ref="AR76">IFERROR(INDEX('CAC EPDs'!$F$2:$F$1007,SMALL(IF('CAC EPDs'!$E$2:$E$1007=Lists!AR$6,ROW('CAC EPDs'!$E$2:$E$1007)),ROW(70:70))-1,1),"")</f>
        <v/>
      </c>
      <c r="AS76" s="35" t="str" cm="1">
        <f t="array" ref="AS76">IFERROR(INDEX('CAC EPDs'!$F$2:$F$1007,SMALL(IF('CAC EPDs'!$E$2:$E$1007=Lists!AS$6,ROW('CAC EPDs'!$E$2:$E$1007)),ROW(70:70))-1,1),"")</f>
        <v/>
      </c>
      <c r="AT76" s="35" t="str" cm="1">
        <f t="array" ref="AT76">IFERROR(INDEX('CAC EPDs'!$F$2:$F$1007,SMALL(IF('CAC EPDs'!$E$2:$E$1007=Lists!AT$6,ROW('CAC EPDs'!$E$2:$E$1007)),ROW(70:70))-1,1),"")</f>
        <v/>
      </c>
      <c r="AU76" s="35" t="str" cm="1">
        <f t="array" ref="AU76">IFERROR(INDEX('CAC EPDs'!$F$2:$F$1007,SMALL(IF('CAC EPDs'!$E$2:$E$1007=Lists!AU$6,ROW('CAC EPDs'!$E$2:$E$1007)),ROW(70:70))-1,1),"")</f>
        <v/>
      </c>
      <c r="AV76" s="35" t="str" cm="1">
        <f t="array" ref="AV76">IFERROR(INDEX('CAC EPDs'!$F$2:$F$1007,SMALL(IF('CAC EPDs'!$E$2:$E$1007=Lists!AV$6,ROW('CAC EPDs'!$E$2:$E$1007)),ROW(70:70))-1,1),"")</f>
        <v/>
      </c>
      <c r="AW76" s="35" t="str" cm="1">
        <f t="array" ref="AW76">IFERROR(INDEX('CAC EPDs'!$F$2:$F$1007,SMALL(IF('CAC EPDs'!$E$2:$E$1007=Lists!AW$6,ROW('CAC EPDs'!$E$2:$E$1007)),ROW(70:70))-1,1),"")</f>
        <v/>
      </c>
      <c r="AX76" s="35" t="str" cm="1">
        <f t="array" ref="AX76">IFERROR(INDEX('CAC EPDs'!$F$2:$F$1007,SMALL(IF('CAC EPDs'!$E$2:$E$1007=Lists!AX$6,ROW('CAC EPDs'!$E$2:$E$1007)),ROW(70:70))-1,1),"")</f>
        <v/>
      </c>
      <c r="AY76" s="35" t="str" cm="1">
        <f t="array" ref="AY76">IFERROR(INDEX('CAC EPDs'!$F$2:$F$1007,SMALL(IF('CAC EPDs'!$E$2:$E$1007=Lists!AY$6,ROW('CAC EPDs'!$E$2:$E$1007)),ROW(70:70))-1,1),"")</f>
        <v/>
      </c>
      <c r="AZ76" s="35" t="str" cm="1">
        <f t="array" ref="AZ76">IFERROR(INDEX('CAC EPDs'!$F$2:$F$1007,SMALL(IF('CAC EPDs'!$E$2:$E$1007=Lists!AZ$6,ROW('CAC EPDs'!$E$2:$E$1007)),ROW(70:70))-1,1),"")</f>
        <v/>
      </c>
      <c r="BA76" s="35" t="str" cm="1">
        <f t="array" ref="BA76">IFERROR(INDEX('CAC EPDs'!$F$2:$F$1007,SMALL(IF('CAC EPDs'!$E$2:$E$1007=Lists!BA$6,ROW('CAC EPDs'!$E$2:$E$1007)),ROW(70:70))-1,1),"")</f>
        <v/>
      </c>
      <c r="BB76" s="35" t="str" cm="1">
        <f t="array" ref="BB76">IFERROR(INDEX('CAC EPDs'!$F$2:$F$1007,SMALL(IF('CAC EPDs'!$E$2:$E$1007=Lists!BB$6,ROW('CAC EPDs'!$E$2:$E$1007)),ROW(70:70))-1,1),"")</f>
        <v/>
      </c>
      <c r="BC76" s="35" t="str" cm="1">
        <f t="array" ref="BC76">IFERROR(INDEX('CAC EPDs'!$F$2:$F$1007,SMALL(IF('CAC EPDs'!$E$2:$E$1007=Lists!BC$6,ROW('CAC EPDs'!$E$2:$E$1007)),ROW(70:70))-1,1),"")</f>
        <v/>
      </c>
      <c r="BD76" s="35" t="str" cm="1">
        <f t="array" ref="BD76">IFERROR(INDEX('CAC EPDs'!$F$2:$F$1007,SMALL(IF('CAC EPDs'!$E$2:$E$1007=Lists!BD$6,ROW('CAC EPDs'!$E$2:$E$1007)),ROW(70:70))-1,1),"")</f>
        <v/>
      </c>
      <c r="BE76" s="35" t="str" cm="1">
        <f t="array" ref="BE76">IFERROR(INDEX('CAC EPDs'!$F$2:$F$1007,SMALL(IF('CAC EPDs'!$E$2:$E$1007=Lists!BE$6,ROW('CAC EPDs'!$E$2:$E$1007)),ROW(70:70))-1,1),"")</f>
        <v/>
      </c>
      <c r="BF76" s="35" t="str" cm="1">
        <f t="array" ref="BF76">IFERROR(INDEX('CAC EPDs'!$F$2:$F$1007,SMALL(IF('CAC EPDs'!$E$2:$E$1007=Lists!BF$6,ROW('CAC EPDs'!$E$2:$E$1007)),ROW(70:70))-1,1),"")</f>
        <v/>
      </c>
      <c r="BG76" s="35" t="str" cm="1">
        <f t="array" ref="BG76">IFERROR(INDEX('CAC EPDs'!$F$2:$F$1007,SMALL(IF('CAC EPDs'!$E$2:$E$1007=Lists!BG$6,ROW('CAC EPDs'!$E$2:$E$1007)),ROW(70:70))-1,1),"")</f>
        <v/>
      </c>
      <c r="BH76" s="35" t="str" cm="1">
        <f t="array" ref="BH76">IFERROR(INDEX('CAC EPDs'!$F$2:$F$1007,SMALL(IF('CAC EPDs'!$E$2:$E$1007=Lists!BH$6,ROW('CAC EPDs'!$E$2:$E$1007)),ROW(70:70))-1,1),"")</f>
        <v/>
      </c>
      <c r="BI76" s="35" t="str" cm="1">
        <f t="array" ref="BI76">IFERROR(INDEX('CAC EPDs'!$F$2:$F$1007,SMALL(IF('CAC EPDs'!$E$2:$E$1007=Lists!BI$6,ROW('CAC EPDs'!$E$2:$E$1007)),ROW(70:70))-1,1),"")</f>
        <v/>
      </c>
      <c r="BJ76" s="35" t="str" cm="1">
        <f t="array" ref="BJ76">IFERROR(INDEX('CAC EPDs'!$F$2:$F$1007,SMALL(IF('CAC EPDs'!$E$2:$E$1007=Lists!BJ$6,ROW('CAC EPDs'!$E$2:$E$1007)),ROW(70:70))-1,1),"")</f>
        <v/>
      </c>
      <c r="BK76" s="35" t="str" cm="1">
        <f t="array" ref="BK76">IFERROR(INDEX('CAC EPDs'!$F$2:$F$1007,SMALL(IF('CAC EPDs'!$E$2:$E$1007=Lists!BK$6,ROW('CAC EPDs'!$E$2:$E$1007)),ROW(70:70))-1,1),"")</f>
        <v/>
      </c>
      <c r="BL76" s="35" t="str" cm="1">
        <f t="array" ref="BL76">IFERROR(INDEX('CAC EPDs'!$F$2:$F$1007,SMALL(IF('CAC EPDs'!$E$2:$E$1007=Lists!BL$6,ROW('CAC EPDs'!$E$2:$E$1007)),ROW(70:70))-1,1),"")</f>
        <v/>
      </c>
      <c r="BM76" s="35" t="str" cm="1">
        <f t="array" ref="BM76">IFERROR(INDEX('CAC EPDs'!$F$2:$F$1007,SMALL(IF('CAC EPDs'!$E$2:$E$1007=Lists!BM$6,ROW('CAC EPDs'!$E$2:$E$1007)),ROW(70:70))-1,1),"")</f>
        <v/>
      </c>
      <c r="BN76" s="35" t="str" cm="1">
        <f t="array" ref="BN76">IFERROR(INDEX('CAC EPDs'!$F$2:$F$1007,SMALL(IF('CAC EPDs'!$E$2:$E$1007=Lists!BN$6,ROW('CAC EPDs'!$E$2:$E$1007)),ROW(70:70))-1,1),"")</f>
        <v/>
      </c>
      <c r="BO76" s="35" t="str" cm="1">
        <f t="array" ref="BO76">IFERROR(INDEX('CAC EPDs'!$F$2:$F$1007,SMALL(IF('CAC EPDs'!$E$2:$E$1007=Lists!BO$6,ROW('CAC EPDs'!$E$2:$E$1007)),ROW(70:70))-1,1),"")</f>
        <v/>
      </c>
      <c r="BP76" s="35" t="str" cm="1">
        <f t="array" ref="BP76">IFERROR(INDEX('CAC EPDs'!$F$2:$F$1007,SMALL(IF('CAC EPDs'!$E$2:$E$1007=Lists!BP$6,ROW('CAC EPDs'!$E$2:$E$1007)),ROW(70:70))-1,1),"")</f>
        <v/>
      </c>
      <c r="BQ76" s="35" t="str" cm="1">
        <f t="array" ref="BQ76">IFERROR(INDEX('CAC EPDs'!$F$2:$F$1007,SMALL(IF('CAC EPDs'!$E$2:$E$1007=Lists!BQ$6,ROW('CAC EPDs'!$E$2:$E$1007)),ROW(70:70))-1,1),"")</f>
        <v/>
      </c>
      <c r="BR76" s="35" t="str" cm="1">
        <f t="array" ref="BR76">IFERROR(INDEX('CAC EPDs'!$F$2:$F$1007,SMALL(IF('CAC EPDs'!$E$2:$E$1007=Lists!BR$6,ROW('CAC EPDs'!$E$2:$E$1007)),ROW(70:70))-1,1),"")</f>
        <v/>
      </c>
      <c r="BS76" s="35" t="str" cm="1">
        <f t="array" ref="BS76">IFERROR(INDEX('CAC EPDs'!$F$2:$F$1007,SMALL(IF('CAC EPDs'!$E$2:$E$1007=Lists!BS$6,ROW('CAC EPDs'!$E$2:$E$1007)),ROW(70:70))-1,1),"")</f>
        <v/>
      </c>
      <c r="BT76" s="35" t="str" cm="1">
        <f t="array" ref="BT76">IFERROR(INDEX('CAC EPDs'!$F$2:$F$1007,SMALL(IF('CAC EPDs'!$E$2:$E$1007=Lists!BT$6,ROW('CAC EPDs'!$E$2:$E$1007)),ROW(70:70))-1,1),"")</f>
        <v/>
      </c>
      <c r="BU76" s="35" t="str" cm="1">
        <f t="array" ref="BU76">IFERROR(INDEX('CAC EPDs'!$F$2:$F$1007,SMALL(IF('CAC EPDs'!$E$2:$E$1007=Lists!BU$6,ROW('CAC EPDs'!$E$2:$E$1007)),ROW(70:70))-1,1),"")</f>
        <v/>
      </c>
      <c r="BV76" s="35" t="str" cm="1">
        <f t="array" ref="BV76">IFERROR(INDEX('CAC EPDs'!$F$2:$F$1007,SMALL(IF('CAC EPDs'!$E$2:$E$1007=Lists!BV$6,ROW('CAC EPDs'!$E$2:$E$1007)),ROW(70:70))-1,1),"")</f>
        <v/>
      </c>
      <c r="BW76" s="35" t="str" cm="1">
        <f t="array" ref="BW76">IFERROR(INDEX('CAC EPDs'!$F$2:$F$1007,SMALL(IF('CAC EPDs'!$E$2:$E$1007=Lists!BW$6,ROW('CAC EPDs'!$E$2:$E$1007)),ROW(70:70))-1,1),"")</f>
        <v/>
      </c>
      <c r="BX76" s="35" t="str" cm="1">
        <f t="array" ref="BX76">IFERROR(INDEX('CAC EPDs'!$F$2:$F$1007,SMALL(IF('CAC EPDs'!$E$2:$E$1007=Lists!BX$6,ROW('CAC EPDs'!$E$2:$E$1007)),ROW(70:70))-1,1),"")</f>
        <v/>
      </c>
      <c r="BY76" s="35" t="str" cm="1">
        <f t="array" ref="BY76">IFERROR(INDEX('CAC EPDs'!$F$2:$F$1007,SMALL(IF('CAC EPDs'!$E$2:$E$1007=Lists!BY$6,ROW('CAC EPDs'!$E$2:$E$1007)),ROW(70:70))-1,1),"")</f>
        <v/>
      </c>
      <c r="BZ76" s="35" t="str" cm="1">
        <f t="array" ref="BZ76">IFERROR(INDEX('CAC EPDs'!$F$2:$F$1007,SMALL(IF('CAC EPDs'!$E$2:$E$1007=Lists!BZ$6,ROW('CAC EPDs'!$E$2:$E$1007)),ROW(70:70))-1,1),"")</f>
        <v/>
      </c>
    </row>
    <row r="77" spans="25:78">
      <c r="Y77" s="35" t="str">
        <v>Alberta,25,No</v>
      </c>
      <c r="AA77" s="35" t="str" cm="1">
        <f t="array" ref="AA77">IFERROR(INDEX('CAC EPDs'!$F$2:$F$1007,SMALL(IF('CAC EPDs'!$E$2:$E$1007=Lists!AA$6,ROW('CAC EPDs'!$E$2:$E$1007)),ROW(71:71))-1,1),"")</f>
        <v/>
      </c>
      <c r="AB77" s="35" t="str" cm="1">
        <f t="array" ref="AB77">IFERROR(INDEX('CAC EPDs'!$F$2:$F$1007,SMALL(IF('CAC EPDs'!$E$2:$E$1007=Lists!AB$6,ROW('CAC EPDs'!$E$2:$E$1007)),ROW(71:71))-1,1),"")</f>
        <v/>
      </c>
      <c r="AC77" s="35" t="str" cm="1">
        <f t="array" ref="AC77">IFERROR(INDEX('CAC EPDs'!$F$2:$F$1007,SMALL(IF('CAC EPDs'!$E$2:$E$1007=Lists!AC$6,ROW('CAC EPDs'!$E$2:$E$1007)),ROW(71:71))-1,1),"")</f>
        <v/>
      </c>
      <c r="AD77" s="35" t="str" cm="1">
        <f t="array" ref="AD77">IFERROR(INDEX('CAC EPDs'!$F$2:$F$1007,SMALL(IF('CAC EPDs'!$E$2:$E$1007=Lists!AD$6,ROW('CAC EPDs'!$E$2:$E$1007)),ROW(71:71))-1,1),"")</f>
        <v/>
      </c>
      <c r="AE77" s="35" t="str" cm="1">
        <f t="array" ref="AE77">IFERROR(INDEX('CAC EPDs'!$F$2:$F$1007,SMALL(IF('CAC EPDs'!$E$2:$E$1007=Lists!AE$6,ROW('CAC EPDs'!$E$2:$E$1007)),ROW(71:71))-1,1),"")</f>
        <v/>
      </c>
      <c r="AF77" s="35" t="str" cm="1">
        <f t="array" ref="AF77">IFERROR(INDEX('CAC EPDs'!$F$2:$F$1007,SMALL(IF('CAC EPDs'!$E$2:$E$1007=Lists!AF$6,ROW('CAC EPDs'!$E$2:$E$1007)),ROW(71:71))-1,1),"")</f>
        <v/>
      </c>
      <c r="AG77" s="35" t="str" cm="1">
        <f t="array" ref="AG77">IFERROR(INDEX('CAC EPDs'!$F$2:$F$1007,SMALL(IF('CAC EPDs'!$E$2:$E$1007=Lists!AG$6,ROW('CAC EPDs'!$E$2:$E$1007)),ROW(71:71))-1,1),"")</f>
        <v/>
      </c>
      <c r="AH77" s="35" t="str" cm="1">
        <f t="array" ref="AH77">IFERROR(INDEX('CAC EPDs'!$F$2:$F$1007,SMALL(IF('CAC EPDs'!$E$2:$E$1007=Lists!AH$6,ROW('CAC EPDs'!$E$2:$E$1007)),ROW(71:71))-1,1),"")</f>
        <v/>
      </c>
      <c r="AI77" s="35" t="str" cm="1">
        <f t="array" ref="AI77">IFERROR(INDEX('CAC EPDs'!$F$2:$F$1007,SMALL(IF('CAC EPDs'!$E$2:$E$1007=Lists!AI$6,ROW('CAC EPDs'!$E$2:$E$1007)),ROW(71:71))-1,1),"")</f>
        <v/>
      </c>
      <c r="AJ77" s="35" t="str" cm="1">
        <f t="array" ref="AJ77">IFERROR(INDEX('CAC EPDs'!$F$2:$F$1007,SMALL(IF('CAC EPDs'!$E$2:$E$1007=Lists!AJ$6,ROW('CAC EPDs'!$E$2:$E$1007)),ROW(71:71))-1,1),"")</f>
        <v/>
      </c>
      <c r="AK77" s="35" t="str" cm="1">
        <f t="array" ref="AK77">IFERROR(INDEX('CAC EPDs'!$F$2:$F$1007,SMALL(IF('CAC EPDs'!$E$2:$E$1007=Lists!AK$6,ROW('CAC EPDs'!$E$2:$E$1007)),ROW(71:71))-1,1),"")</f>
        <v/>
      </c>
      <c r="AL77" s="35" t="str" cm="1">
        <f t="array" ref="AL77">IFERROR(INDEX('CAC EPDs'!$F$2:$F$1007,SMALL(IF('CAC EPDs'!$E$2:$E$1007=Lists!AL$6,ROW('CAC EPDs'!$E$2:$E$1007)),ROW(71:71))-1,1),"")</f>
        <v/>
      </c>
      <c r="AM77" s="35" t="str" cm="1">
        <f t="array" ref="AM77">IFERROR(INDEX('CAC EPDs'!$F$2:$F$1007,SMALL(IF('CAC EPDs'!$E$2:$E$1007=Lists!AM$6,ROW('CAC EPDs'!$E$2:$E$1007)),ROW(71:71))-1,1),"")</f>
        <v/>
      </c>
      <c r="AN77" s="35" t="str" cm="1">
        <f t="array" ref="AN77">IFERROR(INDEX('CAC EPDs'!$F$2:$F$1007,SMALL(IF('CAC EPDs'!$E$2:$E$1007=Lists!AN$6,ROW('CAC EPDs'!$E$2:$E$1007)),ROW(71:71))-1,1),"")</f>
        <v/>
      </c>
      <c r="AO77" s="35" t="str" cm="1">
        <f t="array" ref="AO77">IFERROR(INDEX('CAC EPDs'!$F$2:$F$1007,SMALL(IF('CAC EPDs'!$E$2:$E$1007=Lists!AO$6,ROW('CAC EPDs'!$E$2:$E$1007)),ROW(71:71))-1,1),"")</f>
        <v/>
      </c>
      <c r="AP77" s="35" t="str" cm="1">
        <f t="array" ref="AP77">IFERROR(INDEX('CAC EPDs'!$F$2:$F$1007,SMALL(IF('CAC EPDs'!$E$2:$E$1007=Lists!AP$6,ROW('CAC EPDs'!$E$2:$E$1007)),ROW(71:71))-1,1),"")</f>
        <v/>
      </c>
      <c r="AQ77" s="35" t="str" cm="1">
        <f t="array" ref="AQ77">IFERROR(INDEX('CAC EPDs'!$F$2:$F$1007,SMALL(IF('CAC EPDs'!$E$2:$E$1007=Lists!AQ$6,ROW('CAC EPDs'!$E$2:$E$1007)),ROW(71:71))-1,1),"")</f>
        <v/>
      </c>
      <c r="AR77" s="35" t="str" cm="1">
        <f t="array" ref="AR77">IFERROR(INDEX('CAC EPDs'!$F$2:$F$1007,SMALL(IF('CAC EPDs'!$E$2:$E$1007=Lists!AR$6,ROW('CAC EPDs'!$E$2:$E$1007)),ROW(71:71))-1,1),"")</f>
        <v/>
      </c>
      <c r="AS77" s="35" t="str" cm="1">
        <f t="array" ref="AS77">IFERROR(INDEX('CAC EPDs'!$F$2:$F$1007,SMALL(IF('CAC EPDs'!$E$2:$E$1007=Lists!AS$6,ROW('CAC EPDs'!$E$2:$E$1007)),ROW(71:71))-1,1),"")</f>
        <v/>
      </c>
      <c r="AT77" s="35" t="str" cm="1">
        <f t="array" ref="AT77">IFERROR(INDEX('CAC EPDs'!$F$2:$F$1007,SMALL(IF('CAC EPDs'!$E$2:$E$1007=Lists!AT$6,ROW('CAC EPDs'!$E$2:$E$1007)),ROW(71:71))-1,1),"")</f>
        <v/>
      </c>
      <c r="AU77" s="35" t="str" cm="1">
        <f t="array" ref="AU77">IFERROR(INDEX('CAC EPDs'!$F$2:$F$1007,SMALL(IF('CAC EPDs'!$E$2:$E$1007=Lists!AU$6,ROW('CAC EPDs'!$E$2:$E$1007)),ROW(71:71))-1,1),"")</f>
        <v/>
      </c>
      <c r="AV77" s="35" t="str" cm="1">
        <f t="array" ref="AV77">IFERROR(INDEX('CAC EPDs'!$F$2:$F$1007,SMALL(IF('CAC EPDs'!$E$2:$E$1007=Lists!AV$6,ROW('CAC EPDs'!$E$2:$E$1007)),ROW(71:71))-1,1),"")</f>
        <v/>
      </c>
      <c r="AW77" s="35" t="str" cm="1">
        <f t="array" ref="AW77">IFERROR(INDEX('CAC EPDs'!$F$2:$F$1007,SMALL(IF('CAC EPDs'!$E$2:$E$1007=Lists!AW$6,ROW('CAC EPDs'!$E$2:$E$1007)),ROW(71:71))-1,1),"")</f>
        <v/>
      </c>
      <c r="AX77" s="35" t="str" cm="1">
        <f t="array" ref="AX77">IFERROR(INDEX('CAC EPDs'!$F$2:$F$1007,SMALL(IF('CAC EPDs'!$E$2:$E$1007=Lists!AX$6,ROW('CAC EPDs'!$E$2:$E$1007)),ROW(71:71))-1,1),"")</f>
        <v/>
      </c>
      <c r="AY77" s="35" t="str" cm="1">
        <f t="array" ref="AY77">IFERROR(INDEX('CAC EPDs'!$F$2:$F$1007,SMALL(IF('CAC EPDs'!$E$2:$E$1007=Lists!AY$6,ROW('CAC EPDs'!$E$2:$E$1007)),ROW(71:71))-1,1),"")</f>
        <v/>
      </c>
      <c r="AZ77" s="35" t="str" cm="1">
        <f t="array" ref="AZ77">IFERROR(INDEX('CAC EPDs'!$F$2:$F$1007,SMALL(IF('CAC EPDs'!$E$2:$E$1007=Lists!AZ$6,ROW('CAC EPDs'!$E$2:$E$1007)),ROW(71:71))-1,1),"")</f>
        <v/>
      </c>
      <c r="BA77" s="35" t="str" cm="1">
        <f t="array" ref="BA77">IFERROR(INDEX('CAC EPDs'!$F$2:$F$1007,SMALL(IF('CAC EPDs'!$E$2:$E$1007=Lists!BA$6,ROW('CAC EPDs'!$E$2:$E$1007)),ROW(71:71))-1,1),"")</f>
        <v/>
      </c>
      <c r="BB77" s="35" t="str" cm="1">
        <f t="array" ref="BB77">IFERROR(INDEX('CAC EPDs'!$F$2:$F$1007,SMALL(IF('CAC EPDs'!$E$2:$E$1007=Lists!BB$6,ROW('CAC EPDs'!$E$2:$E$1007)),ROW(71:71))-1,1),"")</f>
        <v/>
      </c>
      <c r="BC77" s="35" t="str" cm="1">
        <f t="array" ref="BC77">IFERROR(INDEX('CAC EPDs'!$F$2:$F$1007,SMALL(IF('CAC EPDs'!$E$2:$E$1007=Lists!BC$6,ROW('CAC EPDs'!$E$2:$E$1007)),ROW(71:71))-1,1),"")</f>
        <v/>
      </c>
      <c r="BD77" s="35" t="str" cm="1">
        <f t="array" ref="BD77">IFERROR(INDEX('CAC EPDs'!$F$2:$F$1007,SMALL(IF('CAC EPDs'!$E$2:$E$1007=Lists!BD$6,ROW('CAC EPDs'!$E$2:$E$1007)),ROW(71:71))-1,1),"")</f>
        <v/>
      </c>
      <c r="BE77" s="35" t="str" cm="1">
        <f t="array" ref="BE77">IFERROR(INDEX('CAC EPDs'!$F$2:$F$1007,SMALL(IF('CAC EPDs'!$E$2:$E$1007=Lists!BE$6,ROW('CAC EPDs'!$E$2:$E$1007)),ROW(71:71))-1,1),"")</f>
        <v/>
      </c>
      <c r="BF77" s="35" t="str" cm="1">
        <f t="array" ref="BF77">IFERROR(INDEX('CAC EPDs'!$F$2:$F$1007,SMALL(IF('CAC EPDs'!$E$2:$E$1007=Lists!BF$6,ROW('CAC EPDs'!$E$2:$E$1007)),ROW(71:71))-1,1),"")</f>
        <v/>
      </c>
      <c r="BG77" s="35" t="str" cm="1">
        <f t="array" ref="BG77">IFERROR(INDEX('CAC EPDs'!$F$2:$F$1007,SMALL(IF('CAC EPDs'!$E$2:$E$1007=Lists!BG$6,ROW('CAC EPDs'!$E$2:$E$1007)),ROW(71:71))-1,1),"")</f>
        <v/>
      </c>
      <c r="BH77" s="35" t="str" cm="1">
        <f t="array" ref="BH77">IFERROR(INDEX('CAC EPDs'!$F$2:$F$1007,SMALL(IF('CAC EPDs'!$E$2:$E$1007=Lists!BH$6,ROW('CAC EPDs'!$E$2:$E$1007)),ROW(71:71))-1,1),"")</f>
        <v/>
      </c>
      <c r="BI77" s="35" t="str" cm="1">
        <f t="array" ref="BI77">IFERROR(INDEX('CAC EPDs'!$F$2:$F$1007,SMALL(IF('CAC EPDs'!$E$2:$E$1007=Lists!BI$6,ROW('CAC EPDs'!$E$2:$E$1007)),ROW(71:71))-1,1),"")</f>
        <v/>
      </c>
      <c r="BJ77" s="35" t="str" cm="1">
        <f t="array" ref="BJ77">IFERROR(INDEX('CAC EPDs'!$F$2:$F$1007,SMALL(IF('CAC EPDs'!$E$2:$E$1007=Lists!BJ$6,ROW('CAC EPDs'!$E$2:$E$1007)),ROW(71:71))-1,1),"")</f>
        <v/>
      </c>
      <c r="BK77" s="35" t="str" cm="1">
        <f t="array" ref="BK77">IFERROR(INDEX('CAC EPDs'!$F$2:$F$1007,SMALL(IF('CAC EPDs'!$E$2:$E$1007=Lists!BK$6,ROW('CAC EPDs'!$E$2:$E$1007)),ROW(71:71))-1,1),"")</f>
        <v/>
      </c>
      <c r="BL77" s="35" t="str" cm="1">
        <f t="array" ref="BL77">IFERROR(INDEX('CAC EPDs'!$F$2:$F$1007,SMALL(IF('CAC EPDs'!$E$2:$E$1007=Lists!BL$6,ROW('CAC EPDs'!$E$2:$E$1007)),ROW(71:71))-1,1),"")</f>
        <v/>
      </c>
      <c r="BM77" s="35" t="str" cm="1">
        <f t="array" ref="BM77">IFERROR(INDEX('CAC EPDs'!$F$2:$F$1007,SMALL(IF('CAC EPDs'!$E$2:$E$1007=Lists!BM$6,ROW('CAC EPDs'!$E$2:$E$1007)),ROW(71:71))-1,1),"")</f>
        <v/>
      </c>
      <c r="BN77" s="35" t="str" cm="1">
        <f t="array" ref="BN77">IFERROR(INDEX('CAC EPDs'!$F$2:$F$1007,SMALL(IF('CAC EPDs'!$E$2:$E$1007=Lists!BN$6,ROW('CAC EPDs'!$E$2:$E$1007)),ROW(71:71))-1,1),"")</f>
        <v/>
      </c>
      <c r="BO77" s="35" t="str" cm="1">
        <f t="array" ref="BO77">IFERROR(INDEX('CAC EPDs'!$F$2:$F$1007,SMALL(IF('CAC EPDs'!$E$2:$E$1007=Lists!BO$6,ROW('CAC EPDs'!$E$2:$E$1007)),ROW(71:71))-1,1),"")</f>
        <v/>
      </c>
      <c r="BP77" s="35" t="str" cm="1">
        <f t="array" ref="BP77">IFERROR(INDEX('CAC EPDs'!$F$2:$F$1007,SMALL(IF('CAC EPDs'!$E$2:$E$1007=Lists!BP$6,ROW('CAC EPDs'!$E$2:$E$1007)),ROW(71:71))-1,1),"")</f>
        <v/>
      </c>
      <c r="BQ77" s="35" t="str" cm="1">
        <f t="array" ref="BQ77">IFERROR(INDEX('CAC EPDs'!$F$2:$F$1007,SMALL(IF('CAC EPDs'!$E$2:$E$1007=Lists!BQ$6,ROW('CAC EPDs'!$E$2:$E$1007)),ROW(71:71))-1,1),"")</f>
        <v/>
      </c>
      <c r="BR77" s="35" t="str" cm="1">
        <f t="array" ref="BR77">IFERROR(INDEX('CAC EPDs'!$F$2:$F$1007,SMALL(IF('CAC EPDs'!$E$2:$E$1007=Lists!BR$6,ROW('CAC EPDs'!$E$2:$E$1007)),ROW(71:71))-1,1),"")</f>
        <v/>
      </c>
      <c r="BS77" s="35" t="str" cm="1">
        <f t="array" ref="BS77">IFERROR(INDEX('CAC EPDs'!$F$2:$F$1007,SMALL(IF('CAC EPDs'!$E$2:$E$1007=Lists!BS$6,ROW('CAC EPDs'!$E$2:$E$1007)),ROW(71:71))-1,1),"")</f>
        <v/>
      </c>
      <c r="BT77" s="35" t="str" cm="1">
        <f t="array" ref="BT77">IFERROR(INDEX('CAC EPDs'!$F$2:$F$1007,SMALL(IF('CAC EPDs'!$E$2:$E$1007=Lists!BT$6,ROW('CAC EPDs'!$E$2:$E$1007)),ROW(71:71))-1,1),"")</f>
        <v/>
      </c>
      <c r="BU77" s="35" t="str" cm="1">
        <f t="array" ref="BU77">IFERROR(INDEX('CAC EPDs'!$F$2:$F$1007,SMALL(IF('CAC EPDs'!$E$2:$E$1007=Lists!BU$6,ROW('CAC EPDs'!$E$2:$E$1007)),ROW(71:71))-1,1),"")</f>
        <v/>
      </c>
      <c r="BV77" s="35" t="str" cm="1">
        <f t="array" ref="BV77">IFERROR(INDEX('CAC EPDs'!$F$2:$F$1007,SMALL(IF('CAC EPDs'!$E$2:$E$1007=Lists!BV$6,ROW('CAC EPDs'!$E$2:$E$1007)),ROW(71:71))-1,1),"")</f>
        <v/>
      </c>
      <c r="BW77" s="35" t="str" cm="1">
        <f t="array" ref="BW77">IFERROR(INDEX('CAC EPDs'!$F$2:$F$1007,SMALL(IF('CAC EPDs'!$E$2:$E$1007=Lists!BW$6,ROW('CAC EPDs'!$E$2:$E$1007)),ROW(71:71))-1,1),"")</f>
        <v/>
      </c>
      <c r="BX77" s="35" t="str" cm="1">
        <f t="array" ref="BX77">IFERROR(INDEX('CAC EPDs'!$F$2:$F$1007,SMALL(IF('CAC EPDs'!$E$2:$E$1007=Lists!BX$6,ROW('CAC EPDs'!$E$2:$E$1007)),ROW(71:71))-1,1),"")</f>
        <v/>
      </c>
      <c r="BY77" s="35" t="str" cm="1">
        <f t="array" ref="BY77">IFERROR(INDEX('CAC EPDs'!$F$2:$F$1007,SMALL(IF('CAC EPDs'!$E$2:$E$1007=Lists!BY$6,ROW('CAC EPDs'!$E$2:$E$1007)),ROW(71:71))-1,1),"")</f>
        <v/>
      </c>
      <c r="BZ77" s="35" t="str" cm="1">
        <f t="array" ref="BZ77">IFERROR(INDEX('CAC EPDs'!$F$2:$F$1007,SMALL(IF('CAC EPDs'!$E$2:$E$1007=Lists!BZ$6,ROW('CAC EPDs'!$E$2:$E$1007)),ROW(71:71))-1,1),"")</f>
        <v/>
      </c>
    </row>
    <row r="78" spans="25:78">
      <c r="Y78" s="35" t="str">
        <v>Alberta,30,Yes</v>
      </c>
      <c r="AA78" s="35" t="str" cm="1">
        <f t="array" ref="AA78">IFERROR(INDEX('CAC EPDs'!$F$2:$F$1007,SMALL(IF('CAC EPDs'!$E$2:$E$1007=Lists!AA$6,ROW('CAC EPDs'!$E$2:$E$1007)),ROW(72:72))-1,1),"")</f>
        <v/>
      </c>
      <c r="AB78" s="35" t="str" cm="1">
        <f t="array" ref="AB78">IFERROR(INDEX('CAC EPDs'!$F$2:$F$1007,SMALL(IF('CAC EPDs'!$E$2:$E$1007=Lists!AB$6,ROW('CAC EPDs'!$E$2:$E$1007)),ROW(72:72))-1,1),"")</f>
        <v/>
      </c>
      <c r="AC78" s="35" t="str" cm="1">
        <f t="array" ref="AC78">IFERROR(INDEX('CAC EPDs'!$F$2:$F$1007,SMALL(IF('CAC EPDs'!$E$2:$E$1007=Lists!AC$6,ROW('CAC EPDs'!$E$2:$E$1007)),ROW(72:72))-1,1),"")</f>
        <v/>
      </c>
      <c r="AD78" s="35" t="str" cm="1">
        <f t="array" ref="AD78">IFERROR(INDEX('CAC EPDs'!$F$2:$F$1007,SMALL(IF('CAC EPDs'!$E$2:$E$1007=Lists!AD$6,ROW('CAC EPDs'!$E$2:$E$1007)),ROW(72:72))-1,1),"")</f>
        <v/>
      </c>
      <c r="AE78" s="35" t="str" cm="1">
        <f t="array" ref="AE78">IFERROR(INDEX('CAC EPDs'!$F$2:$F$1007,SMALL(IF('CAC EPDs'!$E$2:$E$1007=Lists!AE$6,ROW('CAC EPDs'!$E$2:$E$1007)),ROW(72:72))-1,1),"")</f>
        <v/>
      </c>
      <c r="AF78" s="35" t="str" cm="1">
        <f t="array" ref="AF78">IFERROR(INDEX('CAC EPDs'!$F$2:$F$1007,SMALL(IF('CAC EPDs'!$E$2:$E$1007=Lists!AF$6,ROW('CAC EPDs'!$E$2:$E$1007)),ROW(72:72))-1,1),"")</f>
        <v/>
      </c>
      <c r="AG78" s="35" t="str" cm="1">
        <f t="array" ref="AG78">IFERROR(INDEX('CAC EPDs'!$F$2:$F$1007,SMALL(IF('CAC EPDs'!$E$2:$E$1007=Lists!AG$6,ROW('CAC EPDs'!$E$2:$E$1007)),ROW(72:72))-1,1),"")</f>
        <v/>
      </c>
      <c r="AH78" s="35" t="str" cm="1">
        <f t="array" ref="AH78">IFERROR(INDEX('CAC EPDs'!$F$2:$F$1007,SMALL(IF('CAC EPDs'!$E$2:$E$1007=Lists!AH$6,ROW('CAC EPDs'!$E$2:$E$1007)),ROW(72:72))-1,1),"")</f>
        <v/>
      </c>
      <c r="AI78" s="35" t="str" cm="1">
        <f t="array" ref="AI78">IFERROR(INDEX('CAC EPDs'!$F$2:$F$1007,SMALL(IF('CAC EPDs'!$E$2:$E$1007=Lists!AI$6,ROW('CAC EPDs'!$E$2:$E$1007)),ROW(72:72))-1,1),"")</f>
        <v/>
      </c>
      <c r="AJ78" s="35" t="str" cm="1">
        <f t="array" ref="AJ78">IFERROR(INDEX('CAC EPDs'!$F$2:$F$1007,SMALL(IF('CAC EPDs'!$E$2:$E$1007=Lists!AJ$6,ROW('CAC EPDs'!$E$2:$E$1007)),ROW(72:72))-1,1),"")</f>
        <v/>
      </c>
      <c r="AK78" s="35" t="str" cm="1">
        <f t="array" ref="AK78">IFERROR(INDEX('CAC EPDs'!$F$2:$F$1007,SMALL(IF('CAC EPDs'!$E$2:$E$1007=Lists!AK$6,ROW('CAC EPDs'!$E$2:$E$1007)),ROW(72:72))-1,1),"")</f>
        <v/>
      </c>
      <c r="AL78" s="35" t="str" cm="1">
        <f t="array" ref="AL78">IFERROR(INDEX('CAC EPDs'!$F$2:$F$1007,SMALL(IF('CAC EPDs'!$E$2:$E$1007=Lists!AL$6,ROW('CAC EPDs'!$E$2:$E$1007)),ROW(72:72))-1,1),"")</f>
        <v/>
      </c>
      <c r="AM78" s="35" t="str" cm="1">
        <f t="array" ref="AM78">IFERROR(INDEX('CAC EPDs'!$F$2:$F$1007,SMALL(IF('CAC EPDs'!$E$2:$E$1007=Lists!AM$6,ROW('CAC EPDs'!$E$2:$E$1007)),ROW(72:72))-1,1),"")</f>
        <v/>
      </c>
      <c r="AN78" s="35" t="str" cm="1">
        <f t="array" ref="AN78">IFERROR(INDEX('CAC EPDs'!$F$2:$F$1007,SMALL(IF('CAC EPDs'!$E$2:$E$1007=Lists!AN$6,ROW('CAC EPDs'!$E$2:$E$1007)),ROW(72:72))-1,1),"")</f>
        <v/>
      </c>
      <c r="AO78" s="35" t="str" cm="1">
        <f t="array" ref="AO78">IFERROR(INDEX('CAC EPDs'!$F$2:$F$1007,SMALL(IF('CAC EPDs'!$E$2:$E$1007=Lists!AO$6,ROW('CAC EPDs'!$E$2:$E$1007)),ROW(72:72))-1,1),"")</f>
        <v/>
      </c>
      <c r="AP78" s="35" t="str" cm="1">
        <f t="array" ref="AP78">IFERROR(INDEX('CAC EPDs'!$F$2:$F$1007,SMALL(IF('CAC EPDs'!$E$2:$E$1007=Lists!AP$6,ROW('CAC EPDs'!$E$2:$E$1007)),ROW(72:72))-1,1),"")</f>
        <v/>
      </c>
      <c r="AQ78" s="35" t="str" cm="1">
        <f t="array" ref="AQ78">IFERROR(INDEX('CAC EPDs'!$F$2:$F$1007,SMALL(IF('CAC EPDs'!$E$2:$E$1007=Lists!AQ$6,ROW('CAC EPDs'!$E$2:$E$1007)),ROW(72:72))-1,1),"")</f>
        <v/>
      </c>
      <c r="AR78" s="35" t="str" cm="1">
        <f t="array" ref="AR78">IFERROR(INDEX('CAC EPDs'!$F$2:$F$1007,SMALL(IF('CAC EPDs'!$E$2:$E$1007=Lists!AR$6,ROW('CAC EPDs'!$E$2:$E$1007)),ROW(72:72))-1,1),"")</f>
        <v/>
      </c>
      <c r="AS78" s="35" t="str" cm="1">
        <f t="array" ref="AS78">IFERROR(INDEX('CAC EPDs'!$F$2:$F$1007,SMALL(IF('CAC EPDs'!$E$2:$E$1007=Lists!AS$6,ROW('CAC EPDs'!$E$2:$E$1007)),ROW(72:72))-1,1),"")</f>
        <v/>
      </c>
      <c r="AT78" s="35" t="str" cm="1">
        <f t="array" ref="AT78">IFERROR(INDEX('CAC EPDs'!$F$2:$F$1007,SMALL(IF('CAC EPDs'!$E$2:$E$1007=Lists!AT$6,ROW('CAC EPDs'!$E$2:$E$1007)),ROW(72:72))-1,1),"")</f>
        <v/>
      </c>
      <c r="AU78" s="35" t="str" cm="1">
        <f t="array" ref="AU78">IFERROR(INDEX('CAC EPDs'!$F$2:$F$1007,SMALL(IF('CAC EPDs'!$E$2:$E$1007=Lists!AU$6,ROW('CAC EPDs'!$E$2:$E$1007)),ROW(72:72))-1,1),"")</f>
        <v/>
      </c>
      <c r="AV78" s="35" t="str" cm="1">
        <f t="array" ref="AV78">IFERROR(INDEX('CAC EPDs'!$F$2:$F$1007,SMALL(IF('CAC EPDs'!$E$2:$E$1007=Lists!AV$6,ROW('CAC EPDs'!$E$2:$E$1007)),ROW(72:72))-1,1),"")</f>
        <v/>
      </c>
      <c r="AW78" s="35" t="str" cm="1">
        <f t="array" ref="AW78">IFERROR(INDEX('CAC EPDs'!$F$2:$F$1007,SMALL(IF('CAC EPDs'!$E$2:$E$1007=Lists!AW$6,ROW('CAC EPDs'!$E$2:$E$1007)),ROW(72:72))-1,1),"")</f>
        <v/>
      </c>
      <c r="AX78" s="35" t="str" cm="1">
        <f t="array" ref="AX78">IFERROR(INDEX('CAC EPDs'!$F$2:$F$1007,SMALL(IF('CAC EPDs'!$E$2:$E$1007=Lists!AX$6,ROW('CAC EPDs'!$E$2:$E$1007)),ROW(72:72))-1,1),"")</f>
        <v/>
      </c>
      <c r="AY78" s="35" t="str" cm="1">
        <f t="array" ref="AY78">IFERROR(INDEX('CAC EPDs'!$F$2:$F$1007,SMALL(IF('CAC EPDs'!$E$2:$E$1007=Lists!AY$6,ROW('CAC EPDs'!$E$2:$E$1007)),ROW(72:72))-1,1),"")</f>
        <v/>
      </c>
      <c r="AZ78" s="35" t="str" cm="1">
        <f t="array" ref="AZ78">IFERROR(INDEX('CAC EPDs'!$F$2:$F$1007,SMALL(IF('CAC EPDs'!$E$2:$E$1007=Lists!AZ$6,ROW('CAC EPDs'!$E$2:$E$1007)),ROW(72:72))-1,1),"")</f>
        <v/>
      </c>
      <c r="BA78" s="35" t="str" cm="1">
        <f t="array" ref="BA78">IFERROR(INDEX('CAC EPDs'!$F$2:$F$1007,SMALL(IF('CAC EPDs'!$E$2:$E$1007=Lists!BA$6,ROW('CAC EPDs'!$E$2:$E$1007)),ROW(72:72))-1,1),"")</f>
        <v/>
      </c>
      <c r="BB78" s="35" t="str" cm="1">
        <f t="array" ref="BB78">IFERROR(INDEX('CAC EPDs'!$F$2:$F$1007,SMALL(IF('CAC EPDs'!$E$2:$E$1007=Lists!BB$6,ROW('CAC EPDs'!$E$2:$E$1007)),ROW(72:72))-1,1),"")</f>
        <v/>
      </c>
      <c r="BC78" s="35" t="str" cm="1">
        <f t="array" ref="BC78">IFERROR(INDEX('CAC EPDs'!$F$2:$F$1007,SMALL(IF('CAC EPDs'!$E$2:$E$1007=Lists!BC$6,ROW('CAC EPDs'!$E$2:$E$1007)),ROW(72:72))-1,1),"")</f>
        <v/>
      </c>
      <c r="BD78" s="35" t="str" cm="1">
        <f t="array" ref="BD78">IFERROR(INDEX('CAC EPDs'!$F$2:$F$1007,SMALL(IF('CAC EPDs'!$E$2:$E$1007=Lists!BD$6,ROW('CAC EPDs'!$E$2:$E$1007)),ROW(72:72))-1,1),"")</f>
        <v/>
      </c>
      <c r="BE78" s="35" t="str" cm="1">
        <f t="array" ref="BE78">IFERROR(INDEX('CAC EPDs'!$F$2:$F$1007,SMALL(IF('CAC EPDs'!$E$2:$E$1007=Lists!BE$6,ROW('CAC EPDs'!$E$2:$E$1007)),ROW(72:72))-1,1),"")</f>
        <v/>
      </c>
      <c r="BF78" s="35" t="str" cm="1">
        <f t="array" ref="BF78">IFERROR(INDEX('CAC EPDs'!$F$2:$F$1007,SMALL(IF('CAC EPDs'!$E$2:$E$1007=Lists!BF$6,ROW('CAC EPDs'!$E$2:$E$1007)),ROW(72:72))-1,1),"")</f>
        <v/>
      </c>
      <c r="BG78" s="35" t="str" cm="1">
        <f t="array" ref="BG78">IFERROR(INDEX('CAC EPDs'!$F$2:$F$1007,SMALL(IF('CAC EPDs'!$E$2:$E$1007=Lists!BG$6,ROW('CAC EPDs'!$E$2:$E$1007)),ROW(72:72))-1,1),"")</f>
        <v/>
      </c>
      <c r="BH78" s="35" t="str" cm="1">
        <f t="array" ref="BH78">IFERROR(INDEX('CAC EPDs'!$F$2:$F$1007,SMALL(IF('CAC EPDs'!$E$2:$E$1007=Lists!BH$6,ROW('CAC EPDs'!$E$2:$E$1007)),ROW(72:72))-1,1),"")</f>
        <v/>
      </c>
      <c r="BI78" s="35" t="str" cm="1">
        <f t="array" ref="BI78">IFERROR(INDEX('CAC EPDs'!$F$2:$F$1007,SMALL(IF('CAC EPDs'!$E$2:$E$1007=Lists!BI$6,ROW('CAC EPDs'!$E$2:$E$1007)),ROW(72:72))-1,1),"")</f>
        <v/>
      </c>
      <c r="BJ78" s="35" t="str" cm="1">
        <f t="array" ref="BJ78">IFERROR(INDEX('CAC EPDs'!$F$2:$F$1007,SMALL(IF('CAC EPDs'!$E$2:$E$1007=Lists!BJ$6,ROW('CAC EPDs'!$E$2:$E$1007)),ROW(72:72))-1,1),"")</f>
        <v/>
      </c>
      <c r="BK78" s="35" t="str" cm="1">
        <f t="array" ref="BK78">IFERROR(INDEX('CAC EPDs'!$F$2:$F$1007,SMALL(IF('CAC EPDs'!$E$2:$E$1007=Lists!BK$6,ROW('CAC EPDs'!$E$2:$E$1007)),ROW(72:72))-1,1),"")</f>
        <v/>
      </c>
      <c r="BL78" s="35" t="str" cm="1">
        <f t="array" ref="BL78">IFERROR(INDEX('CAC EPDs'!$F$2:$F$1007,SMALL(IF('CAC EPDs'!$E$2:$E$1007=Lists!BL$6,ROW('CAC EPDs'!$E$2:$E$1007)),ROW(72:72))-1,1),"")</f>
        <v/>
      </c>
      <c r="BM78" s="35" t="str" cm="1">
        <f t="array" ref="BM78">IFERROR(INDEX('CAC EPDs'!$F$2:$F$1007,SMALL(IF('CAC EPDs'!$E$2:$E$1007=Lists!BM$6,ROW('CAC EPDs'!$E$2:$E$1007)),ROW(72:72))-1,1),"")</f>
        <v/>
      </c>
      <c r="BN78" s="35" t="str" cm="1">
        <f t="array" ref="BN78">IFERROR(INDEX('CAC EPDs'!$F$2:$F$1007,SMALL(IF('CAC EPDs'!$E$2:$E$1007=Lists!BN$6,ROW('CAC EPDs'!$E$2:$E$1007)),ROW(72:72))-1,1),"")</f>
        <v/>
      </c>
      <c r="BO78" s="35" t="str" cm="1">
        <f t="array" ref="BO78">IFERROR(INDEX('CAC EPDs'!$F$2:$F$1007,SMALL(IF('CAC EPDs'!$E$2:$E$1007=Lists!BO$6,ROW('CAC EPDs'!$E$2:$E$1007)),ROW(72:72))-1,1),"")</f>
        <v/>
      </c>
      <c r="BP78" s="35" t="str" cm="1">
        <f t="array" ref="BP78">IFERROR(INDEX('CAC EPDs'!$F$2:$F$1007,SMALL(IF('CAC EPDs'!$E$2:$E$1007=Lists!BP$6,ROW('CAC EPDs'!$E$2:$E$1007)),ROW(72:72))-1,1),"")</f>
        <v/>
      </c>
      <c r="BQ78" s="35" t="str" cm="1">
        <f t="array" ref="BQ78">IFERROR(INDEX('CAC EPDs'!$F$2:$F$1007,SMALL(IF('CAC EPDs'!$E$2:$E$1007=Lists!BQ$6,ROW('CAC EPDs'!$E$2:$E$1007)),ROW(72:72))-1,1),"")</f>
        <v/>
      </c>
      <c r="BR78" s="35" t="str" cm="1">
        <f t="array" ref="BR78">IFERROR(INDEX('CAC EPDs'!$F$2:$F$1007,SMALL(IF('CAC EPDs'!$E$2:$E$1007=Lists!BR$6,ROW('CAC EPDs'!$E$2:$E$1007)),ROW(72:72))-1,1),"")</f>
        <v/>
      </c>
      <c r="BS78" s="35" t="str" cm="1">
        <f t="array" ref="BS78">IFERROR(INDEX('CAC EPDs'!$F$2:$F$1007,SMALL(IF('CAC EPDs'!$E$2:$E$1007=Lists!BS$6,ROW('CAC EPDs'!$E$2:$E$1007)),ROW(72:72))-1,1),"")</f>
        <v/>
      </c>
      <c r="BT78" s="35" t="str" cm="1">
        <f t="array" ref="BT78">IFERROR(INDEX('CAC EPDs'!$F$2:$F$1007,SMALL(IF('CAC EPDs'!$E$2:$E$1007=Lists!BT$6,ROW('CAC EPDs'!$E$2:$E$1007)),ROW(72:72))-1,1),"")</f>
        <v/>
      </c>
      <c r="BU78" s="35" t="str" cm="1">
        <f t="array" ref="BU78">IFERROR(INDEX('CAC EPDs'!$F$2:$F$1007,SMALL(IF('CAC EPDs'!$E$2:$E$1007=Lists!BU$6,ROW('CAC EPDs'!$E$2:$E$1007)),ROW(72:72))-1,1),"")</f>
        <v/>
      </c>
      <c r="BV78" s="35" t="str" cm="1">
        <f t="array" ref="BV78">IFERROR(INDEX('CAC EPDs'!$F$2:$F$1007,SMALL(IF('CAC EPDs'!$E$2:$E$1007=Lists!BV$6,ROW('CAC EPDs'!$E$2:$E$1007)),ROW(72:72))-1,1),"")</f>
        <v/>
      </c>
      <c r="BW78" s="35" t="str" cm="1">
        <f t="array" ref="BW78">IFERROR(INDEX('CAC EPDs'!$F$2:$F$1007,SMALL(IF('CAC EPDs'!$E$2:$E$1007=Lists!BW$6,ROW('CAC EPDs'!$E$2:$E$1007)),ROW(72:72))-1,1),"")</f>
        <v/>
      </c>
      <c r="BX78" s="35" t="str" cm="1">
        <f t="array" ref="BX78">IFERROR(INDEX('CAC EPDs'!$F$2:$F$1007,SMALL(IF('CAC EPDs'!$E$2:$E$1007=Lists!BX$6,ROW('CAC EPDs'!$E$2:$E$1007)),ROW(72:72))-1,1),"")</f>
        <v/>
      </c>
      <c r="BY78" s="35" t="str" cm="1">
        <f t="array" ref="BY78">IFERROR(INDEX('CAC EPDs'!$F$2:$F$1007,SMALL(IF('CAC EPDs'!$E$2:$E$1007=Lists!BY$6,ROW('CAC EPDs'!$E$2:$E$1007)),ROW(72:72))-1,1),"")</f>
        <v/>
      </c>
      <c r="BZ78" s="35" t="str" cm="1">
        <f t="array" ref="BZ78">IFERROR(INDEX('CAC EPDs'!$F$2:$F$1007,SMALL(IF('CAC EPDs'!$E$2:$E$1007=Lists!BZ$6,ROW('CAC EPDs'!$E$2:$E$1007)),ROW(72:72))-1,1),"")</f>
        <v/>
      </c>
    </row>
    <row r="79" spans="25:78">
      <c r="Y79" s="35" t="str">
        <v>Alberta,30,No</v>
      </c>
      <c r="AA79" s="35" t="str" cm="1">
        <f t="array" ref="AA79">IFERROR(INDEX('CAC EPDs'!$F$2:$F$1007,SMALL(IF('CAC EPDs'!$E$2:$E$1007=Lists!AA$6,ROW('CAC EPDs'!$E$2:$E$1007)),ROW(73:73))-1,1),"")</f>
        <v/>
      </c>
      <c r="AB79" s="35" t="str" cm="1">
        <f t="array" ref="AB79">IFERROR(INDEX('CAC EPDs'!$F$2:$F$1007,SMALL(IF('CAC EPDs'!$E$2:$E$1007=Lists!AB$6,ROW('CAC EPDs'!$E$2:$E$1007)),ROW(73:73))-1,1),"")</f>
        <v/>
      </c>
      <c r="AC79" s="35" t="str" cm="1">
        <f t="array" ref="AC79">IFERROR(INDEX('CAC EPDs'!$F$2:$F$1007,SMALL(IF('CAC EPDs'!$E$2:$E$1007=Lists!AC$6,ROW('CAC EPDs'!$E$2:$E$1007)),ROW(73:73))-1,1),"")</f>
        <v/>
      </c>
      <c r="AD79" s="35" t="str" cm="1">
        <f t="array" ref="AD79">IFERROR(INDEX('CAC EPDs'!$F$2:$F$1007,SMALL(IF('CAC EPDs'!$E$2:$E$1007=Lists!AD$6,ROW('CAC EPDs'!$E$2:$E$1007)),ROW(73:73))-1,1),"")</f>
        <v/>
      </c>
      <c r="AE79" s="35" t="str" cm="1">
        <f t="array" ref="AE79">IFERROR(INDEX('CAC EPDs'!$F$2:$F$1007,SMALL(IF('CAC EPDs'!$E$2:$E$1007=Lists!AE$6,ROW('CAC EPDs'!$E$2:$E$1007)),ROW(73:73))-1,1),"")</f>
        <v/>
      </c>
      <c r="AF79" s="35" t="str" cm="1">
        <f t="array" ref="AF79">IFERROR(INDEX('CAC EPDs'!$F$2:$F$1007,SMALL(IF('CAC EPDs'!$E$2:$E$1007=Lists!AF$6,ROW('CAC EPDs'!$E$2:$E$1007)),ROW(73:73))-1,1),"")</f>
        <v/>
      </c>
      <c r="AG79" s="35" t="str" cm="1">
        <f t="array" ref="AG79">IFERROR(INDEX('CAC EPDs'!$F$2:$F$1007,SMALL(IF('CAC EPDs'!$E$2:$E$1007=Lists!AG$6,ROW('CAC EPDs'!$E$2:$E$1007)),ROW(73:73))-1,1),"")</f>
        <v/>
      </c>
      <c r="AH79" s="35" t="str" cm="1">
        <f t="array" ref="AH79">IFERROR(INDEX('CAC EPDs'!$F$2:$F$1007,SMALL(IF('CAC EPDs'!$E$2:$E$1007=Lists!AH$6,ROW('CAC EPDs'!$E$2:$E$1007)),ROW(73:73))-1,1),"")</f>
        <v/>
      </c>
      <c r="AI79" s="35" t="str" cm="1">
        <f t="array" ref="AI79">IFERROR(INDEX('CAC EPDs'!$F$2:$F$1007,SMALL(IF('CAC EPDs'!$E$2:$E$1007=Lists!AI$6,ROW('CAC EPDs'!$E$2:$E$1007)),ROW(73:73))-1,1),"")</f>
        <v/>
      </c>
      <c r="AJ79" s="35" t="str" cm="1">
        <f t="array" ref="AJ79">IFERROR(INDEX('CAC EPDs'!$F$2:$F$1007,SMALL(IF('CAC EPDs'!$E$2:$E$1007=Lists!AJ$6,ROW('CAC EPDs'!$E$2:$E$1007)),ROW(73:73))-1,1),"")</f>
        <v/>
      </c>
      <c r="AK79" s="35" t="str" cm="1">
        <f t="array" ref="AK79">IFERROR(INDEX('CAC EPDs'!$F$2:$F$1007,SMALL(IF('CAC EPDs'!$E$2:$E$1007=Lists!AK$6,ROW('CAC EPDs'!$E$2:$E$1007)),ROW(73:73))-1,1),"")</f>
        <v/>
      </c>
      <c r="AL79" s="35" t="str" cm="1">
        <f t="array" ref="AL79">IFERROR(INDEX('CAC EPDs'!$F$2:$F$1007,SMALL(IF('CAC EPDs'!$E$2:$E$1007=Lists!AL$6,ROW('CAC EPDs'!$E$2:$E$1007)),ROW(73:73))-1,1),"")</f>
        <v/>
      </c>
      <c r="AM79" s="35" t="str" cm="1">
        <f t="array" ref="AM79">IFERROR(INDEX('CAC EPDs'!$F$2:$F$1007,SMALL(IF('CAC EPDs'!$E$2:$E$1007=Lists!AM$6,ROW('CAC EPDs'!$E$2:$E$1007)),ROW(73:73))-1,1),"")</f>
        <v/>
      </c>
      <c r="AN79" s="35" t="str" cm="1">
        <f t="array" ref="AN79">IFERROR(INDEX('CAC EPDs'!$F$2:$F$1007,SMALL(IF('CAC EPDs'!$E$2:$E$1007=Lists!AN$6,ROW('CAC EPDs'!$E$2:$E$1007)),ROW(73:73))-1,1),"")</f>
        <v/>
      </c>
      <c r="AO79" s="35" t="str" cm="1">
        <f t="array" ref="AO79">IFERROR(INDEX('CAC EPDs'!$F$2:$F$1007,SMALL(IF('CAC EPDs'!$E$2:$E$1007=Lists!AO$6,ROW('CAC EPDs'!$E$2:$E$1007)),ROW(73:73))-1,1),"")</f>
        <v/>
      </c>
      <c r="AP79" s="35" t="str" cm="1">
        <f t="array" ref="AP79">IFERROR(INDEX('CAC EPDs'!$F$2:$F$1007,SMALL(IF('CAC EPDs'!$E$2:$E$1007=Lists!AP$6,ROW('CAC EPDs'!$E$2:$E$1007)),ROW(73:73))-1,1),"")</f>
        <v/>
      </c>
      <c r="AQ79" s="35" t="str" cm="1">
        <f t="array" ref="AQ79">IFERROR(INDEX('CAC EPDs'!$F$2:$F$1007,SMALL(IF('CAC EPDs'!$E$2:$E$1007=Lists!AQ$6,ROW('CAC EPDs'!$E$2:$E$1007)),ROW(73:73))-1,1),"")</f>
        <v/>
      </c>
      <c r="AR79" s="35" t="str" cm="1">
        <f t="array" ref="AR79">IFERROR(INDEX('CAC EPDs'!$F$2:$F$1007,SMALL(IF('CAC EPDs'!$E$2:$E$1007=Lists!AR$6,ROW('CAC EPDs'!$E$2:$E$1007)),ROW(73:73))-1,1),"")</f>
        <v/>
      </c>
      <c r="AS79" s="35" t="str" cm="1">
        <f t="array" ref="AS79">IFERROR(INDEX('CAC EPDs'!$F$2:$F$1007,SMALL(IF('CAC EPDs'!$E$2:$E$1007=Lists!AS$6,ROW('CAC EPDs'!$E$2:$E$1007)),ROW(73:73))-1,1),"")</f>
        <v/>
      </c>
      <c r="AT79" s="35" t="str" cm="1">
        <f t="array" ref="AT79">IFERROR(INDEX('CAC EPDs'!$F$2:$F$1007,SMALL(IF('CAC EPDs'!$E$2:$E$1007=Lists!AT$6,ROW('CAC EPDs'!$E$2:$E$1007)),ROW(73:73))-1,1),"")</f>
        <v/>
      </c>
      <c r="AU79" s="35" t="str" cm="1">
        <f t="array" ref="AU79">IFERROR(INDEX('CAC EPDs'!$F$2:$F$1007,SMALL(IF('CAC EPDs'!$E$2:$E$1007=Lists!AU$6,ROW('CAC EPDs'!$E$2:$E$1007)),ROW(73:73))-1,1),"")</f>
        <v/>
      </c>
      <c r="AV79" s="35" t="str" cm="1">
        <f t="array" ref="AV79">IFERROR(INDEX('CAC EPDs'!$F$2:$F$1007,SMALL(IF('CAC EPDs'!$E$2:$E$1007=Lists!AV$6,ROW('CAC EPDs'!$E$2:$E$1007)),ROW(73:73))-1,1),"")</f>
        <v/>
      </c>
      <c r="AW79" s="35" t="str" cm="1">
        <f t="array" ref="AW79">IFERROR(INDEX('CAC EPDs'!$F$2:$F$1007,SMALL(IF('CAC EPDs'!$E$2:$E$1007=Lists!AW$6,ROW('CAC EPDs'!$E$2:$E$1007)),ROW(73:73))-1,1),"")</f>
        <v/>
      </c>
      <c r="AX79" s="35" t="str" cm="1">
        <f t="array" ref="AX79">IFERROR(INDEX('CAC EPDs'!$F$2:$F$1007,SMALL(IF('CAC EPDs'!$E$2:$E$1007=Lists!AX$6,ROW('CAC EPDs'!$E$2:$E$1007)),ROW(73:73))-1,1),"")</f>
        <v/>
      </c>
      <c r="AY79" s="35" t="str" cm="1">
        <f t="array" ref="AY79">IFERROR(INDEX('CAC EPDs'!$F$2:$F$1007,SMALL(IF('CAC EPDs'!$E$2:$E$1007=Lists!AY$6,ROW('CAC EPDs'!$E$2:$E$1007)),ROW(73:73))-1,1),"")</f>
        <v/>
      </c>
      <c r="AZ79" s="35" t="str" cm="1">
        <f t="array" ref="AZ79">IFERROR(INDEX('CAC EPDs'!$F$2:$F$1007,SMALL(IF('CAC EPDs'!$E$2:$E$1007=Lists!AZ$6,ROW('CAC EPDs'!$E$2:$E$1007)),ROW(73:73))-1,1),"")</f>
        <v/>
      </c>
      <c r="BA79" s="35" t="str" cm="1">
        <f t="array" ref="BA79">IFERROR(INDEX('CAC EPDs'!$F$2:$F$1007,SMALL(IF('CAC EPDs'!$E$2:$E$1007=Lists!BA$6,ROW('CAC EPDs'!$E$2:$E$1007)),ROW(73:73))-1,1),"")</f>
        <v/>
      </c>
      <c r="BB79" s="35" t="str" cm="1">
        <f t="array" ref="BB79">IFERROR(INDEX('CAC EPDs'!$F$2:$F$1007,SMALL(IF('CAC EPDs'!$E$2:$E$1007=Lists!BB$6,ROW('CAC EPDs'!$E$2:$E$1007)),ROW(73:73))-1,1),"")</f>
        <v/>
      </c>
      <c r="BC79" s="35" t="str" cm="1">
        <f t="array" ref="BC79">IFERROR(INDEX('CAC EPDs'!$F$2:$F$1007,SMALL(IF('CAC EPDs'!$E$2:$E$1007=Lists!BC$6,ROW('CAC EPDs'!$E$2:$E$1007)),ROW(73:73))-1,1),"")</f>
        <v/>
      </c>
      <c r="BD79" s="35" t="str" cm="1">
        <f t="array" ref="BD79">IFERROR(INDEX('CAC EPDs'!$F$2:$F$1007,SMALL(IF('CAC EPDs'!$E$2:$E$1007=Lists!BD$6,ROW('CAC EPDs'!$E$2:$E$1007)),ROW(73:73))-1,1),"")</f>
        <v/>
      </c>
      <c r="BE79" s="35" t="str" cm="1">
        <f t="array" ref="BE79">IFERROR(INDEX('CAC EPDs'!$F$2:$F$1007,SMALL(IF('CAC EPDs'!$E$2:$E$1007=Lists!BE$6,ROW('CAC EPDs'!$E$2:$E$1007)),ROW(73:73))-1,1),"")</f>
        <v/>
      </c>
      <c r="BF79" s="35" t="str" cm="1">
        <f t="array" ref="BF79">IFERROR(INDEX('CAC EPDs'!$F$2:$F$1007,SMALL(IF('CAC EPDs'!$E$2:$E$1007=Lists!BF$6,ROW('CAC EPDs'!$E$2:$E$1007)),ROW(73:73))-1,1),"")</f>
        <v/>
      </c>
      <c r="BG79" s="35" t="str" cm="1">
        <f t="array" ref="BG79">IFERROR(INDEX('CAC EPDs'!$F$2:$F$1007,SMALL(IF('CAC EPDs'!$E$2:$E$1007=Lists!BG$6,ROW('CAC EPDs'!$E$2:$E$1007)),ROW(73:73))-1,1),"")</f>
        <v/>
      </c>
      <c r="BH79" s="35" t="str" cm="1">
        <f t="array" ref="BH79">IFERROR(INDEX('CAC EPDs'!$F$2:$F$1007,SMALL(IF('CAC EPDs'!$E$2:$E$1007=Lists!BH$6,ROW('CAC EPDs'!$E$2:$E$1007)),ROW(73:73))-1,1),"")</f>
        <v/>
      </c>
      <c r="BI79" s="35" t="str" cm="1">
        <f t="array" ref="BI79">IFERROR(INDEX('CAC EPDs'!$F$2:$F$1007,SMALL(IF('CAC EPDs'!$E$2:$E$1007=Lists!BI$6,ROW('CAC EPDs'!$E$2:$E$1007)),ROW(73:73))-1,1),"")</f>
        <v/>
      </c>
      <c r="BJ79" s="35" t="str" cm="1">
        <f t="array" ref="BJ79">IFERROR(INDEX('CAC EPDs'!$F$2:$F$1007,SMALL(IF('CAC EPDs'!$E$2:$E$1007=Lists!BJ$6,ROW('CAC EPDs'!$E$2:$E$1007)),ROW(73:73))-1,1),"")</f>
        <v/>
      </c>
      <c r="BK79" s="35" t="str" cm="1">
        <f t="array" ref="BK79">IFERROR(INDEX('CAC EPDs'!$F$2:$F$1007,SMALL(IF('CAC EPDs'!$E$2:$E$1007=Lists!BK$6,ROW('CAC EPDs'!$E$2:$E$1007)),ROW(73:73))-1,1),"")</f>
        <v/>
      </c>
      <c r="BL79" s="35" t="str" cm="1">
        <f t="array" ref="BL79">IFERROR(INDEX('CAC EPDs'!$F$2:$F$1007,SMALL(IF('CAC EPDs'!$E$2:$E$1007=Lists!BL$6,ROW('CAC EPDs'!$E$2:$E$1007)),ROW(73:73))-1,1),"")</f>
        <v/>
      </c>
      <c r="BM79" s="35" t="str" cm="1">
        <f t="array" ref="BM79">IFERROR(INDEX('CAC EPDs'!$F$2:$F$1007,SMALL(IF('CAC EPDs'!$E$2:$E$1007=Lists!BM$6,ROW('CAC EPDs'!$E$2:$E$1007)),ROW(73:73))-1,1),"")</f>
        <v/>
      </c>
      <c r="BN79" s="35" t="str" cm="1">
        <f t="array" ref="BN79">IFERROR(INDEX('CAC EPDs'!$F$2:$F$1007,SMALL(IF('CAC EPDs'!$E$2:$E$1007=Lists!BN$6,ROW('CAC EPDs'!$E$2:$E$1007)),ROW(73:73))-1,1),"")</f>
        <v/>
      </c>
      <c r="BO79" s="35" t="str" cm="1">
        <f t="array" ref="BO79">IFERROR(INDEX('CAC EPDs'!$F$2:$F$1007,SMALL(IF('CAC EPDs'!$E$2:$E$1007=Lists!BO$6,ROW('CAC EPDs'!$E$2:$E$1007)),ROW(73:73))-1,1),"")</f>
        <v/>
      </c>
      <c r="BP79" s="35" t="str" cm="1">
        <f t="array" ref="BP79">IFERROR(INDEX('CAC EPDs'!$F$2:$F$1007,SMALL(IF('CAC EPDs'!$E$2:$E$1007=Lists!BP$6,ROW('CAC EPDs'!$E$2:$E$1007)),ROW(73:73))-1,1),"")</f>
        <v/>
      </c>
      <c r="BQ79" s="35" t="str" cm="1">
        <f t="array" ref="BQ79">IFERROR(INDEX('CAC EPDs'!$F$2:$F$1007,SMALL(IF('CAC EPDs'!$E$2:$E$1007=Lists!BQ$6,ROW('CAC EPDs'!$E$2:$E$1007)),ROW(73:73))-1,1),"")</f>
        <v/>
      </c>
      <c r="BR79" s="35" t="str" cm="1">
        <f t="array" ref="BR79">IFERROR(INDEX('CAC EPDs'!$F$2:$F$1007,SMALL(IF('CAC EPDs'!$E$2:$E$1007=Lists!BR$6,ROW('CAC EPDs'!$E$2:$E$1007)),ROW(73:73))-1,1),"")</f>
        <v/>
      </c>
      <c r="BS79" s="35" t="str" cm="1">
        <f t="array" ref="BS79">IFERROR(INDEX('CAC EPDs'!$F$2:$F$1007,SMALL(IF('CAC EPDs'!$E$2:$E$1007=Lists!BS$6,ROW('CAC EPDs'!$E$2:$E$1007)),ROW(73:73))-1,1),"")</f>
        <v/>
      </c>
      <c r="BT79" s="35" t="str" cm="1">
        <f t="array" ref="BT79">IFERROR(INDEX('CAC EPDs'!$F$2:$F$1007,SMALL(IF('CAC EPDs'!$E$2:$E$1007=Lists!BT$6,ROW('CAC EPDs'!$E$2:$E$1007)),ROW(73:73))-1,1),"")</f>
        <v/>
      </c>
      <c r="BU79" s="35" t="str" cm="1">
        <f t="array" ref="BU79">IFERROR(INDEX('CAC EPDs'!$F$2:$F$1007,SMALL(IF('CAC EPDs'!$E$2:$E$1007=Lists!BU$6,ROW('CAC EPDs'!$E$2:$E$1007)),ROW(73:73))-1,1),"")</f>
        <v/>
      </c>
      <c r="BV79" s="35" t="str" cm="1">
        <f t="array" ref="BV79">IFERROR(INDEX('CAC EPDs'!$F$2:$F$1007,SMALL(IF('CAC EPDs'!$E$2:$E$1007=Lists!BV$6,ROW('CAC EPDs'!$E$2:$E$1007)),ROW(73:73))-1,1),"")</f>
        <v/>
      </c>
      <c r="BW79" s="35" t="str" cm="1">
        <f t="array" ref="BW79">IFERROR(INDEX('CAC EPDs'!$F$2:$F$1007,SMALL(IF('CAC EPDs'!$E$2:$E$1007=Lists!BW$6,ROW('CAC EPDs'!$E$2:$E$1007)),ROW(73:73))-1,1),"")</f>
        <v/>
      </c>
      <c r="BX79" s="35" t="str" cm="1">
        <f t="array" ref="BX79">IFERROR(INDEX('CAC EPDs'!$F$2:$F$1007,SMALL(IF('CAC EPDs'!$E$2:$E$1007=Lists!BX$6,ROW('CAC EPDs'!$E$2:$E$1007)),ROW(73:73))-1,1),"")</f>
        <v/>
      </c>
      <c r="BY79" s="35" t="str" cm="1">
        <f t="array" ref="BY79">IFERROR(INDEX('CAC EPDs'!$F$2:$F$1007,SMALL(IF('CAC EPDs'!$E$2:$E$1007=Lists!BY$6,ROW('CAC EPDs'!$E$2:$E$1007)),ROW(73:73))-1,1),"")</f>
        <v/>
      </c>
      <c r="BZ79" s="35" t="str" cm="1">
        <f t="array" ref="BZ79">IFERROR(INDEX('CAC EPDs'!$F$2:$F$1007,SMALL(IF('CAC EPDs'!$E$2:$E$1007=Lists!BZ$6,ROW('CAC EPDs'!$E$2:$E$1007)),ROW(73:73))-1,1),"")</f>
        <v/>
      </c>
    </row>
    <row r="80" spans="25:78">
      <c r="Y80" s="35" t="str">
        <v>Alberta,32,Yes</v>
      </c>
      <c r="AA80" s="35" t="str" cm="1">
        <f t="array" ref="AA80">IFERROR(INDEX('CAC EPDs'!$F$2:$F$1007,SMALL(IF('CAC EPDs'!$E$2:$E$1007=Lists!AA$6,ROW('CAC EPDs'!$E$2:$E$1007)),ROW(74:74))-1,1),"")</f>
        <v/>
      </c>
      <c r="AB80" s="35" t="str" cm="1">
        <f t="array" ref="AB80">IFERROR(INDEX('CAC EPDs'!$F$2:$F$1007,SMALL(IF('CAC EPDs'!$E$2:$E$1007=Lists!AB$6,ROW('CAC EPDs'!$E$2:$E$1007)),ROW(74:74))-1,1),"")</f>
        <v/>
      </c>
      <c r="AC80" s="35" t="str" cm="1">
        <f t="array" ref="AC80">IFERROR(INDEX('CAC EPDs'!$F$2:$F$1007,SMALL(IF('CAC EPDs'!$E$2:$E$1007=Lists!AC$6,ROW('CAC EPDs'!$E$2:$E$1007)),ROW(74:74))-1,1),"")</f>
        <v/>
      </c>
      <c r="AD80" s="35" t="str" cm="1">
        <f t="array" ref="AD80">IFERROR(INDEX('CAC EPDs'!$F$2:$F$1007,SMALL(IF('CAC EPDs'!$E$2:$E$1007=Lists!AD$6,ROW('CAC EPDs'!$E$2:$E$1007)),ROW(74:74))-1,1),"")</f>
        <v/>
      </c>
      <c r="AE80" s="35" t="str" cm="1">
        <f t="array" ref="AE80">IFERROR(INDEX('CAC EPDs'!$F$2:$F$1007,SMALL(IF('CAC EPDs'!$E$2:$E$1007=Lists!AE$6,ROW('CAC EPDs'!$E$2:$E$1007)),ROW(74:74))-1,1),"")</f>
        <v/>
      </c>
      <c r="AF80" s="35" t="str" cm="1">
        <f t="array" ref="AF80">IFERROR(INDEX('CAC EPDs'!$F$2:$F$1007,SMALL(IF('CAC EPDs'!$E$2:$E$1007=Lists!AF$6,ROW('CAC EPDs'!$E$2:$E$1007)),ROW(74:74))-1,1),"")</f>
        <v/>
      </c>
      <c r="AG80" s="35" t="str" cm="1">
        <f t="array" ref="AG80">IFERROR(INDEX('CAC EPDs'!$F$2:$F$1007,SMALL(IF('CAC EPDs'!$E$2:$E$1007=Lists!AG$6,ROW('CAC EPDs'!$E$2:$E$1007)),ROW(74:74))-1,1),"")</f>
        <v/>
      </c>
      <c r="AH80" s="35" t="str" cm="1">
        <f t="array" ref="AH80">IFERROR(INDEX('CAC EPDs'!$F$2:$F$1007,SMALL(IF('CAC EPDs'!$E$2:$E$1007=Lists!AH$6,ROW('CAC EPDs'!$E$2:$E$1007)),ROW(74:74))-1,1),"")</f>
        <v/>
      </c>
      <c r="AI80" s="35" t="str" cm="1">
        <f t="array" ref="AI80">IFERROR(INDEX('CAC EPDs'!$F$2:$F$1007,SMALL(IF('CAC EPDs'!$E$2:$E$1007=Lists!AI$6,ROW('CAC EPDs'!$E$2:$E$1007)),ROW(74:74))-1,1),"")</f>
        <v/>
      </c>
      <c r="AJ80" s="35" t="str" cm="1">
        <f t="array" ref="AJ80">IFERROR(INDEX('CAC EPDs'!$F$2:$F$1007,SMALL(IF('CAC EPDs'!$E$2:$E$1007=Lists!AJ$6,ROW('CAC EPDs'!$E$2:$E$1007)),ROW(74:74))-1,1),"")</f>
        <v/>
      </c>
      <c r="AK80" s="35" t="str" cm="1">
        <f t="array" ref="AK80">IFERROR(INDEX('CAC EPDs'!$F$2:$F$1007,SMALL(IF('CAC EPDs'!$E$2:$E$1007=Lists!AK$6,ROW('CAC EPDs'!$E$2:$E$1007)),ROW(74:74))-1,1),"")</f>
        <v/>
      </c>
      <c r="AL80" s="35" t="str" cm="1">
        <f t="array" ref="AL80">IFERROR(INDEX('CAC EPDs'!$F$2:$F$1007,SMALL(IF('CAC EPDs'!$E$2:$E$1007=Lists!AL$6,ROW('CAC EPDs'!$E$2:$E$1007)),ROW(74:74))-1,1),"")</f>
        <v/>
      </c>
      <c r="AM80" s="35" t="str" cm="1">
        <f t="array" ref="AM80">IFERROR(INDEX('CAC EPDs'!$F$2:$F$1007,SMALL(IF('CAC EPDs'!$E$2:$E$1007=Lists!AM$6,ROW('CAC EPDs'!$E$2:$E$1007)),ROW(74:74))-1,1),"")</f>
        <v/>
      </c>
      <c r="AN80" s="35" t="str" cm="1">
        <f t="array" ref="AN80">IFERROR(INDEX('CAC EPDs'!$F$2:$F$1007,SMALL(IF('CAC EPDs'!$E$2:$E$1007=Lists!AN$6,ROW('CAC EPDs'!$E$2:$E$1007)),ROW(74:74))-1,1),"")</f>
        <v/>
      </c>
      <c r="AO80" s="35" t="str" cm="1">
        <f t="array" ref="AO80">IFERROR(INDEX('CAC EPDs'!$F$2:$F$1007,SMALL(IF('CAC EPDs'!$E$2:$E$1007=Lists!AO$6,ROW('CAC EPDs'!$E$2:$E$1007)),ROW(74:74))-1,1),"")</f>
        <v/>
      </c>
      <c r="AP80" s="35" t="str" cm="1">
        <f t="array" ref="AP80">IFERROR(INDEX('CAC EPDs'!$F$2:$F$1007,SMALL(IF('CAC EPDs'!$E$2:$E$1007=Lists!AP$6,ROW('CAC EPDs'!$E$2:$E$1007)),ROW(74:74))-1,1),"")</f>
        <v/>
      </c>
      <c r="AQ80" s="35" t="str" cm="1">
        <f t="array" ref="AQ80">IFERROR(INDEX('CAC EPDs'!$F$2:$F$1007,SMALL(IF('CAC EPDs'!$E$2:$E$1007=Lists!AQ$6,ROW('CAC EPDs'!$E$2:$E$1007)),ROW(74:74))-1,1),"")</f>
        <v/>
      </c>
      <c r="AR80" s="35" t="str" cm="1">
        <f t="array" ref="AR80">IFERROR(INDEX('CAC EPDs'!$F$2:$F$1007,SMALL(IF('CAC EPDs'!$E$2:$E$1007=Lists!AR$6,ROW('CAC EPDs'!$E$2:$E$1007)),ROW(74:74))-1,1),"")</f>
        <v/>
      </c>
      <c r="AS80" s="35" t="str" cm="1">
        <f t="array" ref="AS80">IFERROR(INDEX('CAC EPDs'!$F$2:$F$1007,SMALL(IF('CAC EPDs'!$E$2:$E$1007=Lists!AS$6,ROW('CAC EPDs'!$E$2:$E$1007)),ROW(74:74))-1,1),"")</f>
        <v/>
      </c>
      <c r="AT80" s="35" t="str" cm="1">
        <f t="array" ref="AT80">IFERROR(INDEX('CAC EPDs'!$F$2:$F$1007,SMALL(IF('CAC EPDs'!$E$2:$E$1007=Lists!AT$6,ROW('CAC EPDs'!$E$2:$E$1007)),ROW(74:74))-1,1),"")</f>
        <v/>
      </c>
      <c r="AU80" s="35" t="str" cm="1">
        <f t="array" ref="AU80">IFERROR(INDEX('CAC EPDs'!$F$2:$F$1007,SMALL(IF('CAC EPDs'!$E$2:$E$1007=Lists!AU$6,ROW('CAC EPDs'!$E$2:$E$1007)),ROW(74:74))-1,1),"")</f>
        <v/>
      </c>
      <c r="AV80" s="35" t="str" cm="1">
        <f t="array" ref="AV80">IFERROR(INDEX('CAC EPDs'!$F$2:$F$1007,SMALL(IF('CAC EPDs'!$E$2:$E$1007=Lists!AV$6,ROW('CAC EPDs'!$E$2:$E$1007)),ROW(74:74))-1,1),"")</f>
        <v/>
      </c>
      <c r="AW80" s="35" t="str" cm="1">
        <f t="array" ref="AW80">IFERROR(INDEX('CAC EPDs'!$F$2:$F$1007,SMALL(IF('CAC EPDs'!$E$2:$E$1007=Lists!AW$6,ROW('CAC EPDs'!$E$2:$E$1007)),ROW(74:74))-1,1),"")</f>
        <v/>
      </c>
      <c r="AX80" s="35" t="str" cm="1">
        <f t="array" ref="AX80">IFERROR(INDEX('CAC EPDs'!$F$2:$F$1007,SMALL(IF('CAC EPDs'!$E$2:$E$1007=Lists!AX$6,ROW('CAC EPDs'!$E$2:$E$1007)),ROW(74:74))-1,1),"")</f>
        <v/>
      </c>
      <c r="AY80" s="35" t="str" cm="1">
        <f t="array" ref="AY80">IFERROR(INDEX('CAC EPDs'!$F$2:$F$1007,SMALL(IF('CAC EPDs'!$E$2:$E$1007=Lists!AY$6,ROW('CAC EPDs'!$E$2:$E$1007)),ROW(74:74))-1,1),"")</f>
        <v/>
      </c>
      <c r="AZ80" s="35" t="str" cm="1">
        <f t="array" ref="AZ80">IFERROR(INDEX('CAC EPDs'!$F$2:$F$1007,SMALL(IF('CAC EPDs'!$E$2:$E$1007=Lists!AZ$6,ROW('CAC EPDs'!$E$2:$E$1007)),ROW(74:74))-1,1),"")</f>
        <v/>
      </c>
      <c r="BA80" s="35" t="str" cm="1">
        <f t="array" ref="BA80">IFERROR(INDEX('CAC EPDs'!$F$2:$F$1007,SMALL(IF('CAC EPDs'!$E$2:$E$1007=Lists!BA$6,ROW('CAC EPDs'!$E$2:$E$1007)),ROW(74:74))-1,1),"")</f>
        <v/>
      </c>
      <c r="BB80" s="35" t="str" cm="1">
        <f t="array" ref="BB80">IFERROR(INDEX('CAC EPDs'!$F$2:$F$1007,SMALL(IF('CAC EPDs'!$E$2:$E$1007=Lists!BB$6,ROW('CAC EPDs'!$E$2:$E$1007)),ROW(74:74))-1,1),"")</f>
        <v/>
      </c>
      <c r="BC80" s="35" t="str" cm="1">
        <f t="array" ref="BC80">IFERROR(INDEX('CAC EPDs'!$F$2:$F$1007,SMALL(IF('CAC EPDs'!$E$2:$E$1007=Lists!BC$6,ROW('CAC EPDs'!$E$2:$E$1007)),ROW(74:74))-1,1),"")</f>
        <v/>
      </c>
      <c r="BD80" s="35" t="str" cm="1">
        <f t="array" ref="BD80">IFERROR(INDEX('CAC EPDs'!$F$2:$F$1007,SMALL(IF('CAC EPDs'!$E$2:$E$1007=Lists!BD$6,ROW('CAC EPDs'!$E$2:$E$1007)),ROW(74:74))-1,1),"")</f>
        <v/>
      </c>
      <c r="BE80" s="35" t="str" cm="1">
        <f t="array" ref="BE80">IFERROR(INDEX('CAC EPDs'!$F$2:$F$1007,SMALL(IF('CAC EPDs'!$E$2:$E$1007=Lists!BE$6,ROW('CAC EPDs'!$E$2:$E$1007)),ROW(74:74))-1,1),"")</f>
        <v/>
      </c>
      <c r="BF80" s="35" t="str" cm="1">
        <f t="array" ref="BF80">IFERROR(INDEX('CAC EPDs'!$F$2:$F$1007,SMALL(IF('CAC EPDs'!$E$2:$E$1007=Lists!BF$6,ROW('CAC EPDs'!$E$2:$E$1007)),ROW(74:74))-1,1),"")</f>
        <v/>
      </c>
      <c r="BG80" s="35" t="str" cm="1">
        <f t="array" ref="BG80">IFERROR(INDEX('CAC EPDs'!$F$2:$F$1007,SMALL(IF('CAC EPDs'!$E$2:$E$1007=Lists!BG$6,ROW('CAC EPDs'!$E$2:$E$1007)),ROW(74:74))-1,1),"")</f>
        <v/>
      </c>
      <c r="BH80" s="35" t="str" cm="1">
        <f t="array" ref="BH80">IFERROR(INDEX('CAC EPDs'!$F$2:$F$1007,SMALL(IF('CAC EPDs'!$E$2:$E$1007=Lists!BH$6,ROW('CAC EPDs'!$E$2:$E$1007)),ROW(74:74))-1,1),"")</f>
        <v/>
      </c>
      <c r="BI80" s="35" t="str" cm="1">
        <f t="array" ref="BI80">IFERROR(INDEX('CAC EPDs'!$F$2:$F$1007,SMALL(IF('CAC EPDs'!$E$2:$E$1007=Lists!BI$6,ROW('CAC EPDs'!$E$2:$E$1007)),ROW(74:74))-1,1),"")</f>
        <v/>
      </c>
      <c r="BJ80" s="35" t="str" cm="1">
        <f t="array" ref="BJ80">IFERROR(INDEX('CAC EPDs'!$F$2:$F$1007,SMALL(IF('CAC EPDs'!$E$2:$E$1007=Lists!BJ$6,ROW('CAC EPDs'!$E$2:$E$1007)),ROW(74:74))-1,1),"")</f>
        <v/>
      </c>
      <c r="BK80" s="35" t="str" cm="1">
        <f t="array" ref="BK80">IFERROR(INDEX('CAC EPDs'!$F$2:$F$1007,SMALL(IF('CAC EPDs'!$E$2:$E$1007=Lists!BK$6,ROW('CAC EPDs'!$E$2:$E$1007)),ROW(74:74))-1,1),"")</f>
        <v/>
      </c>
      <c r="BL80" s="35" t="str" cm="1">
        <f t="array" ref="BL80">IFERROR(INDEX('CAC EPDs'!$F$2:$F$1007,SMALL(IF('CAC EPDs'!$E$2:$E$1007=Lists!BL$6,ROW('CAC EPDs'!$E$2:$E$1007)),ROW(74:74))-1,1),"")</f>
        <v/>
      </c>
      <c r="BM80" s="35" t="str" cm="1">
        <f t="array" ref="BM80">IFERROR(INDEX('CAC EPDs'!$F$2:$F$1007,SMALL(IF('CAC EPDs'!$E$2:$E$1007=Lists!BM$6,ROW('CAC EPDs'!$E$2:$E$1007)),ROW(74:74))-1,1),"")</f>
        <v/>
      </c>
      <c r="BN80" s="35" t="str" cm="1">
        <f t="array" ref="BN80">IFERROR(INDEX('CAC EPDs'!$F$2:$F$1007,SMALL(IF('CAC EPDs'!$E$2:$E$1007=Lists!BN$6,ROW('CAC EPDs'!$E$2:$E$1007)),ROW(74:74))-1,1),"")</f>
        <v/>
      </c>
      <c r="BO80" s="35" t="str" cm="1">
        <f t="array" ref="BO80">IFERROR(INDEX('CAC EPDs'!$F$2:$F$1007,SMALL(IF('CAC EPDs'!$E$2:$E$1007=Lists!BO$6,ROW('CAC EPDs'!$E$2:$E$1007)),ROW(74:74))-1,1),"")</f>
        <v/>
      </c>
      <c r="BP80" s="35" t="str" cm="1">
        <f t="array" ref="BP80">IFERROR(INDEX('CAC EPDs'!$F$2:$F$1007,SMALL(IF('CAC EPDs'!$E$2:$E$1007=Lists!BP$6,ROW('CAC EPDs'!$E$2:$E$1007)),ROW(74:74))-1,1),"")</f>
        <v/>
      </c>
      <c r="BQ80" s="35" t="str" cm="1">
        <f t="array" ref="BQ80">IFERROR(INDEX('CAC EPDs'!$F$2:$F$1007,SMALL(IF('CAC EPDs'!$E$2:$E$1007=Lists!BQ$6,ROW('CAC EPDs'!$E$2:$E$1007)),ROW(74:74))-1,1),"")</f>
        <v/>
      </c>
      <c r="BR80" s="35" t="str" cm="1">
        <f t="array" ref="BR80">IFERROR(INDEX('CAC EPDs'!$F$2:$F$1007,SMALL(IF('CAC EPDs'!$E$2:$E$1007=Lists!BR$6,ROW('CAC EPDs'!$E$2:$E$1007)),ROW(74:74))-1,1),"")</f>
        <v/>
      </c>
      <c r="BS80" s="35" t="str" cm="1">
        <f t="array" ref="BS80">IFERROR(INDEX('CAC EPDs'!$F$2:$F$1007,SMALL(IF('CAC EPDs'!$E$2:$E$1007=Lists!BS$6,ROW('CAC EPDs'!$E$2:$E$1007)),ROW(74:74))-1,1),"")</f>
        <v/>
      </c>
      <c r="BT80" s="35" t="str" cm="1">
        <f t="array" ref="BT80">IFERROR(INDEX('CAC EPDs'!$F$2:$F$1007,SMALL(IF('CAC EPDs'!$E$2:$E$1007=Lists!BT$6,ROW('CAC EPDs'!$E$2:$E$1007)),ROW(74:74))-1,1),"")</f>
        <v/>
      </c>
      <c r="BU80" s="35" t="str" cm="1">
        <f t="array" ref="BU80">IFERROR(INDEX('CAC EPDs'!$F$2:$F$1007,SMALL(IF('CAC EPDs'!$E$2:$E$1007=Lists!BU$6,ROW('CAC EPDs'!$E$2:$E$1007)),ROW(74:74))-1,1),"")</f>
        <v/>
      </c>
      <c r="BV80" s="35" t="str" cm="1">
        <f t="array" ref="BV80">IFERROR(INDEX('CAC EPDs'!$F$2:$F$1007,SMALL(IF('CAC EPDs'!$E$2:$E$1007=Lists!BV$6,ROW('CAC EPDs'!$E$2:$E$1007)),ROW(74:74))-1,1),"")</f>
        <v/>
      </c>
      <c r="BW80" s="35" t="str" cm="1">
        <f t="array" ref="BW80">IFERROR(INDEX('CAC EPDs'!$F$2:$F$1007,SMALL(IF('CAC EPDs'!$E$2:$E$1007=Lists!BW$6,ROW('CAC EPDs'!$E$2:$E$1007)),ROW(74:74))-1,1),"")</f>
        <v/>
      </c>
      <c r="BX80" s="35" t="str" cm="1">
        <f t="array" ref="BX80">IFERROR(INDEX('CAC EPDs'!$F$2:$F$1007,SMALL(IF('CAC EPDs'!$E$2:$E$1007=Lists!BX$6,ROW('CAC EPDs'!$E$2:$E$1007)),ROW(74:74))-1,1),"")</f>
        <v/>
      </c>
      <c r="BY80" s="35" t="str" cm="1">
        <f t="array" ref="BY80">IFERROR(INDEX('CAC EPDs'!$F$2:$F$1007,SMALL(IF('CAC EPDs'!$E$2:$E$1007=Lists!BY$6,ROW('CAC EPDs'!$E$2:$E$1007)),ROW(74:74))-1,1),"")</f>
        <v/>
      </c>
      <c r="BZ80" s="35" t="str" cm="1">
        <f t="array" ref="BZ80">IFERROR(INDEX('CAC EPDs'!$F$2:$F$1007,SMALL(IF('CAC EPDs'!$E$2:$E$1007=Lists!BZ$6,ROW('CAC EPDs'!$E$2:$E$1007)),ROW(74:74))-1,1),"")</f>
        <v/>
      </c>
    </row>
    <row r="81" spans="25:78">
      <c r="Y81" s="35" t="str">
        <v>Alberta,32,No</v>
      </c>
      <c r="AA81" s="35" t="str" cm="1">
        <f t="array" ref="AA81">IFERROR(INDEX('CAC EPDs'!$F$2:$F$1007,SMALL(IF('CAC EPDs'!$E$2:$E$1007=Lists!AA$6,ROW('CAC EPDs'!$E$2:$E$1007)),ROW(75:75))-1,1),"")</f>
        <v/>
      </c>
      <c r="AB81" s="35" t="str" cm="1">
        <f t="array" ref="AB81">IFERROR(INDEX('CAC EPDs'!$F$2:$F$1007,SMALL(IF('CAC EPDs'!$E$2:$E$1007=Lists!AB$6,ROW('CAC EPDs'!$E$2:$E$1007)),ROW(75:75))-1,1),"")</f>
        <v/>
      </c>
      <c r="AC81" s="35" t="str" cm="1">
        <f t="array" ref="AC81">IFERROR(INDEX('CAC EPDs'!$F$2:$F$1007,SMALL(IF('CAC EPDs'!$E$2:$E$1007=Lists!AC$6,ROW('CAC EPDs'!$E$2:$E$1007)),ROW(75:75))-1,1),"")</f>
        <v/>
      </c>
      <c r="AD81" s="35" t="str" cm="1">
        <f t="array" ref="AD81">IFERROR(INDEX('CAC EPDs'!$F$2:$F$1007,SMALL(IF('CAC EPDs'!$E$2:$E$1007=Lists!AD$6,ROW('CAC EPDs'!$E$2:$E$1007)),ROW(75:75))-1,1),"")</f>
        <v/>
      </c>
      <c r="AE81" s="35" t="str" cm="1">
        <f t="array" ref="AE81">IFERROR(INDEX('CAC EPDs'!$F$2:$F$1007,SMALL(IF('CAC EPDs'!$E$2:$E$1007=Lists!AE$6,ROW('CAC EPDs'!$E$2:$E$1007)),ROW(75:75))-1,1),"")</f>
        <v/>
      </c>
      <c r="AF81" s="35" t="str" cm="1">
        <f t="array" ref="AF81">IFERROR(INDEX('CAC EPDs'!$F$2:$F$1007,SMALL(IF('CAC EPDs'!$E$2:$E$1007=Lists!AF$6,ROW('CAC EPDs'!$E$2:$E$1007)),ROW(75:75))-1,1),"")</f>
        <v/>
      </c>
      <c r="AG81" s="35" t="str" cm="1">
        <f t="array" ref="AG81">IFERROR(INDEX('CAC EPDs'!$F$2:$F$1007,SMALL(IF('CAC EPDs'!$E$2:$E$1007=Lists!AG$6,ROW('CAC EPDs'!$E$2:$E$1007)),ROW(75:75))-1,1),"")</f>
        <v/>
      </c>
      <c r="AH81" s="35" t="str" cm="1">
        <f t="array" ref="AH81">IFERROR(INDEX('CAC EPDs'!$F$2:$F$1007,SMALL(IF('CAC EPDs'!$E$2:$E$1007=Lists!AH$6,ROW('CAC EPDs'!$E$2:$E$1007)),ROW(75:75))-1,1),"")</f>
        <v/>
      </c>
      <c r="AI81" s="35" t="str" cm="1">
        <f t="array" ref="AI81">IFERROR(INDEX('CAC EPDs'!$F$2:$F$1007,SMALL(IF('CAC EPDs'!$E$2:$E$1007=Lists!AI$6,ROW('CAC EPDs'!$E$2:$E$1007)),ROW(75:75))-1,1),"")</f>
        <v/>
      </c>
      <c r="AJ81" s="35" t="str" cm="1">
        <f t="array" ref="AJ81">IFERROR(INDEX('CAC EPDs'!$F$2:$F$1007,SMALL(IF('CAC EPDs'!$E$2:$E$1007=Lists!AJ$6,ROW('CAC EPDs'!$E$2:$E$1007)),ROW(75:75))-1,1),"")</f>
        <v/>
      </c>
      <c r="AK81" s="35" t="str" cm="1">
        <f t="array" ref="AK81">IFERROR(INDEX('CAC EPDs'!$F$2:$F$1007,SMALL(IF('CAC EPDs'!$E$2:$E$1007=Lists!AK$6,ROW('CAC EPDs'!$E$2:$E$1007)),ROW(75:75))-1,1),"")</f>
        <v/>
      </c>
      <c r="AL81" s="35" t="str" cm="1">
        <f t="array" ref="AL81">IFERROR(INDEX('CAC EPDs'!$F$2:$F$1007,SMALL(IF('CAC EPDs'!$E$2:$E$1007=Lists!AL$6,ROW('CAC EPDs'!$E$2:$E$1007)),ROW(75:75))-1,1),"")</f>
        <v/>
      </c>
      <c r="AM81" s="35" t="str" cm="1">
        <f t="array" ref="AM81">IFERROR(INDEX('CAC EPDs'!$F$2:$F$1007,SMALL(IF('CAC EPDs'!$E$2:$E$1007=Lists!AM$6,ROW('CAC EPDs'!$E$2:$E$1007)),ROW(75:75))-1,1),"")</f>
        <v/>
      </c>
      <c r="AN81" s="35" t="str" cm="1">
        <f t="array" ref="AN81">IFERROR(INDEX('CAC EPDs'!$F$2:$F$1007,SMALL(IF('CAC EPDs'!$E$2:$E$1007=Lists!AN$6,ROW('CAC EPDs'!$E$2:$E$1007)),ROW(75:75))-1,1),"")</f>
        <v/>
      </c>
      <c r="AO81" s="35" t="str" cm="1">
        <f t="array" ref="AO81">IFERROR(INDEX('CAC EPDs'!$F$2:$F$1007,SMALL(IF('CAC EPDs'!$E$2:$E$1007=Lists!AO$6,ROW('CAC EPDs'!$E$2:$E$1007)),ROW(75:75))-1,1),"")</f>
        <v/>
      </c>
      <c r="AP81" s="35" t="str" cm="1">
        <f t="array" ref="AP81">IFERROR(INDEX('CAC EPDs'!$F$2:$F$1007,SMALL(IF('CAC EPDs'!$E$2:$E$1007=Lists!AP$6,ROW('CAC EPDs'!$E$2:$E$1007)),ROW(75:75))-1,1),"")</f>
        <v/>
      </c>
      <c r="AQ81" s="35" t="str" cm="1">
        <f t="array" ref="AQ81">IFERROR(INDEX('CAC EPDs'!$F$2:$F$1007,SMALL(IF('CAC EPDs'!$E$2:$E$1007=Lists!AQ$6,ROW('CAC EPDs'!$E$2:$E$1007)),ROW(75:75))-1,1),"")</f>
        <v/>
      </c>
      <c r="AR81" s="35" t="str" cm="1">
        <f t="array" ref="AR81">IFERROR(INDEX('CAC EPDs'!$F$2:$F$1007,SMALL(IF('CAC EPDs'!$E$2:$E$1007=Lists!AR$6,ROW('CAC EPDs'!$E$2:$E$1007)),ROW(75:75))-1,1),"")</f>
        <v/>
      </c>
      <c r="AS81" s="35" t="str" cm="1">
        <f t="array" ref="AS81">IFERROR(INDEX('CAC EPDs'!$F$2:$F$1007,SMALL(IF('CAC EPDs'!$E$2:$E$1007=Lists!AS$6,ROW('CAC EPDs'!$E$2:$E$1007)),ROW(75:75))-1,1),"")</f>
        <v/>
      </c>
      <c r="AT81" s="35" t="str" cm="1">
        <f t="array" ref="AT81">IFERROR(INDEX('CAC EPDs'!$F$2:$F$1007,SMALL(IF('CAC EPDs'!$E$2:$E$1007=Lists!AT$6,ROW('CAC EPDs'!$E$2:$E$1007)),ROW(75:75))-1,1),"")</f>
        <v/>
      </c>
      <c r="AU81" s="35" t="str" cm="1">
        <f t="array" ref="AU81">IFERROR(INDEX('CAC EPDs'!$F$2:$F$1007,SMALL(IF('CAC EPDs'!$E$2:$E$1007=Lists!AU$6,ROW('CAC EPDs'!$E$2:$E$1007)),ROW(75:75))-1,1),"")</f>
        <v/>
      </c>
      <c r="AV81" s="35" t="str" cm="1">
        <f t="array" ref="AV81">IFERROR(INDEX('CAC EPDs'!$F$2:$F$1007,SMALL(IF('CAC EPDs'!$E$2:$E$1007=Lists!AV$6,ROW('CAC EPDs'!$E$2:$E$1007)),ROW(75:75))-1,1),"")</f>
        <v/>
      </c>
      <c r="AW81" s="35" t="str" cm="1">
        <f t="array" ref="AW81">IFERROR(INDEX('CAC EPDs'!$F$2:$F$1007,SMALL(IF('CAC EPDs'!$E$2:$E$1007=Lists!AW$6,ROW('CAC EPDs'!$E$2:$E$1007)),ROW(75:75))-1,1),"")</f>
        <v/>
      </c>
      <c r="AX81" s="35" t="str" cm="1">
        <f t="array" ref="AX81">IFERROR(INDEX('CAC EPDs'!$F$2:$F$1007,SMALL(IF('CAC EPDs'!$E$2:$E$1007=Lists!AX$6,ROW('CAC EPDs'!$E$2:$E$1007)),ROW(75:75))-1,1),"")</f>
        <v/>
      </c>
      <c r="AY81" s="35" t="str" cm="1">
        <f t="array" ref="AY81">IFERROR(INDEX('CAC EPDs'!$F$2:$F$1007,SMALL(IF('CAC EPDs'!$E$2:$E$1007=Lists!AY$6,ROW('CAC EPDs'!$E$2:$E$1007)),ROW(75:75))-1,1),"")</f>
        <v/>
      </c>
      <c r="AZ81" s="35" t="str" cm="1">
        <f t="array" ref="AZ81">IFERROR(INDEX('CAC EPDs'!$F$2:$F$1007,SMALL(IF('CAC EPDs'!$E$2:$E$1007=Lists!AZ$6,ROW('CAC EPDs'!$E$2:$E$1007)),ROW(75:75))-1,1),"")</f>
        <v/>
      </c>
      <c r="BA81" s="35" t="str" cm="1">
        <f t="array" ref="BA81">IFERROR(INDEX('CAC EPDs'!$F$2:$F$1007,SMALL(IF('CAC EPDs'!$E$2:$E$1007=Lists!BA$6,ROW('CAC EPDs'!$E$2:$E$1007)),ROW(75:75))-1,1),"")</f>
        <v/>
      </c>
      <c r="BB81" s="35" t="str" cm="1">
        <f t="array" ref="BB81">IFERROR(INDEX('CAC EPDs'!$F$2:$F$1007,SMALL(IF('CAC EPDs'!$E$2:$E$1007=Lists!BB$6,ROW('CAC EPDs'!$E$2:$E$1007)),ROW(75:75))-1,1),"")</f>
        <v/>
      </c>
      <c r="BC81" s="35" t="str" cm="1">
        <f t="array" ref="BC81">IFERROR(INDEX('CAC EPDs'!$F$2:$F$1007,SMALL(IF('CAC EPDs'!$E$2:$E$1007=Lists!BC$6,ROW('CAC EPDs'!$E$2:$E$1007)),ROW(75:75))-1,1),"")</f>
        <v/>
      </c>
      <c r="BD81" s="35" t="str" cm="1">
        <f t="array" ref="BD81">IFERROR(INDEX('CAC EPDs'!$F$2:$F$1007,SMALL(IF('CAC EPDs'!$E$2:$E$1007=Lists!BD$6,ROW('CAC EPDs'!$E$2:$E$1007)),ROW(75:75))-1,1),"")</f>
        <v/>
      </c>
      <c r="BE81" s="35" t="str" cm="1">
        <f t="array" ref="BE81">IFERROR(INDEX('CAC EPDs'!$F$2:$F$1007,SMALL(IF('CAC EPDs'!$E$2:$E$1007=Lists!BE$6,ROW('CAC EPDs'!$E$2:$E$1007)),ROW(75:75))-1,1),"")</f>
        <v/>
      </c>
      <c r="BF81" s="35" t="str" cm="1">
        <f t="array" ref="BF81">IFERROR(INDEX('CAC EPDs'!$F$2:$F$1007,SMALL(IF('CAC EPDs'!$E$2:$E$1007=Lists!BF$6,ROW('CAC EPDs'!$E$2:$E$1007)),ROW(75:75))-1,1),"")</f>
        <v/>
      </c>
      <c r="BG81" s="35" t="str" cm="1">
        <f t="array" ref="BG81">IFERROR(INDEX('CAC EPDs'!$F$2:$F$1007,SMALL(IF('CAC EPDs'!$E$2:$E$1007=Lists!BG$6,ROW('CAC EPDs'!$E$2:$E$1007)),ROW(75:75))-1,1),"")</f>
        <v/>
      </c>
      <c r="BH81" s="35" t="str" cm="1">
        <f t="array" ref="BH81">IFERROR(INDEX('CAC EPDs'!$F$2:$F$1007,SMALL(IF('CAC EPDs'!$E$2:$E$1007=Lists!BH$6,ROW('CAC EPDs'!$E$2:$E$1007)),ROW(75:75))-1,1),"")</f>
        <v/>
      </c>
      <c r="BI81" s="35" t="str" cm="1">
        <f t="array" ref="BI81">IFERROR(INDEX('CAC EPDs'!$F$2:$F$1007,SMALL(IF('CAC EPDs'!$E$2:$E$1007=Lists!BI$6,ROW('CAC EPDs'!$E$2:$E$1007)),ROW(75:75))-1,1),"")</f>
        <v/>
      </c>
      <c r="BJ81" s="35" t="str" cm="1">
        <f t="array" ref="BJ81">IFERROR(INDEX('CAC EPDs'!$F$2:$F$1007,SMALL(IF('CAC EPDs'!$E$2:$E$1007=Lists!BJ$6,ROW('CAC EPDs'!$E$2:$E$1007)),ROW(75:75))-1,1),"")</f>
        <v/>
      </c>
      <c r="BK81" s="35" t="str" cm="1">
        <f t="array" ref="BK81">IFERROR(INDEX('CAC EPDs'!$F$2:$F$1007,SMALL(IF('CAC EPDs'!$E$2:$E$1007=Lists!BK$6,ROW('CAC EPDs'!$E$2:$E$1007)),ROW(75:75))-1,1),"")</f>
        <v/>
      </c>
      <c r="BL81" s="35" t="str" cm="1">
        <f t="array" ref="BL81">IFERROR(INDEX('CAC EPDs'!$F$2:$F$1007,SMALL(IF('CAC EPDs'!$E$2:$E$1007=Lists!BL$6,ROW('CAC EPDs'!$E$2:$E$1007)),ROW(75:75))-1,1),"")</f>
        <v/>
      </c>
      <c r="BM81" s="35" t="str" cm="1">
        <f t="array" ref="BM81">IFERROR(INDEX('CAC EPDs'!$F$2:$F$1007,SMALL(IF('CAC EPDs'!$E$2:$E$1007=Lists!BM$6,ROW('CAC EPDs'!$E$2:$E$1007)),ROW(75:75))-1,1),"")</f>
        <v/>
      </c>
      <c r="BN81" s="35" t="str" cm="1">
        <f t="array" ref="BN81">IFERROR(INDEX('CAC EPDs'!$F$2:$F$1007,SMALL(IF('CAC EPDs'!$E$2:$E$1007=Lists!BN$6,ROW('CAC EPDs'!$E$2:$E$1007)),ROW(75:75))-1,1),"")</f>
        <v/>
      </c>
      <c r="BO81" s="35" t="str" cm="1">
        <f t="array" ref="BO81">IFERROR(INDEX('CAC EPDs'!$F$2:$F$1007,SMALL(IF('CAC EPDs'!$E$2:$E$1007=Lists!BO$6,ROW('CAC EPDs'!$E$2:$E$1007)),ROW(75:75))-1,1),"")</f>
        <v/>
      </c>
      <c r="BP81" s="35" t="str" cm="1">
        <f t="array" ref="BP81">IFERROR(INDEX('CAC EPDs'!$F$2:$F$1007,SMALL(IF('CAC EPDs'!$E$2:$E$1007=Lists!BP$6,ROW('CAC EPDs'!$E$2:$E$1007)),ROW(75:75))-1,1),"")</f>
        <v/>
      </c>
      <c r="BQ81" s="35" t="str" cm="1">
        <f t="array" ref="BQ81">IFERROR(INDEX('CAC EPDs'!$F$2:$F$1007,SMALL(IF('CAC EPDs'!$E$2:$E$1007=Lists!BQ$6,ROW('CAC EPDs'!$E$2:$E$1007)),ROW(75:75))-1,1),"")</f>
        <v/>
      </c>
      <c r="BR81" s="35" t="str" cm="1">
        <f t="array" ref="BR81">IFERROR(INDEX('CAC EPDs'!$F$2:$F$1007,SMALL(IF('CAC EPDs'!$E$2:$E$1007=Lists!BR$6,ROW('CAC EPDs'!$E$2:$E$1007)),ROW(75:75))-1,1),"")</f>
        <v/>
      </c>
      <c r="BS81" s="35" t="str" cm="1">
        <f t="array" ref="BS81">IFERROR(INDEX('CAC EPDs'!$F$2:$F$1007,SMALL(IF('CAC EPDs'!$E$2:$E$1007=Lists!BS$6,ROW('CAC EPDs'!$E$2:$E$1007)),ROW(75:75))-1,1),"")</f>
        <v/>
      </c>
      <c r="BT81" s="35" t="str" cm="1">
        <f t="array" ref="BT81">IFERROR(INDEX('CAC EPDs'!$F$2:$F$1007,SMALL(IF('CAC EPDs'!$E$2:$E$1007=Lists!BT$6,ROW('CAC EPDs'!$E$2:$E$1007)),ROW(75:75))-1,1),"")</f>
        <v/>
      </c>
      <c r="BU81" s="35" t="str" cm="1">
        <f t="array" ref="BU81">IFERROR(INDEX('CAC EPDs'!$F$2:$F$1007,SMALL(IF('CAC EPDs'!$E$2:$E$1007=Lists!BU$6,ROW('CAC EPDs'!$E$2:$E$1007)),ROW(75:75))-1,1),"")</f>
        <v/>
      </c>
      <c r="BV81" s="35" t="str" cm="1">
        <f t="array" ref="BV81">IFERROR(INDEX('CAC EPDs'!$F$2:$F$1007,SMALL(IF('CAC EPDs'!$E$2:$E$1007=Lists!BV$6,ROW('CAC EPDs'!$E$2:$E$1007)),ROW(75:75))-1,1),"")</f>
        <v/>
      </c>
      <c r="BW81" s="35" t="str" cm="1">
        <f t="array" ref="BW81">IFERROR(INDEX('CAC EPDs'!$F$2:$F$1007,SMALL(IF('CAC EPDs'!$E$2:$E$1007=Lists!BW$6,ROW('CAC EPDs'!$E$2:$E$1007)),ROW(75:75))-1,1),"")</f>
        <v/>
      </c>
      <c r="BX81" s="35" t="str" cm="1">
        <f t="array" ref="BX81">IFERROR(INDEX('CAC EPDs'!$F$2:$F$1007,SMALL(IF('CAC EPDs'!$E$2:$E$1007=Lists!BX$6,ROW('CAC EPDs'!$E$2:$E$1007)),ROW(75:75))-1,1),"")</f>
        <v/>
      </c>
      <c r="BY81" s="35" t="str" cm="1">
        <f t="array" ref="BY81">IFERROR(INDEX('CAC EPDs'!$F$2:$F$1007,SMALL(IF('CAC EPDs'!$E$2:$E$1007=Lists!BY$6,ROW('CAC EPDs'!$E$2:$E$1007)),ROW(75:75))-1,1),"")</f>
        <v/>
      </c>
      <c r="BZ81" s="35" t="str" cm="1">
        <f t="array" ref="BZ81">IFERROR(INDEX('CAC EPDs'!$F$2:$F$1007,SMALL(IF('CAC EPDs'!$E$2:$E$1007=Lists!BZ$6,ROW('CAC EPDs'!$E$2:$E$1007)),ROW(75:75))-1,1),"")</f>
        <v/>
      </c>
    </row>
    <row r="82" spans="25:78">
      <c r="Y82" s="35" t="str">
        <v>Alberta,35,Yes</v>
      </c>
      <c r="AA82" s="35" t="str" cm="1">
        <f t="array" ref="AA82">IFERROR(INDEX('CAC EPDs'!$F$2:$F$1007,SMALL(IF('CAC EPDs'!$E$2:$E$1007=Lists!AA$6,ROW('CAC EPDs'!$E$2:$E$1007)),ROW(76:76))-1,1),"")</f>
        <v/>
      </c>
      <c r="AB82" s="35" t="str" cm="1">
        <f t="array" ref="AB82">IFERROR(INDEX('CAC EPDs'!$F$2:$F$1007,SMALL(IF('CAC EPDs'!$E$2:$E$1007=Lists!AB$6,ROW('CAC EPDs'!$E$2:$E$1007)),ROW(76:76))-1,1),"")</f>
        <v/>
      </c>
      <c r="AC82" s="35" t="str" cm="1">
        <f t="array" ref="AC82">IFERROR(INDEX('CAC EPDs'!$F$2:$F$1007,SMALL(IF('CAC EPDs'!$E$2:$E$1007=Lists!AC$6,ROW('CAC EPDs'!$E$2:$E$1007)),ROW(76:76))-1,1),"")</f>
        <v/>
      </c>
      <c r="AD82" s="35" t="str" cm="1">
        <f t="array" ref="AD82">IFERROR(INDEX('CAC EPDs'!$F$2:$F$1007,SMALL(IF('CAC EPDs'!$E$2:$E$1007=Lists!AD$6,ROW('CAC EPDs'!$E$2:$E$1007)),ROW(76:76))-1,1),"")</f>
        <v/>
      </c>
      <c r="AE82" s="35" t="str" cm="1">
        <f t="array" ref="AE82">IFERROR(INDEX('CAC EPDs'!$F$2:$F$1007,SMALL(IF('CAC EPDs'!$E$2:$E$1007=Lists!AE$6,ROW('CAC EPDs'!$E$2:$E$1007)),ROW(76:76))-1,1),"")</f>
        <v/>
      </c>
      <c r="AF82" s="35" t="str" cm="1">
        <f t="array" ref="AF82">IFERROR(INDEX('CAC EPDs'!$F$2:$F$1007,SMALL(IF('CAC EPDs'!$E$2:$E$1007=Lists!AF$6,ROW('CAC EPDs'!$E$2:$E$1007)),ROW(76:76))-1,1),"")</f>
        <v/>
      </c>
      <c r="AG82" s="35" t="str" cm="1">
        <f t="array" ref="AG82">IFERROR(INDEX('CAC EPDs'!$F$2:$F$1007,SMALL(IF('CAC EPDs'!$E$2:$E$1007=Lists!AG$6,ROW('CAC EPDs'!$E$2:$E$1007)),ROW(76:76))-1,1),"")</f>
        <v/>
      </c>
      <c r="AH82" s="35" t="str" cm="1">
        <f t="array" ref="AH82">IFERROR(INDEX('CAC EPDs'!$F$2:$F$1007,SMALL(IF('CAC EPDs'!$E$2:$E$1007=Lists!AH$6,ROW('CAC EPDs'!$E$2:$E$1007)),ROW(76:76))-1,1),"")</f>
        <v/>
      </c>
      <c r="AI82" s="35" t="str" cm="1">
        <f t="array" ref="AI82">IFERROR(INDEX('CAC EPDs'!$F$2:$F$1007,SMALL(IF('CAC EPDs'!$E$2:$E$1007=Lists!AI$6,ROW('CAC EPDs'!$E$2:$E$1007)),ROW(76:76))-1,1),"")</f>
        <v/>
      </c>
      <c r="AJ82" s="35" t="str" cm="1">
        <f t="array" ref="AJ82">IFERROR(INDEX('CAC EPDs'!$F$2:$F$1007,SMALL(IF('CAC EPDs'!$E$2:$E$1007=Lists!AJ$6,ROW('CAC EPDs'!$E$2:$E$1007)),ROW(76:76))-1,1),"")</f>
        <v/>
      </c>
      <c r="AK82" s="35" t="str" cm="1">
        <f t="array" ref="AK82">IFERROR(INDEX('CAC EPDs'!$F$2:$F$1007,SMALL(IF('CAC EPDs'!$E$2:$E$1007=Lists!AK$6,ROW('CAC EPDs'!$E$2:$E$1007)),ROW(76:76))-1,1),"")</f>
        <v/>
      </c>
      <c r="AL82" s="35" t="str" cm="1">
        <f t="array" ref="AL82">IFERROR(INDEX('CAC EPDs'!$F$2:$F$1007,SMALL(IF('CAC EPDs'!$E$2:$E$1007=Lists!AL$6,ROW('CAC EPDs'!$E$2:$E$1007)),ROW(76:76))-1,1),"")</f>
        <v/>
      </c>
      <c r="AM82" s="35" t="str" cm="1">
        <f t="array" ref="AM82">IFERROR(INDEX('CAC EPDs'!$F$2:$F$1007,SMALL(IF('CAC EPDs'!$E$2:$E$1007=Lists!AM$6,ROW('CAC EPDs'!$E$2:$E$1007)),ROW(76:76))-1,1),"")</f>
        <v/>
      </c>
      <c r="AN82" s="35" t="str" cm="1">
        <f t="array" ref="AN82">IFERROR(INDEX('CAC EPDs'!$F$2:$F$1007,SMALL(IF('CAC EPDs'!$E$2:$E$1007=Lists!AN$6,ROW('CAC EPDs'!$E$2:$E$1007)),ROW(76:76))-1,1),"")</f>
        <v/>
      </c>
      <c r="AO82" s="35" t="str" cm="1">
        <f t="array" ref="AO82">IFERROR(INDEX('CAC EPDs'!$F$2:$F$1007,SMALL(IF('CAC EPDs'!$E$2:$E$1007=Lists!AO$6,ROW('CAC EPDs'!$E$2:$E$1007)),ROW(76:76))-1,1),"")</f>
        <v/>
      </c>
      <c r="AP82" s="35" t="str" cm="1">
        <f t="array" ref="AP82">IFERROR(INDEX('CAC EPDs'!$F$2:$F$1007,SMALL(IF('CAC EPDs'!$E$2:$E$1007=Lists!AP$6,ROW('CAC EPDs'!$E$2:$E$1007)),ROW(76:76))-1,1),"")</f>
        <v/>
      </c>
      <c r="AQ82" s="35" t="str" cm="1">
        <f t="array" ref="AQ82">IFERROR(INDEX('CAC EPDs'!$F$2:$F$1007,SMALL(IF('CAC EPDs'!$E$2:$E$1007=Lists!AQ$6,ROW('CAC EPDs'!$E$2:$E$1007)),ROW(76:76))-1,1),"")</f>
        <v/>
      </c>
      <c r="AR82" s="35" t="str" cm="1">
        <f t="array" ref="AR82">IFERROR(INDEX('CAC EPDs'!$F$2:$F$1007,SMALL(IF('CAC EPDs'!$E$2:$E$1007=Lists!AR$6,ROW('CAC EPDs'!$E$2:$E$1007)),ROW(76:76))-1,1),"")</f>
        <v/>
      </c>
      <c r="AS82" s="35" t="str" cm="1">
        <f t="array" ref="AS82">IFERROR(INDEX('CAC EPDs'!$F$2:$F$1007,SMALL(IF('CAC EPDs'!$E$2:$E$1007=Lists!AS$6,ROW('CAC EPDs'!$E$2:$E$1007)),ROW(76:76))-1,1),"")</f>
        <v/>
      </c>
      <c r="AT82" s="35" t="str" cm="1">
        <f t="array" ref="AT82">IFERROR(INDEX('CAC EPDs'!$F$2:$F$1007,SMALL(IF('CAC EPDs'!$E$2:$E$1007=Lists!AT$6,ROW('CAC EPDs'!$E$2:$E$1007)),ROW(76:76))-1,1),"")</f>
        <v/>
      </c>
      <c r="AU82" s="35" t="str" cm="1">
        <f t="array" ref="AU82">IFERROR(INDEX('CAC EPDs'!$F$2:$F$1007,SMALL(IF('CAC EPDs'!$E$2:$E$1007=Lists!AU$6,ROW('CAC EPDs'!$E$2:$E$1007)),ROW(76:76))-1,1),"")</f>
        <v/>
      </c>
      <c r="AV82" s="35" t="str" cm="1">
        <f t="array" ref="AV82">IFERROR(INDEX('CAC EPDs'!$F$2:$F$1007,SMALL(IF('CAC EPDs'!$E$2:$E$1007=Lists!AV$6,ROW('CAC EPDs'!$E$2:$E$1007)),ROW(76:76))-1,1),"")</f>
        <v/>
      </c>
      <c r="AW82" s="35" t="str" cm="1">
        <f t="array" ref="AW82">IFERROR(INDEX('CAC EPDs'!$F$2:$F$1007,SMALL(IF('CAC EPDs'!$E$2:$E$1007=Lists!AW$6,ROW('CAC EPDs'!$E$2:$E$1007)),ROW(76:76))-1,1),"")</f>
        <v/>
      </c>
      <c r="AX82" s="35" t="str" cm="1">
        <f t="array" ref="AX82">IFERROR(INDEX('CAC EPDs'!$F$2:$F$1007,SMALL(IF('CAC EPDs'!$E$2:$E$1007=Lists!AX$6,ROW('CAC EPDs'!$E$2:$E$1007)),ROW(76:76))-1,1),"")</f>
        <v/>
      </c>
      <c r="AY82" s="35" t="str" cm="1">
        <f t="array" ref="AY82">IFERROR(INDEX('CAC EPDs'!$F$2:$F$1007,SMALL(IF('CAC EPDs'!$E$2:$E$1007=Lists!AY$6,ROW('CAC EPDs'!$E$2:$E$1007)),ROW(76:76))-1,1),"")</f>
        <v/>
      </c>
      <c r="AZ82" s="35" t="str" cm="1">
        <f t="array" ref="AZ82">IFERROR(INDEX('CAC EPDs'!$F$2:$F$1007,SMALL(IF('CAC EPDs'!$E$2:$E$1007=Lists!AZ$6,ROW('CAC EPDs'!$E$2:$E$1007)),ROW(76:76))-1,1),"")</f>
        <v/>
      </c>
      <c r="BA82" s="35" t="str" cm="1">
        <f t="array" ref="BA82">IFERROR(INDEX('CAC EPDs'!$F$2:$F$1007,SMALL(IF('CAC EPDs'!$E$2:$E$1007=Lists!BA$6,ROW('CAC EPDs'!$E$2:$E$1007)),ROW(76:76))-1,1),"")</f>
        <v/>
      </c>
      <c r="BB82" s="35" t="str" cm="1">
        <f t="array" ref="BB82">IFERROR(INDEX('CAC EPDs'!$F$2:$F$1007,SMALL(IF('CAC EPDs'!$E$2:$E$1007=Lists!BB$6,ROW('CAC EPDs'!$E$2:$E$1007)),ROW(76:76))-1,1),"")</f>
        <v/>
      </c>
      <c r="BC82" s="35" t="str" cm="1">
        <f t="array" ref="BC82">IFERROR(INDEX('CAC EPDs'!$F$2:$F$1007,SMALL(IF('CAC EPDs'!$E$2:$E$1007=Lists!BC$6,ROW('CAC EPDs'!$E$2:$E$1007)),ROW(76:76))-1,1),"")</f>
        <v/>
      </c>
      <c r="BD82" s="35" t="str" cm="1">
        <f t="array" ref="BD82">IFERROR(INDEX('CAC EPDs'!$F$2:$F$1007,SMALL(IF('CAC EPDs'!$E$2:$E$1007=Lists!BD$6,ROW('CAC EPDs'!$E$2:$E$1007)),ROW(76:76))-1,1),"")</f>
        <v/>
      </c>
      <c r="BE82" s="35" t="str" cm="1">
        <f t="array" ref="BE82">IFERROR(INDEX('CAC EPDs'!$F$2:$F$1007,SMALL(IF('CAC EPDs'!$E$2:$E$1007=Lists!BE$6,ROW('CAC EPDs'!$E$2:$E$1007)),ROW(76:76))-1,1),"")</f>
        <v/>
      </c>
      <c r="BF82" s="35" t="str" cm="1">
        <f t="array" ref="BF82">IFERROR(INDEX('CAC EPDs'!$F$2:$F$1007,SMALL(IF('CAC EPDs'!$E$2:$E$1007=Lists!BF$6,ROW('CAC EPDs'!$E$2:$E$1007)),ROW(76:76))-1,1),"")</f>
        <v/>
      </c>
      <c r="BG82" s="35" t="str" cm="1">
        <f t="array" ref="BG82">IFERROR(INDEX('CAC EPDs'!$F$2:$F$1007,SMALL(IF('CAC EPDs'!$E$2:$E$1007=Lists!BG$6,ROW('CAC EPDs'!$E$2:$E$1007)),ROW(76:76))-1,1),"")</f>
        <v/>
      </c>
      <c r="BH82" s="35" t="str" cm="1">
        <f t="array" ref="BH82">IFERROR(INDEX('CAC EPDs'!$F$2:$F$1007,SMALL(IF('CAC EPDs'!$E$2:$E$1007=Lists!BH$6,ROW('CAC EPDs'!$E$2:$E$1007)),ROW(76:76))-1,1),"")</f>
        <v/>
      </c>
      <c r="BI82" s="35" t="str" cm="1">
        <f t="array" ref="BI82">IFERROR(INDEX('CAC EPDs'!$F$2:$F$1007,SMALL(IF('CAC EPDs'!$E$2:$E$1007=Lists!BI$6,ROW('CAC EPDs'!$E$2:$E$1007)),ROW(76:76))-1,1),"")</f>
        <v/>
      </c>
      <c r="BJ82" s="35" t="str" cm="1">
        <f t="array" ref="BJ82">IFERROR(INDEX('CAC EPDs'!$F$2:$F$1007,SMALL(IF('CAC EPDs'!$E$2:$E$1007=Lists!BJ$6,ROW('CAC EPDs'!$E$2:$E$1007)),ROW(76:76))-1,1),"")</f>
        <v/>
      </c>
      <c r="BK82" s="35" t="str" cm="1">
        <f t="array" ref="BK82">IFERROR(INDEX('CAC EPDs'!$F$2:$F$1007,SMALL(IF('CAC EPDs'!$E$2:$E$1007=Lists!BK$6,ROW('CAC EPDs'!$E$2:$E$1007)),ROW(76:76))-1,1),"")</f>
        <v/>
      </c>
      <c r="BL82" s="35" t="str" cm="1">
        <f t="array" ref="BL82">IFERROR(INDEX('CAC EPDs'!$F$2:$F$1007,SMALL(IF('CAC EPDs'!$E$2:$E$1007=Lists!BL$6,ROW('CAC EPDs'!$E$2:$E$1007)),ROW(76:76))-1,1),"")</f>
        <v/>
      </c>
      <c r="BM82" s="35" t="str" cm="1">
        <f t="array" ref="BM82">IFERROR(INDEX('CAC EPDs'!$F$2:$F$1007,SMALL(IF('CAC EPDs'!$E$2:$E$1007=Lists!BM$6,ROW('CAC EPDs'!$E$2:$E$1007)),ROW(76:76))-1,1),"")</f>
        <v/>
      </c>
      <c r="BN82" s="35" t="str" cm="1">
        <f t="array" ref="BN82">IFERROR(INDEX('CAC EPDs'!$F$2:$F$1007,SMALL(IF('CAC EPDs'!$E$2:$E$1007=Lists!BN$6,ROW('CAC EPDs'!$E$2:$E$1007)),ROW(76:76))-1,1),"")</f>
        <v/>
      </c>
      <c r="BO82" s="35" t="str" cm="1">
        <f t="array" ref="BO82">IFERROR(INDEX('CAC EPDs'!$F$2:$F$1007,SMALL(IF('CAC EPDs'!$E$2:$E$1007=Lists!BO$6,ROW('CAC EPDs'!$E$2:$E$1007)),ROW(76:76))-1,1),"")</f>
        <v/>
      </c>
      <c r="BP82" s="35" t="str" cm="1">
        <f t="array" ref="BP82">IFERROR(INDEX('CAC EPDs'!$F$2:$F$1007,SMALL(IF('CAC EPDs'!$E$2:$E$1007=Lists!BP$6,ROW('CAC EPDs'!$E$2:$E$1007)),ROW(76:76))-1,1),"")</f>
        <v/>
      </c>
      <c r="BQ82" s="35" t="str" cm="1">
        <f t="array" ref="BQ82">IFERROR(INDEX('CAC EPDs'!$F$2:$F$1007,SMALL(IF('CAC EPDs'!$E$2:$E$1007=Lists!BQ$6,ROW('CAC EPDs'!$E$2:$E$1007)),ROW(76:76))-1,1),"")</f>
        <v/>
      </c>
      <c r="BR82" s="35" t="str" cm="1">
        <f t="array" ref="BR82">IFERROR(INDEX('CAC EPDs'!$F$2:$F$1007,SMALL(IF('CAC EPDs'!$E$2:$E$1007=Lists!BR$6,ROW('CAC EPDs'!$E$2:$E$1007)),ROW(76:76))-1,1),"")</f>
        <v/>
      </c>
      <c r="BS82" s="35" t="str" cm="1">
        <f t="array" ref="BS82">IFERROR(INDEX('CAC EPDs'!$F$2:$F$1007,SMALL(IF('CAC EPDs'!$E$2:$E$1007=Lists!BS$6,ROW('CAC EPDs'!$E$2:$E$1007)),ROW(76:76))-1,1),"")</f>
        <v/>
      </c>
      <c r="BT82" s="35" t="str" cm="1">
        <f t="array" ref="BT82">IFERROR(INDEX('CAC EPDs'!$F$2:$F$1007,SMALL(IF('CAC EPDs'!$E$2:$E$1007=Lists!BT$6,ROW('CAC EPDs'!$E$2:$E$1007)),ROW(76:76))-1,1),"")</f>
        <v/>
      </c>
      <c r="BU82" s="35" t="str" cm="1">
        <f t="array" ref="BU82">IFERROR(INDEX('CAC EPDs'!$F$2:$F$1007,SMALL(IF('CAC EPDs'!$E$2:$E$1007=Lists!BU$6,ROW('CAC EPDs'!$E$2:$E$1007)),ROW(76:76))-1,1),"")</f>
        <v/>
      </c>
      <c r="BV82" s="35" t="str" cm="1">
        <f t="array" ref="BV82">IFERROR(INDEX('CAC EPDs'!$F$2:$F$1007,SMALL(IF('CAC EPDs'!$E$2:$E$1007=Lists!BV$6,ROW('CAC EPDs'!$E$2:$E$1007)),ROW(76:76))-1,1),"")</f>
        <v/>
      </c>
      <c r="BW82" s="35" t="str" cm="1">
        <f t="array" ref="BW82">IFERROR(INDEX('CAC EPDs'!$F$2:$F$1007,SMALL(IF('CAC EPDs'!$E$2:$E$1007=Lists!BW$6,ROW('CAC EPDs'!$E$2:$E$1007)),ROW(76:76))-1,1),"")</f>
        <v/>
      </c>
      <c r="BX82" s="35" t="str" cm="1">
        <f t="array" ref="BX82">IFERROR(INDEX('CAC EPDs'!$F$2:$F$1007,SMALL(IF('CAC EPDs'!$E$2:$E$1007=Lists!BX$6,ROW('CAC EPDs'!$E$2:$E$1007)),ROW(76:76))-1,1),"")</f>
        <v/>
      </c>
      <c r="BY82" s="35" t="str" cm="1">
        <f t="array" ref="BY82">IFERROR(INDEX('CAC EPDs'!$F$2:$F$1007,SMALL(IF('CAC EPDs'!$E$2:$E$1007=Lists!BY$6,ROW('CAC EPDs'!$E$2:$E$1007)),ROW(76:76))-1,1),"")</f>
        <v/>
      </c>
      <c r="BZ82" s="35" t="str" cm="1">
        <f t="array" ref="BZ82">IFERROR(INDEX('CAC EPDs'!$F$2:$F$1007,SMALL(IF('CAC EPDs'!$E$2:$E$1007=Lists!BZ$6,ROW('CAC EPDs'!$E$2:$E$1007)),ROW(76:76))-1,1),"")</f>
        <v/>
      </c>
    </row>
    <row r="83" spans="25:78">
      <c r="Y83" s="35" t="str">
        <v>Alberta,35,No</v>
      </c>
      <c r="AA83" s="35" t="str" cm="1">
        <f t="array" ref="AA83">IFERROR(INDEX('CAC EPDs'!$F$2:$F$1007,SMALL(IF('CAC EPDs'!$E$2:$E$1007=Lists!AA$6,ROW('CAC EPDs'!$E$2:$E$1007)),ROW(77:77))-1,1),"")</f>
        <v/>
      </c>
      <c r="AB83" s="35" t="str" cm="1">
        <f t="array" ref="AB83">IFERROR(INDEX('CAC EPDs'!$F$2:$F$1007,SMALL(IF('CAC EPDs'!$E$2:$E$1007=Lists!AB$6,ROW('CAC EPDs'!$E$2:$E$1007)),ROW(77:77))-1,1),"")</f>
        <v/>
      </c>
      <c r="AC83" s="35" t="str" cm="1">
        <f t="array" ref="AC83">IFERROR(INDEX('CAC EPDs'!$F$2:$F$1007,SMALL(IF('CAC EPDs'!$E$2:$E$1007=Lists!AC$6,ROW('CAC EPDs'!$E$2:$E$1007)),ROW(77:77))-1,1),"")</f>
        <v/>
      </c>
      <c r="AD83" s="35" t="str" cm="1">
        <f t="array" ref="AD83">IFERROR(INDEX('CAC EPDs'!$F$2:$F$1007,SMALL(IF('CAC EPDs'!$E$2:$E$1007=Lists!AD$6,ROW('CAC EPDs'!$E$2:$E$1007)),ROW(77:77))-1,1),"")</f>
        <v/>
      </c>
      <c r="AE83" s="35" t="str" cm="1">
        <f t="array" ref="AE83">IFERROR(INDEX('CAC EPDs'!$F$2:$F$1007,SMALL(IF('CAC EPDs'!$E$2:$E$1007=Lists!AE$6,ROW('CAC EPDs'!$E$2:$E$1007)),ROW(77:77))-1,1),"")</f>
        <v/>
      </c>
      <c r="AF83" s="35" t="str" cm="1">
        <f t="array" ref="AF83">IFERROR(INDEX('CAC EPDs'!$F$2:$F$1007,SMALL(IF('CAC EPDs'!$E$2:$E$1007=Lists!AF$6,ROW('CAC EPDs'!$E$2:$E$1007)),ROW(77:77))-1,1),"")</f>
        <v/>
      </c>
      <c r="AG83" s="35" t="str" cm="1">
        <f t="array" ref="AG83">IFERROR(INDEX('CAC EPDs'!$F$2:$F$1007,SMALL(IF('CAC EPDs'!$E$2:$E$1007=Lists!AG$6,ROW('CAC EPDs'!$E$2:$E$1007)),ROW(77:77))-1,1),"")</f>
        <v/>
      </c>
      <c r="AH83" s="35" t="str" cm="1">
        <f t="array" ref="AH83">IFERROR(INDEX('CAC EPDs'!$F$2:$F$1007,SMALL(IF('CAC EPDs'!$E$2:$E$1007=Lists!AH$6,ROW('CAC EPDs'!$E$2:$E$1007)),ROW(77:77))-1,1),"")</f>
        <v/>
      </c>
      <c r="AI83" s="35" t="str" cm="1">
        <f t="array" ref="AI83">IFERROR(INDEX('CAC EPDs'!$F$2:$F$1007,SMALL(IF('CAC EPDs'!$E$2:$E$1007=Lists!AI$6,ROW('CAC EPDs'!$E$2:$E$1007)),ROW(77:77))-1,1),"")</f>
        <v/>
      </c>
      <c r="AJ83" s="35" t="str" cm="1">
        <f t="array" ref="AJ83">IFERROR(INDEX('CAC EPDs'!$F$2:$F$1007,SMALL(IF('CAC EPDs'!$E$2:$E$1007=Lists!AJ$6,ROW('CAC EPDs'!$E$2:$E$1007)),ROW(77:77))-1,1),"")</f>
        <v/>
      </c>
      <c r="AK83" s="35" t="str" cm="1">
        <f t="array" ref="AK83">IFERROR(INDEX('CAC EPDs'!$F$2:$F$1007,SMALL(IF('CAC EPDs'!$E$2:$E$1007=Lists!AK$6,ROW('CAC EPDs'!$E$2:$E$1007)),ROW(77:77))-1,1),"")</f>
        <v/>
      </c>
      <c r="AL83" s="35" t="str" cm="1">
        <f t="array" ref="AL83">IFERROR(INDEX('CAC EPDs'!$F$2:$F$1007,SMALL(IF('CAC EPDs'!$E$2:$E$1007=Lists!AL$6,ROW('CAC EPDs'!$E$2:$E$1007)),ROW(77:77))-1,1),"")</f>
        <v/>
      </c>
      <c r="AM83" s="35" t="str" cm="1">
        <f t="array" ref="AM83">IFERROR(INDEX('CAC EPDs'!$F$2:$F$1007,SMALL(IF('CAC EPDs'!$E$2:$E$1007=Lists!AM$6,ROW('CAC EPDs'!$E$2:$E$1007)),ROW(77:77))-1,1),"")</f>
        <v/>
      </c>
      <c r="AN83" s="35" t="str" cm="1">
        <f t="array" ref="AN83">IFERROR(INDEX('CAC EPDs'!$F$2:$F$1007,SMALL(IF('CAC EPDs'!$E$2:$E$1007=Lists!AN$6,ROW('CAC EPDs'!$E$2:$E$1007)),ROW(77:77))-1,1),"")</f>
        <v/>
      </c>
      <c r="AO83" s="35" t="str" cm="1">
        <f t="array" ref="AO83">IFERROR(INDEX('CAC EPDs'!$F$2:$F$1007,SMALL(IF('CAC EPDs'!$E$2:$E$1007=Lists!AO$6,ROW('CAC EPDs'!$E$2:$E$1007)),ROW(77:77))-1,1),"")</f>
        <v/>
      </c>
      <c r="AP83" s="35" t="str" cm="1">
        <f t="array" ref="AP83">IFERROR(INDEX('CAC EPDs'!$F$2:$F$1007,SMALL(IF('CAC EPDs'!$E$2:$E$1007=Lists!AP$6,ROW('CAC EPDs'!$E$2:$E$1007)),ROW(77:77))-1,1),"")</f>
        <v/>
      </c>
      <c r="AQ83" s="35" t="str" cm="1">
        <f t="array" ref="AQ83">IFERROR(INDEX('CAC EPDs'!$F$2:$F$1007,SMALL(IF('CAC EPDs'!$E$2:$E$1007=Lists!AQ$6,ROW('CAC EPDs'!$E$2:$E$1007)),ROW(77:77))-1,1),"")</f>
        <v/>
      </c>
      <c r="AR83" s="35" t="str" cm="1">
        <f t="array" ref="AR83">IFERROR(INDEX('CAC EPDs'!$F$2:$F$1007,SMALL(IF('CAC EPDs'!$E$2:$E$1007=Lists!AR$6,ROW('CAC EPDs'!$E$2:$E$1007)),ROW(77:77))-1,1),"")</f>
        <v/>
      </c>
      <c r="AS83" s="35" t="str" cm="1">
        <f t="array" ref="AS83">IFERROR(INDEX('CAC EPDs'!$F$2:$F$1007,SMALL(IF('CAC EPDs'!$E$2:$E$1007=Lists!AS$6,ROW('CAC EPDs'!$E$2:$E$1007)),ROW(77:77))-1,1),"")</f>
        <v/>
      </c>
      <c r="AT83" s="35" t="str" cm="1">
        <f t="array" ref="AT83">IFERROR(INDEX('CAC EPDs'!$F$2:$F$1007,SMALL(IF('CAC EPDs'!$E$2:$E$1007=Lists!AT$6,ROW('CAC EPDs'!$E$2:$E$1007)),ROW(77:77))-1,1),"")</f>
        <v/>
      </c>
      <c r="AU83" s="35" t="str" cm="1">
        <f t="array" ref="AU83">IFERROR(INDEX('CAC EPDs'!$F$2:$F$1007,SMALL(IF('CAC EPDs'!$E$2:$E$1007=Lists!AU$6,ROW('CAC EPDs'!$E$2:$E$1007)),ROW(77:77))-1,1),"")</f>
        <v/>
      </c>
      <c r="AV83" s="35" t="str" cm="1">
        <f t="array" ref="AV83">IFERROR(INDEX('CAC EPDs'!$F$2:$F$1007,SMALL(IF('CAC EPDs'!$E$2:$E$1007=Lists!AV$6,ROW('CAC EPDs'!$E$2:$E$1007)),ROW(77:77))-1,1),"")</f>
        <v/>
      </c>
      <c r="AW83" s="35" t="str" cm="1">
        <f t="array" ref="AW83">IFERROR(INDEX('CAC EPDs'!$F$2:$F$1007,SMALL(IF('CAC EPDs'!$E$2:$E$1007=Lists!AW$6,ROW('CAC EPDs'!$E$2:$E$1007)),ROW(77:77))-1,1),"")</f>
        <v/>
      </c>
      <c r="AX83" s="35" t="str" cm="1">
        <f t="array" ref="AX83">IFERROR(INDEX('CAC EPDs'!$F$2:$F$1007,SMALL(IF('CAC EPDs'!$E$2:$E$1007=Lists!AX$6,ROW('CAC EPDs'!$E$2:$E$1007)),ROW(77:77))-1,1),"")</f>
        <v/>
      </c>
      <c r="AY83" s="35" t="str" cm="1">
        <f t="array" ref="AY83">IFERROR(INDEX('CAC EPDs'!$F$2:$F$1007,SMALL(IF('CAC EPDs'!$E$2:$E$1007=Lists!AY$6,ROW('CAC EPDs'!$E$2:$E$1007)),ROW(77:77))-1,1),"")</f>
        <v/>
      </c>
      <c r="AZ83" s="35" t="str" cm="1">
        <f t="array" ref="AZ83">IFERROR(INDEX('CAC EPDs'!$F$2:$F$1007,SMALL(IF('CAC EPDs'!$E$2:$E$1007=Lists!AZ$6,ROW('CAC EPDs'!$E$2:$E$1007)),ROW(77:77))-1,1),"")</f>
        <v/>
      </c>
      <c r="BA83" s="35" t="str" cm="1">
        <f t="array" ref="BA83">IFERROR(INDEX('CAC EPDs'!$F$2:$F$1007,SMALL(IF('CAC EPDs'!$E$2:$E$1007=Lists!BA$6,ROW('CAC EPDs'!$E$2:$E$1007)),ROW(77:77))-1,1),"")</f>
        <v/>
      </c>
      <c r="BB83" s="35" t="str" cm="1">
        <f t="array" ref="BB83">IFERROR(INDEX('CAC EPDs'!$F$2:$F$1007,SMALL(IF('CAC EPDs'!$E$2:$E$1007=Lists!BB$6,ROW('CAC EPDs'!$E$2:$E$1007)),ROW(77:77))-1,1),"")</f>
        <v/>
      </c>
      <c r="BC83" s="35" t="str" cm="1">
        <f t="array" ref="BC83">IFERROR(INDEX('CAC EPDs'!$F$2:$F$1007,SMALL(IF('CAC EPDs'!$E$2:$E$1007=Lists!BC$6,ROW('CAC EPDs'!$E$2:$E$1007)),ROW(77:77))-1,1),"")</f>
        <v/>
      </c>
      <c r="BD83" s="35" t="str" cm="1">
        <f t="array" ref="BD83">IFERROR(INDEX('CAC EPDs'!$F$2:$F$1007,SMALL(IF('CAC EPDs'!$E$2:$E$1007=Lists!BD$6,ROW('CAC EPDs'!$E$2:$E$1007)),ROW(77:77))-1,1),"")</f>
        <v/>
      </c>
      <c r="BE83" s="35" t="str" cm="1">
        <f t="array" ref="BE83">IFERROR(INDEX('CAC EPDs'!$F$2:$F$1007,SMALL(IF('CAC EPDs'!$E$2:$E$1007=Lists!BE$6,ROW('CAC EPDs'!$E$2:$E$1007)),ROW(77:77))-1,1),"")</f>
        <v/>
      </c>
      <c r="BF83" s="35" t="str" cm="1">
        <f t="array" ref="BF83">IFERROR(INDEX('CAC EPDs'!$F$2:$F$1007,SMALL(IF('CAC EPDs'!$E$2:$E$1007=Lists!BF$6,ROW('CAC EPDs'!$E$2:$E$1007)),ROW(77:77))-1,1),"")</f>
        <v/>
      </c>
      <c r="BG83" s="35" t="str" cm="1">
        <f t="array" ref="BG83">IFERROR(INDEX('CAC EPDs'!$F$2:$F$1007,SMALL(IF('CAC EPDs'!$E$2:$E$1007=Lists!BG$6,ROW('CAC EPDs'!$E$2:$E$1007)),ROW(77:77))-1,1),"")</f>
        <v/>
      </c>
      <c r="BH83" s="35" t="str" cm="1">
        <f t="array" ref="BH83">IFERROR(INDEX('CAC EPDs'!$F$2:$F$1007,SMALL(IF('CAC EPDs'!$E$2:$E$1007=Lists!BH$6,ROW('CAC EPDs'!$E$2:$E$1007)),ROW(77:77))-1,1),"")</f>
        <v/>
      </c>
      <c r="BI83" s="35" t="str" cm="1">
        <f t="array" ref="BI83">IFERROR(INDEX('CAC EPDs'!$F$2:$F$1007,SMALL(IF('CAC EPDs'!$E$2:$E$1007=Lists!BI$6,ROW('CAC EPDs'!$E$2:$E$1007)),ROW(77:77))-1,1),"")</f>
        <v/>
      </c>
      <c r="BJ83" s="35" t="str" cm="1">
        <f t="array" ref="BJ83">IFERROR(INDEX('CAC EPDs'!$F$2:$F$1007,SMALL(IF('CAC EPDs'!$E$2:$E$1007=Lists!BJ$6,ROW('CAC EPDs'!$E$2:$E$1007)),ROW(77:77))-1,1),"")</f>
        <v/>
      </c>
      <c r="BK83" s="35" t="str" cm="1">
        <f t="array" ref="BK83">IFERROR(INDEX('CAC EPDs'!$F$2:$F$1007,SMALL(IF('CAC EPDs'!$E$2:$E$1007=Lists!BK$6,ROW('CAC EPDs'!$E$2:$E$1007)),ROW(77:77))-1,1),"")</f>
        <v/>
      </c>
      <c r="BL83" s="35" t="str" cm="1">
        <f t="array" ref="BL83">IFERROR(INDEX('CAC EPDs'!$F$2:$F$1007,SMALL(IF('CAC EPDs'!$E$2:$E$1007=Lists!BL$6,ROW('CAC EPDs'!$E$2:$E$1007)),ROW(77:77))-1,1),"")</f>
        <v/>
      </c>
      <c r="BM83" s="35" t="str" cm="1">
        <f t="array" ref="BM83">IFERROR(INDEX('CAC EPDs'!$F$2:$F$1007,SMALL(IF('CAC EPDs'!$E$2:$E$1007=Lists!BM$6,ROW('CAC EPDs'!$E$2:$E$1007)),ROW(77:77))-1,1),"")</f>
        <v/>
      </c>
      <c r="BN83" s="35" t="str" cm="1">
        <f t="array" ref="BN83">IFERROR(INDEX('CAC EPDs'!$F$2:$F$1007,SMALL(IF('CAC EPDs'!$E$2:$E$1007=Lists!BN$6,ROW('CAC EPDs'!$E$2:$E$1007)),ROW(77:77))-1,1),"")</f>
        <v/>
      </c>
      <c r="BO83" s="35" t="str" cm="1">
        <f t="array" ref="BO83">IFERROR(INDEX('CAC EPDs'!$F$2:$F$1007,SMALL(IF('CAC EPDs'!$E$2:$E$1007=Lists!BO$6,ROW('CAC EPDs'!$E$2:$E$1007)),ROW(77:77))-1,1),"")</f>
        <v/>
      </c>
      <c r="BP83" s="35" t="str" cm="1">
        <f t="array" ref="BP83">IFERROR(INDEX('CAC EPDs'!$F$2:$F$1007,SMALL(IF('CAC EPDs'!$E$2:$E$1007=Lists!BP$6,ROW('CAC EPDs'!$E$2:$E$1007)),ROW(77:77))-1,1),"")</f>
        <v/>
      </c>
      <c r="BQ83" s="35" t="str" cm="1">
        <f t="array" ref="BQ83">IFERROR(INDEX('CAC EPDs'!$F$2:$F$1007,SMALL(IF('CAC EPDs'!$E$2:$E$1007=Lists!BQ$6,ROW('CAC EPDs'!$E$2:$E$1007)),ROW(77:77))-1,1),"")</f>
        <v/>
      </c>
      <c r="BR83" s="35" t="str" cm="1">
        <f t="array" ref="BR83">IFERROR(INDEX('CAC EPDs'!$F$2:$F$1007,SMALL(IF('CAC EPDs'!$E$2:$E$1007=Lists!BR$6,ROW('CAC EPDs'!$E$2:$E$1007)),ROW(77:77))-1,1),"")</f>
        <v/>
      </c>
      <c r="BS83" s="35" t="str" cm="1">
        <f t="array" ref="BS83">IFERROR(INDEX('CAC EPDs'!$F$2:$F$1007,SMALL(IF('CAC EPDs'!$E$2:$E$1007=Lists!BS$6,ROW('CAC EPDs'!$E$2:$E$1007)),ROW(77:77))-1,1),"")</f>
        <v/>
      </c>
      <c r="BT83" s="35" t="str" cm="1">
        <f t="array" ref="BT83">IFERROR(INDEX('CAC EPDs'!$F$2:$F$1007,SMALL(IF('CAC EPDs'!$E$2:$E$1007=Lists!BT$6,ROW('CAC EPDs'!$E$2:$E$1007)),ROW(77:77))-1,1),"")</f>
        <v/>
      </c>
      <c r="BU83" s="35" t="str" cm="1">
        <f t="array" ref="BU83">IFERROR(INDEX('CAC EPDs'!$F$2:$F$1007,SMALL(IF('CAC EPDs'!$E$2:$E$1007=Lists!BU$6,ROW('CAC EPDs'!$E$2:$E$1007)),ROW(77:77))-1,1),"")</f>
        <v/>
      </c>
      <c r="BV83" s="35" t="str" cm="1">
        <f t="array" ref="BV83">IFERROR(INDEX('CAC EPDs'!$F$2:$F$1007,SMALL(IF('CAC EPDs'!$E$2:$E$1007=Lists!BV$6,ROW('CAC EPDs'!$E$2:$E$1007)),ROW(77:77))-1,1),"")</f>
        <v/>
      </c>
      <c r="BW83" s="35" t="str" cm="1">
        <f t="array" ref="BW83">IFERROR(INDEX('CAC EPDs'!$F$2:$F$1007,SMALL(IF('CAC EPDs'!$E$2:$E$1007=Lists!BW$6,ROW('CAC EPDs'!$E$2:$E$1007)),ROW(77:77))-1,1),"")</f>
        <v/>
      </c>
      <c r="BX83" s="35" t="str" cm="1">
        <f t="array" ref="BX83">IFERROR(INDEX('CAC EPDs'!$F$2:$F$1007,SMALL(IF('CAC EPDs'!$E$2:$E$1007=Lists!BX$6,ROW('CAC EPDs'!$E$2:$E$1007)),ROW(77:77))-1,1),"")</f>
        <v/>
      </c>
      <c r="BY83" s="35" t="str" cm="1">
        <f t="array" ref="BY83">IFERROR(INDEX('CAC EPDs'!$F$2:$F$1007,SMALL(IF('CAC EPDs'!$E$2:$E$1007=Lists!BY$6,ROW('CAC EPDs'!$E$2:$E$1007)),ROW(77:77))-1,1),"")</f>
        <v/>
      </c>
      <c r="BZ83" s="35" t="str" cm="1">
        <f t="array" ref="BZ83">IFERROR(INDEX('CAC EPDs'!$F$2:$F$1007,SMALL(IF('CAC EPDs'!$E$2:$E$1007=Lists!BZ$6,ROW('CAC EPDs'!$E$2:$E$1007)),ROW(77:77))-1,1),"")</f>
        <v/>
      </c>
    </row>
    <row r="84" spans="25:78">
      <c r="Y84" s="35" t="str">
        <v>Alberta,40,Yes</v>
      </c>
      <c r="AA84" s="35" t="str" cm="1">
        <f t="array" ref="AA84">IFERROR(INDEX('CAC EPDs'!$F$2:$F$1007,SMALL(IF('CAC EPDs'!$E$2:$E$1007=Lists!AA$6,ROW('CAC EPDs'!$E$2:$E$1007)),ROW(78:78))-1,1),"")</f>
        <v/>
      </c>
      <c r="AB84" s="35" t="str" cm="1">
        <f t="array" ref="AB84">IFERROR(INDEX('CAC EPDs'!$F$2:$F$1007,SMALL(IF('CAC EPDs'!$E$2:$E$1007=Lists!AB$6,ROW('CAC EPDs'!$E$2:$E$1007)),ROW(78:78))-1,1),"")</f>
        <v/>
      </c>
      <c r="AC84" s="35" t="str" cm="1">
        <f t="array" ref="AC84">IFERROR(INDEX('CAC EPDs'!$F$2:$F$1007,SMALL(IF('CAC EPDs'!$E$2:$E$1007=Lists!AC$6,ROW('CAC EPDs'!$E$2:$E$1007)),ROW(78:78))-1,1),"")</f>
        <v/>
      </c>
      <c r="AD84" s="35" t="str" cm="1">
        <f t="array" ref="AD84">IFERROR(INDEX('CAC EPDs'!$F$2:$F$1007,SMALL(IF('CAC EPDs'!$E$2:$E$1007=Lists!AD$6,ROW('CAC EPDs'!$E$2:$E$1007)),ROW(78:78))-1,1),"")</f>
        <v/>
      </c>
      <c r="AE84" s="35" t="str" cm="1">
        <f t="array" ref="AE84">IFERROR(INDEX('CAC EPDs'!$F$2:$F$1007,SMALL(IF('CAC EPDs'!$E$2:$E$1007=Lists!AE$6,ROW('CAC EPDs'!$E$2:$E$1007)),ROW(78:78))-1,1),"")</f>
        <v/>
      </c>
      <c r="AF84" s="35" t="str" cm="1">
        <f t="array" ref="AF84">IFERROR(INDEX('CAC EPDs'!$F$2:$F$1007,SMALL(IF('CAC EPDs'!$E$2:$E$1007=Lists!AF$6,ROW('CAC EPDs'!$E$2:$E$1007)),ROW(78:78))-1,1),"")</f>
        <v/>
      </c>
      <c r="AG84" s="35" t="str" cm="1">
        <f t="array" ref="AG84">IFERROR(INDEX('CAC EPDs'!$F$2:$F$1007,SMALL(IF('CAC EPDs'!$E$2:$E$1007=Lists!AG$6,ROW('CAC EPDs'!$E$2:$E$1007)),ROW(78:78))-1,1),"")</f>
        <v/>
      </c>
      <c r="AH84" s="35" t="str" cm="1">
        <f t="array" ref="AH84">IFERROR(INDEX('CAC EPDs'!$F$2:$F$1007,SMALL(IF('CAC EPDs'!$E$2:$E$1007=Lists!AH$6,ROW('CAC EPDs'!$E$2:$E$1007)),ROW(78:78))-1,1),"")</f>
        <v/>
      </c>
      <c r="AI84" s="35" t="str" cm="1">
        <f t="array" ref="AI84">IFERROR(INDEX('CAC EPDs'!$F$2:$F$1007,SMALL(IF('CAC EPDs'!$E$2:$E$1007=Lists!AI$6,ROW('CAC EPDs'!$E$2:$E$1007)),ROW(78:78))-1,1),"")</f>
        <v/>
      </c>
      <c r="AJ84" s="35" t="str" cm="1">
        <f t="array" ref="AJ84">IFERROR(INDEX('CAC EPDs'!$F$2:$F$1007,SMALL(IF('CAC EPDs'!$E$2:$E$1007=Lists!AJ$6,ROW('CAC EPDs'!$E$2:$E$1007)),ROW(78:78))-1,1),"")</f>
        <v/>
      </c>
      <c r="AK84" s="35" t="str" cm="1">
        <f t="array" ref="AK84">IFERROR(INDEX('CAC EPDs'!$F$2:$F$1007,SMALL(IF('CAC EPDs'!$E$2:$E$1007=Lists!AK$6,ROW('CAC EPDs'!$E$2:$E$1007)),ROW(78:78))-1,1),"")</f>
        <v/>
      </c>
      <c r="AL84" s="35" t="str" cm="1">
        <f t="array" ref="AL84">IFERROR(INDEX('CAC EPDs'!$F$2:$F$1007,SMALL(IF('CAC EPDs'!$E$2:$E$1007=Lists!AL$6,ROW('CAC EPDs'!$E$2:$E$1007)),ROW(78:78))-1,1),"")</f>
        <v/>
      </c>
      <c r="AM84" s="35" t="str" cm="1">
        <f t="array" ref="AM84">IFERROR(INDEX('CAC EPDs'!$F$2:$F$1007,SMALL(IF('CAC EPDs'!$E$2:$E$1007=Lists!AM$6,ROW('CAC EPDs'!$E$2:$E$1007)),ROW(78:78))-1,1),"")</f>
        <v/>
      </c>
      <c r="AN84" s="35" t="str" cm="1">
        <f t="array" ref="AN84">IFERROR(INDEX('CAC EPDs'!$F$2:$F$1007,SMALL(IF('CAC EPDs'!$E$2:$E$1007=Lists!AN$6,ROW('CAC EPDs'!$E$2:$E$1007)),ROW(78:78))-1,1),"")</f>
        <v/>
      </c>
      <c r="AO84" s="35" t="str" cm="1">
        <f t="array" ref="AO84">IFERROR(INDEX('CAC EPDs'!$F$2:$F$1007,SMALL(IF('CAC EPDs'!$E$2:$E$1007=Lists!AO$6,ROW('CAC EPDs'!$E$2:$E$1007)),ROW(78:78))-1,1),"")</f>
        <v/>
      </c>
      <c r="AP84" s="35" t="str" cm="1">
        <f t="array" ref="AP84">IFERROR(INDEX('CAC EPDs'!$F$2:$F$1007,SMALL(IF('CAC EPDs'!$E$2:$E$1007=Lists!AP$6,ROW('CAC EPDs'!$E$2:$E$1007)),ROW(78:78))-1,1),"")</f>
        <v/>
      </c>
      <c r="AQ84" s="35" t="str" cm="1">
        <f t="array" ref="AQ84">IFERROR(INDEX('CAC EPDs'!$F$2:$F$1007,SMALL(IF('CAC EPDs'!$E$2:$E$1007=Lists!AQ$6,ROW('CAC EPDs'!$E$2:$E$1007)),ROW(78:78))-1,1),"")</f>
        <v/>
      </c>
      <c r="AR84" s="35" t="str" cm="1">
        <f t="array" ref="AR84">IFERROR(INDEX('CAC EPDs'!$F$2:$F$1007,SMALL(IF('CAC EPDs'!$E$2:$E$1007=Lists!AR$6,ROW('CAC EPDs'!$E$2:$E$1007)),ROW(78:78))-1,1),"")</f>
        <v/>
      </c>
      <c r="AS84" s="35" t="str" cm="1">
        <f t="array" ref="AS84">IFERROR(INDEX('CAC EPDs'!$F$2:$F$1007,SMALL(IF('CAC EPDs'!$E$2:$E$1007=Lists!AS$6,ROW('CAC EPDs'!$E$2:$E$1007)),ROW(78:78))-1,1),"")</f>
        <v/>
      </c>
      <c r="AT84" s="35" t="str" cm="1">
        <f t="array" ref="AT84">IFERROR(INDEX('CAC EPDs'!$F$2:$F$1007,SMALL(IF('CAC EPDs'!$E$2:$E$1007=Lists!AT$6,ROW('CAC EPDs'!$E$2:$E$1007)),ROW(78:78))-1,1),"")</f>
        <v/>
      </c>
      <c r="AU84" s="35" t="str" cm="1">
        <f t="array" ref="AU84">IFERROR(INDEX('CAC EPDs'!$F$2:$F$1007,SMALL(IF('CAC EPDs'!$E$2:$E$1007=Lists!AU$6,ROW('CAC EPDs'!$E$2:$E$1007)),ROW(78:78))-1,1),"")</f>
        <v/>
      </c>
      <c r="AV84" s="35" t="str" cm="1">
        <f t="array" ref="AV84">IFERROR(INDEX('CAC EPDs'!$F$2:$F$1007,SMALL(IF('CAC EPDs'!$E$2:$E$1007=Lists!AV$6,ROW('CAC EPDs'!$E$2:$E$1007)),ROW(78:78))-1,1),"")</f>
        <v/>
      </c>
      <c r="AW84" s="35" t="str" cm="1">
        <f t="array" ref="AW84">IFERROR(INDEX('CAC EPDs'!$F$2:$F$1007,SMALL(IF('CAC EPDs'!$E$2:$E$1007=Lists!AW$6,ROW('CAC EPDs'!$E$2:$E$1007)),ROW(78:78))-1,1),"")</f>
        <v/>
      </c>
      <c r="AX84" s="35" t="str" cm="1">
        <f t="array" ref="AX84">IFERROR(INDEX('CAC EPDs'!$F$2:$F$1007,SMALL(IF('CAC EPDs'!$E$2:$E$1007=Lists!AX$6,ROW('CAC EPDs'!$E$2:$E$1007)),ROW(78:78))-1,1),"")</f>
        <v/>
      </c>
      <c r="AY84" s="35" t="str" cm="1">
        <f t="array" ref="AY84">IFERROR(INDEX('CAC EPDs'!$F$2:$F$1007,SMALL(IF('CAC EPDs'!$E$2:$E$1007=Lists!AY$6,ROW('CAC EPDs'!$E$2:$E$1007)),ROW(78:78))-1,1),"")</f>
        <v/>
      </c>
      <c r="AZ84" s="35" t="str" cm="1">
        <f t="array" ref="AZ84">IFERROR(INDEX('CAC EPDs'!$F$2:$F$1007,SMALL(IF('CAC EPDs'!$E$2:$E$1007=Lists!AZ$6,ROW('CAC EPDs'!$E$2:$E$1007)),ROW(78:78))-1,1),"")</f>
        <v/>
      </c>
      <c r="BA84" s="35" t="str" cm="1">
        <f t="array" ref="BA84">IFERROR(INDEX('CAC EPDs'!$F$2:$F$1007,SMALL(IF('CAC EPDs'!$E$2:$E$1007=Lists!BA$6,ROW('CAC EPDs'!$E$2:$E$1007)),ROW(78:78))-1,1),"")</f>
        <v/>
      </c>
      <c r="BB84" s="35" t="str" cm="1">
        <f t="array" ref="BB84">IFERROR(INDEX('CAC EPDs'!$F$2:$F$1007,SMALL(IF('CAC EPDs'!$E$2:$E$1007=Lists!BB$6,ROW('CAC EPDs'!$E$2:$E$1007)),ROW(78:78))-1,1),"")</f>
        <v/>
      </c>
      <c r="BC84" s="35" t="str" cm="1">
        <f t="array" ref="BC84">IFERROR(INDEX('CAC EPDs'!$F$2:$F$1007,SMALL(IF('CAC EPDs'!$E$2:$E$1007=Lists!BC$6,ROW('CAC EPDs'!$E$2:$E$1007)),ROW(78:78))-1,1),"")</f>
        <v/>
      </c>
      <c r="BD84" s="35" t="str" cm="1">
        <f t="array" ref="BD84">IFERROR(INDEX('CAC EPDs'!$F$2:$F$1007,SMALL(IF('CAC EPDs'!$E$2:$E$1007=Lists!BD$6,ROW('CAC EPDs'!$E$2:$E$1007)),ROW(78:78))-1,1),"")</f>
        <v/>
      </c>
      <c r="BE84" s="35" t="str" cm="1">
        <f t="array" ref="BE84">IFERROR(INDEX('CAC EPDs'!$F$2:$F$1007,SMALL(IF('CAC EPDs'!$E$2:$E$1007=Lists!BE$6,ROW('CAC EPDs'!$E$2:$E$1007)),ROW(78:78))-1,1),"")</f>
        <v/>
      </c>
      <c r="BF84" s="35" t="str" cm="1">
        <f t="array" ref="BF84">IFERROR(INDEX('CAC EPDs'!$F$2:$F$1007,SMALL(IF('CAC EPDs'!$E$2:$E$1007=Lists!BF$6,ROW('CAC EPDs'!$E$2:$E$1007)),ROW(78:78))-1,1),"")</f>
        <v/>
      </c>
      <c r="BG84" s="35" t="str" cm="1">
        <f t="array" ref="BG84">IFERROR(INDEX('CAC EPDs'!$F$2:$F$1007,SMALL(IF('CAC EPDs'!$E$2:$E$1007=Lists!BG$6,ROW('CAC EPDs'!$E$2:$E$1007)),ROW(78:78))-1,1),"")</f>
        <v/>
      </c>
      <c r="BH84" s="35" t="str" cm="1">
        <f t="array" ref="BH84">IFERROR(INDEX('CAC EPDs'!$F$2:$F$1007,SMALL(IF('CAC EPDs'!$E$2:$E$1007=Lists!BH$6,ROW('CAC EPDs'!$E$2:$E$1007)),ROW(78:78))-1,1),"")</f>
        <v/>
      </c>
      <c r="BI84" s="35" t="str" cm="1">
        <f t="array" ref="BI84">IFERROR(INDEX('CAC EPDs'!$F$2:$F$1007,SMALL(IF('CAC EPDs'!$E$2:$E$1007=Lists!BI$6,ROW('CAC EPDs'!$E$2:$E$1007)),ROW(78:78))-1,1),"")</f>
        <v/>
      </c>
      <c r="BJ84" s="35" t="str" cm="1">
        <f t="array" ref="BJ84">IFERROR(INDEX('CAC EPDs'!$F$2:$F$1007,SMALL(IF('CAC EPDs'!$E$2:$E$1007=Lists!BJ$6,ROW('CAC EPDs'!$E$2:$E$1007)),ROW(78:78))-1,1),"")</f>
        <v/>
      </c>
      <c r="BK84" s="35" t="str" cm="1">
        <f t="array" ref="BK84">IFERROR(INDEX('CAC EPDs'!$F$2:$F$1007,SMALL(IF('CAC EPDs'!$E$2:$E$1007=Lists!BK$6,ROW('CAC EPDs'!$E$2:$E$1007)),ROW(78:78))-1,1),"")</f>
        <v/>
      </c>
      <c r="BL84" s="35" t="str" cm="1">
        <f t="array" ref="BL84">IFERROR(INDEX('CAC EPDs'!$F$2:$F$1007,SMALL(IF('CAC EPDs'!$E$2:$E$1007=Lists!BL$6,ROW('CAC EPDs'!$E$2:$E$1007)),ROW(78:78))-1,1),"")</f>
        <v/>
      </c>
      <c r="BM84" s="35" t="str" cm="1">
        <f t="array" ref="BM84">IFERROR(INDEX('CAC EPDs'!$F$2:$F$1007,SMALL(IF('CAC EPDs'!$E$2:$E$1007=Lists!BM$6,ROW('CAC EPDs'!$E$2:$E$1007)),ROW(78:78))-1,1),"")</f>
        <v/>
      </c>
      <c r="BN84" s="35" t="str" cm="1">
        <f t="array" ref="BN84">IFERROR(INDEX('CAC EPDs'!$F$2:$F$1007,SMALL(IF('CAC EPDs'!$E$2:$E$1007=Lists!BN$6,ROW('CAC EPDs'!$E$2:$E$1007)),ROW(78:78))-1,1),"")</f>
        <v/>
      </c>
      <c r="BO84" s="35" t="str" cm="1">
        <f t="array" ref="BO84">IFERROR(INDEX('CAC EPDs'!$F$2:$F$1007,SMALL(IF('CAC EPDs'!$E$2:$E$1007=Lists!BO$6,ROW('CAC EPDs'!$E$2:$E$1007)),ROW(78:78))-1,1),"")</f>
        <v/>
      </c>
      <c r="BP84" s="35" t="str" cm="1">
        <f t="array" ref="BP84">IFERROR(INDEX('CAC EPDs'!$F$2:$F$1007,SMALL(IF('CAC EPDs'!$E$2:$E$1007=Lists!BP$6,ROW('CAC EPDs'!$E$2:$E$1007)),ROW(78:78))-1,1),"")</f>
        <v/>
      </c>
      <c r="BQ84" s="35" t="str" cm="1">
        <f t="array" ref="BQ84">IFERROR(INDEX('CAC EPDs'!$F$2:$F$1007,SMALL(IF('CAC EPDs'!$E$2:$E$1007=Lists!BQ$6,ROW('CAC EPDs'!$E$2:$E$1007)),ROW(78:78))-1,1),"")</f>
        <v/>
      </c>
      <c r="BR84" s="35" t="str" cm="1">
        <f t="array" ref="BR84">IFERROR(INDEX('CAC EPDs'!$F$2:$F$1007,SMALL(IF('CAC EPDs'!$E$2:$E$1007=Lists!BR$6,ROW('CAC EPDs'!$E$2:$E$1007)),ROW(78:78))-1,1),"")</f>
        <v/>
      </c>
      <c r="BS84" s="35" t="str" cm="1">
        <f t="array" ref="BS84">IFERROR(INDEX('CAC EPDs'!$F$2:$F$1007,SMALL(IF('CAC EPDs'!$E$2:$E$1007=Lists!BS$6,ROW('CAC EPDs'!$E$2:$E$1007)),ROW(78:78))-1,1),"")</f>
        <v/>
      </c>
      <c r="BT84" s="35" t="str" cm="1">
        <f t="array" ref="BT84">IFERROR(INDEX('CAC EPDs'!$F$2:$F$1007,SMALL(IF('CAC EPDs'!$E$2:$E$1007=Lists!BT$6,ROW('CAC EPDs'!$E$2:$E$1007)),ROW(78:78))-1,1),"")</f>
        <v/>
      </c>
      <c r="BU84" s="35" t="str" cm="1">
        <f t="array" ref="BU84">IFERROR(INDEX('CAC EPDs'!$F$2:$F$1007,SMALL(IF('CAC EPDs'!$E$2:$E$1007=Lists!BU$6,ROW('CAC EPDs'!$E$2:$E$1007)),ROW(78:78))-1,1),"")</f>
        <v/>
      </c>
      <c r="BV84" s="35" t="str" cm="1">
        <f t="array" ref="BV84">IFERROR(INDEX('CAC EPDs'!$F$2:$F$1007,SMALL(IF('CAC EPDs'!$E$2:$E$1007=Lists!BV$6,ROW('CAC EPDs'!$E$2:$E$1007)),ROW(78:78))-1,1),"")</f>
        <v/>
      </c>
      <c r="BW84" s="35" t="str" cm="1">
        <f t="array" ref="BW84">IFERROR(INDEX('CAC EPDs'!$F$2:$F$1007,SMALL(IF('CAC EPDs'!$E$2:$E$1007=Lists!BW$6,ROW('CAC EPDs'!$E$2:$E$1007)),ROW(78:78))-1,1),"")</f>
        <v/>
      </c>
      <c r="BX84" s="35" t="str" cm="1">
        <f t="array" ref="BX84">IFERROR(INDEX('CAC EPDs'!$F$2:$F$1007,SMALL(IF('CAC EPDs'!$E$2:$E$1007=Lists!BX$6,ROW('CAC EPDs'!$E$2:$E$1007)),ROW(78:78))-1,1),"")</f>
        <v/>
      </c>
      <c r="BY84" s="35" t="str" cm="1">
        <f t="array" ref="BY84">IFERROR(INDEX('CAC EPDs'!$F$2:$F$1007,SMALL(IF('CAC EPDs'!$E$2:$E$1007=Lists!BY$6,ROW('CAC EPDs'!$E$2:$E$1007)),ROW(78:78))-1,1),"")</f>
        <v/>
      </c>
      <c r="BZ84" s="35" t="str" cm="1">
        <f t="array" ref="BZ84">IFERROR(INDEX('CAC EPDs'!$F$2:$F$1007,SMALL(IF('CAC EPDs'!$E$2:$E$1007=Lists!BZ$6,ROW('CAC EPDs'!$E$2:$E$1007)),ROW(78:78))-1,1),"")</f>
        <v/>
      </c>
    </row>
    <row r="85" spans="25:78">
      <c r="Y85" s="35" t="str">
        <v>Alberta,45,No</v>
      </c>
      <c r="AA85" s="35" t="str" cm="1">
        <f t="array" ref="AA85">IFERROR(INDEX('CAC EPDs'!$F$2:$F$1007,SMALL(IF('CAC EPDs'!$E$2:$E$1007=Lists!AA$6,ROW('CAC EPDs'!$E$2:$E$1007)),ROW(79:79))-1,1),"")</f>
        <v/>
      </c>
      <c r="AB85" s="35" t="str" cm="1">
        <f t="array" ref="AB85">IFERROR(INDEX('CAC EPDs'!$F$2:$F$1007,SMALL(IF('CAC EPDs'!$E$2:$E$1007=Lists!AB$6,ROW('CAC EPDs'!$E$2:$E$1007)),ROW(79:79))-1,1),"")</f>
        <v/>
      </c>
      <c r="AC85" s="35" t="str" cm="1">
        <f t="array" ref="AC85">IFERROR(INDEX('CAC EPDs'!$F$2:$F$1007,SMALL(IF('CAC EPDs'!$E$2:$E$1007=Lists!AC$6,ROW('CAC EPDs'!$E$2:$E$1007)),ROW(79:79))-1,1),"")</f>
        <v/>
      </c>
      <c r="AD85" s="35" t="str" cm="1">
        <f t="array" ref="AD85">IFERROR(INDEX('CAC EPDs'!$F$2:$F$1007,SMALL(IF('CAC EPDs'!$E$2:$E$1007=Lists!AD$6,ROW('CAC EPDs'!$E$2:$E$1007)),ROW(79:79))-1,1),"")</f>
        <v/>
      </c>
      <c r="AE85" s="35" t="str" cm="1">
        <f t="array" ref="AE85">IFERROR(INDEX('CAC EPDs'!$F$2:$F$1007,SMALL(IF('CAC EPDs'!$E$2:$E$1007=Lists!AE$6,ROW('CAC EPDs'!$E$2:$E$1007)),ROW(79:79))-1,1),"")</f>
        <v/>
      </c>
      <c r="AF85" s="35" t="str" cm="1">
        <f t="array" ref="AF85">IFERROR(INDEX('CAC EPDs'!$F$2:$F$1007,SMALL(IF('CAC EPDs'!$E$2:$E$1007=Lists!AF$6,ROW('CAC EPDs'!$E$2:$E$1007)),ROW(79:79))-1,1),"")</f>
        <v/>
      </c>
      <c r="AG85" s="35" t="str" cm="1">
        <f t="array" ref="AG85">IFERROR(INDEX('CAC EPDs'!$F$2:$F$1007,SMALL(IF('CAC EPDs'!$E$2:$E$1007=Lists!AG$6,ROW('CAC EPDs'!$E$2:$E$1007)),ROW(79:79))-1,1),"")</f>
        <v/>
      </c>
      <c r="AH85" s="35" t="str" cm="1">
        <f t="array" ref="AH85">IFERROR(INDEX('CAC EPDs'!$F$2:$F$1007,SMALL(IF('CAC EPDs'!$E$2:$E$1007=Lists!AH$6,ROW('CAC EPDs'!$E$2:$E$1007)),ROW(79:79))-1,1),"")</f>
        <v/>
      </c>
      <c r="AI85" s="35" t="str" cm="1">
        <f t="array" ref="AI85">IFERROR(INDEX('CAC EPDs'!$F$2:$F$1007,SMALL(IF('CAC EPDs'!$E$2:$E$1007=Lists!AI$6,ROW('CAC EPDs'!$E$2:$E$1007)),ROW(79:79))-1,1),"")</f>
        <v/>
      </c>
      <c r="AJ85" s="35" t="str" cm="1">
        <f t="array" ref="AJ85">IFERROR(INDEX('CAC EPDs'!$F$2:$F$1007,SMALL(IF('CAC EPDs'!$E$2:$E$1007=Lists!AJ$6,ROW('CAC EPDs'!$E$2:$E$1007)),ROW(79:79))-1,1),"")</f>
        <v/>
      </c>
      <c r="AK85" s="35" t="str" cm="1">
        <f t="array" ref="AK85">IFERROR(INDEX('CAC EPDs'!$F$2:$F$1007,SMALL(IF('CAC EPDs'!$E$2:$E$1007=Lists!AK$6,ROW('CAC EPDs'!$E$2:$E$1007)),ROW(79:79))-1,1),"")</f>
        <v/>
      </c>
      <c r="AL85" s="35" t="str" cm="1">
        <f t="array" ref="AL85">IFERROR(INDEX('CAC EPDs'!$F$2:$F$1007,SMALL(IF('CAC EPDs'!$E$2:$E$1007=Lists!AL$6,ROW('CAC EPDs'!$E$2:$E$1007)),ROW(79:79))-1,1),"")</f>
        <v/>
      </c>
      <c r="AM85" s="35" t="str" cm="1">
        <f t="array" ref="AM85">IFERROR(INDEX('CAC EPDs'!$F$2:$F$1007,SMALL(IF('CAC EPDs'!$E$2:$E$1007=Lists!AM$6,ROW('CAC EPDs'!$E$2:$E$1007)),ROW(79:79))-1,1),"")</f>
        <v/>
      </c>
      <c r="AN85" s="35" t="str" cm="1">
        <f t="array" ref="AN85">IFERROR(INDEX('CAC EPDs'!$F$2:$F$1007,SMALL(IF('CAC EPDs'!$E$2:$E$1007=Lists!AN$6,ROW('CAC EPDs'!$E$2:$E$1007)),ROW(79:79))-1,1),"")</f>
        <v/>
      </c>
      <c r="AO85" s="35" t="str" cm="1">
        <f t="array" ref="AO85">IFERROR(INDEX('CAC EPDs'!$F$2:$F$1007,SMALL(IF('CAC EPDs'!$E$2:$E$1007=Lists!AO$6,ROW('CAC EPDs'!$E$2:$E$1007)),ROW(79:79))-1,1),"")</f>
        <v/>
      </c>
      <c r="AP85" s="35" t="str" cm="1">
        <f t="array" ref="AP85">IFERROR(INDEX('CAC EPDs'!$F$2:$F$1007,SMALL(IF('CAC EPDs'!$E$2:$E$1007=Lists!AP$6,ROW('CAC EPDs'!$E$2:$E$1007)),ROW(79:79))-1,1),"")</f>
        <v/>
      </c>
      <c r="AQ85" s="35" t="str" cm="1">
        <f t="array" ref="AQ85">IFERROR(INDEX('CAC EPDs'!$F$2:$F$1007,SMALL(IF('CAC EPDs'!$E$2:$E$1007=Lists!AQ$6,ROW('CAC EPDs'!$E$2:$E$1007)),ROW(79:79))-1,1),"")</f>
        <v/>
      </c>
      <c r="AR85" s="35" t="str" cm="1">
        <f t="array" ref="AR85">IFERROR(INDEX('CAC EPDs'!$F$2:$F$1007,SMALL(IF('CAC EPDs'!$E$2:$E$1007=Lists!AR$6,ROW('CAC EPDs'!$E$2:$E$1007)),ROW(79:79))-1,1),"")</f>
        <v/>
      </c>
      <c r="AS85" s="35" t="str" cm="1">
        <f t="array" ref="AS85">IFERROR(INDEX('CAC EPDs'!$F$2:$F$1007,SMALL(IF('CAC EPDs'!$E$2:$E$1007=Lists!AS$6,ROW('CAC EPDs'!$E$2:$E$1007)),ROW(79:79))-1,1),"")</f>
        <v/>
      </c>
      <c r="AT85" s="35" t="str" cm="1">
        <f t="array" ref="AT85">IFERROR(INDEX('CAC EPDs'!$F$2:$F$1007,SMALL(IF('CAC EPDs'!$E$2:$E$1007=Lists!AT$6,ROW('CAC EPDs'!$E$2:$E$1007)),ROW(79:79))-1,1),"")</f>
        <v/>
      </c>
      <c r="AU85" s="35" t="str" cm="1">
        <f t="array" ref="AU85">IFERROR(INDEX('CAC EPDs'!$F$2:$F$1007,SMALL(IF('CAC EPDs'!$E$2:$E$1007=Lists!AU$6,ROW('CAC EPDs'!$E$2:$E$1007)),ROW(79:79))-1,1),"")</f>
        <v/>
      </c>
      <c r="AV85" s="35" t="str" cm="1">
        <f t="array" ref="AV85">IFERROR(INDEX('CAC EPDs'!$F$2:$F$1007,SMALL(IF('CAC EPDs'!$E$2:$E$1007=Lists!AV$6,ROW('CAC EPDs'!$E$2:$E$1007)),ROW(79:79))-1,1),"")</f>
        <v/>
      </c>
      <c r="AW85" s="35" t="str" cm="1">
        <f t="array" ref="AW85">IFERROR(INDEX('CAC EPDs'!$F$2:$F$1007,SMALL(IF('CAC EPDs'!$E$2:$E$1007=Lists!AW$6,ROW('CAC EPDs'!$E$2:$E$1007)),ROW(79:79))-1,1),"")</f>
        <v/>
      </c>
      <c r="AX85" s="35" t="str" cm="1">
        <f t="array" ref="AX85">IFERROR(INDEX('CAC EPDs'!$F$2:$F$1007,SMALL(IF('CAC EPDs'!$E$2:$E$1007=Lists!AX$6,ROW('CAC EPDs'!$E$2:$E$1007)),ROW(79:79))-1,1),"")</f>
        <v/>
      </c>
      <c r="AY85" s="35" t="str" cm="1">
        <f t="array" ref="AY85">IFERROR(INDEX('CAC EPDs'!$F$2:$F$1007,SMALL(IF('CAC EPDs'!$E$2:$E$1007=Lists!AY$6,ROW('CAC EPDs'!$E$2:$E$1007)),ROW(79:79))-1,1),"")</f>
        <v/>
      </c>
      <c r="AZ85" s="35" t="str" cm="1">
        <f t="array" ref="AZ85">IFERROR(INDEX('CAC EPDs'!$F$2:$F$1007,SMALL(IF('CAC EPDs'!$E$2:$E$1007=Lists!AZ$6,ROW('CAC EPDs'!$E$2:$E$1007)),ROW(79:79))-1,1),"")</f>
        <v/>
      </c>
      <c r="BA85" s="35" t="str" cm="1">
        <f t="array" ref="BA85">IFERROR(INDEX('CAC EPDs'!$F$2:$F$1007,SMALL(IF('CAC EPDs'!$E$2:$E$1007=Lists!BA$6,ROW('CAC EPDs'!$E$2:$E$1007)),ROW(79:79))-1,1),"")</f>
        <v/>
      </c>
      <c r="BB85" s="35" t="str" cm="1">
        <f t="array" ref="BB85">IFERROR(INDEX('CAC EPDs'!$F$2:$F$1007,SMALL(IF('CAC EPDs'!$E$2:$E$1007=Lists!BB$6,ROW('CAC EPDs'!$E$2:$E$1007)),ROW(79:79))-1,1),"")</f>
        <v/>
      </c>
      <c r="BC85" s="35" t="str" cm="1">
        <f t="array" ref="BC85">IFERROR(INDEX('CAC EPDs'!$F$2:$F$1007,SMALL(IF('CAC EPDs'!$E$2:$E$1007=Lists!BC$6,ROW('CAC EPDs'!$E$2:$E$1007)),ROW(79:79))-1,1),"")</f>
        <v/>
      </c>
      <c r="BD85" s="35" t="str" cm="1">
        <f t="array" ref="BD85">IFERROR(INDEX('CAC EPDs'!$F$2:$F$1007,SMALL(IF('CAC EPDs'!$E$2:$E$1007=Lists!BD$6,ROW('CAC EPDs'!$E$2:$E$1007)),ROW(79:79))-1,1),"")</f>
        <v/>
      </c>
      <c r="BE85" s="35" t="str" cm="1">
        <f t="array" ref="BE85">IFERROR(INDEX('CAC EPDs'!$F$2:$F$1007,SMALL(IF('CAC EPDs'!$E$2:$E$1007=Lists!BE$6,ROW('CAC EPDs'!$E$2:$E$1007)),ROW(79:79))-1,1),"")</f>
        <v/>
      </c>
      <c r="BF85" s="35" t="str" cm="1">
        <f t="array" ref="BF85">IFERROR(INDEX('CAC EPDs'!$F$2:$F$1007,SMALL(IF('CAC EPDs'!$E$2:$E$1007=Lists!BF$6,ROW('CAC EPDs'!$E$2:$E$1007)),ROW(79:79))-1,1),"")</f>
        <v/>
      </c>
      <c r="BG85" s="35" t="str" cm="1">
        <f t="array" ref="BG85">IFERROR(INDEX('CAC EPDs'!$F$2:$F$1007,SMALL(IF('CAC EPDs'!$E$2:$E$1007=Lists!BG$6,ROW('CAC EPDs'!$E$2:$E$1007)),ROW(79:79))-1,1),"")</f>
        <v/>
      </c>
      <c r="BH85" s="35" t="str" cm="1">
        <f t="array" ref="BH85">IFERROR(INDEX('CAC EPDs'!$F$2:$F$1007,SMALL(IF('CAC EPDs'!$E$2:$E$1007=Lists!BH$6,ROW('CAC EPDs'!$E$2:$E$1007)),ROW(79:79))-1,1),"")</f>
        <v/>
      </c>
      <c r="BI85" s="35" t="str" cm="1">
        <f t="array" ref="BI85">IFERROR(INDEX('CAC EPDs'!$F$2:$F$1007,SMALL(IF('CAC EPDs'!$E$2:$E$1007=Lists!BI$6,ROW('CAC EPDs'!$E$2:$E$1007)),ROW(79:79))-1,1),"")</f>
        <v/>
      </c>
      <c r="BJ85" s="35" t="str" cm="1">
        <f t="array" ref="BJ85">IFERROR(INDEX('CAC EPDs'!$F$2:$F$1007,SMALL(IF('CAC EPDs'!$E$2:$E$1007=Lists!BJ$6,ROW('CAC EPDs'!$E$2:$E$1007)),ROW(79:79))-1,1),"")</f>
        <v/>
      </c>
      <c r="BK85" s="35" t="str" cm="1">
        <f t="array" ref="BK85">IFERROR(INDEX('CAC EPDs'!$F$2:$F$1007,SMALL(IF('CAC EPDs'!$E$2:$E$1007=Lists!BK$6,ROW('CAC EPDs'!$E$2:$E$1007)),ROW(79:79))-1,1),"")</f>
        <v/>
      </c>
      <c r="BL85" s="35" t="str" cm="1">
        <f t="array" ref="BL85">IFERROR(INDEX('CAC EPDs'!$F$2:$F$1007,SMALL(IF('CAC EPDs'!$E$2:$E$1007=Lists!BL$6,ROW('CAC EPDs'!$E$2:$E$1007)),ROW(79:79))-1,1),"")</f>
        <v/>
      </c>
      <c r="BM85" s="35" t="str" cm="1">
        <f t="array" ref="BM85">IFERROR(INDEX('CAC EPDs'!$F$2:$F$1007,SMALL(IF('CAC EPDs'!$E$2:$E$1007=Lists!BM$6,ROW('CAC EPDs'!$E$2:$E$1007)),ROW(79:79))-1,1),"")</f>
        <v/>
      </c>
      <c r="BN85" s="35" t="str" cm="1">
        <f t="array" ref="BN85">IFERROR(INDEX('CAC EPDs'!$F$2:$F$1007,SMALL(IF('CAC EPDs'!$E$2:$E$1007=Lists!BN$6,ROW('CAC EPDs'!$E$2:$E$1007)),ROW(79:79))-1,1),"")</f>
        <v/>
      </c>
      <c r="BO85" s="35" t="str" cm="1">
        <f t="array" ref="BO85">IFERROR(INDEX('CAC EPDs'!$F$2:$F$1007,SMALL(IF('CAC EPDs'!$E$2:$E$1007=Lists!BO$6,ROW('CAC EPDs'!$E$2:$E$1007)),ROW(79:79))-1,1),"")</f>
        <v/>
      </c>
      <c r="BP85" s="35" t="str" cm="1">
        <f t="array" ref="BP85">IFERROR(INDEX('CAC EPDs'!$F$2:$F$1007,SMALL(IF('CAC EPDs'!$E$2:$E$1007=Lists!BP$6,ROW('CAC EPDs'!$E$2:$E$1007)),ROW(79:79))-1,1),"")</f>
        <v/>
      </c>
      <c r="BQ85" s="35" t="str" cm="1">
        <f t="array" ref="BQ85">IFERROR(INDEX('CAC EPDs'!$F$2:$F$1007,SMALL(IF('CAC EPDs'!$E$2:$E$1007=Lists!BQ$6,ROW('CAC EPDs'!$E$2:$E$1007)),ROW(79:79))-1,1),"")</f>
        <v/>
      </c>
      <c r="BR85" s="35" t="str" cm="1">
        <f t="array" ref="BR85">IFERROR(INDEX('CAC EPDs'!$F$2:$F$1007,SMALL(IF('CAC EPDs'!$E$2:$E$1007=Lists!BR$6,ROW('CAC EPDs'!$E$2:$E$1007)),ROW(79:79))-1,1),"")</f>
        <v/>
      </c>
      <c r="BS85" s="35" t="str" cm="1">
        <f t="array" ref="BS85">IFERROR(INDEX('CAC EPDs'!$F$2:$F$1007,SMALL(IF('CAC EPDs'!$E$2:$E$1007=Lists!BS$6,ROW('CAC EPDs'!$E$2:$E$1007)),ROW(79:79))-1,1),"")</f>
        <v/>
      </c>
      <c r="BT85" s="35" t="str" cm="1">
        <f t="array" ref="BT85">IFERROR(INDEX('CAC EPDs'!$F$2:$F$1007,SMALL(IF('CAC EPDs'!$E$2:$E$1007=Lists!BT$6,ROW('CAC EPDs'!$E$2:$E$1007)),ROW(79:79))-1,1),"")</f>
        <v/>
      </c>
      <c r="BU85" s="35" t="str" cm="1">
        <f t="array" ref="BU85">IFERROR(INDEX('CAC EPDs'!$F$2:$F$1007,SMALL(IF('CAC EPDs'!$E$2:$E$1007=Lists!BU$6,ROW('CAC EPDs'!$E$2:$E$1007)),ROW(79:79))-1,1),"")</f>
        <v/>
      </c>
      <c r="BV85" s="35" t="str" cm="1">
        <f t="array" ref="BV85">IFERROR(INDEX('CAC EPDs'!$F$2:$F$1007,SMALL(IF('CAC EPDs'!$E$2:$E$1007=Lists!BV$6,ROW('CAC EPDs'!$E$2:$E$1007)),ROW(79:79))-1,1),"")</f>
        <v/>
      </c>
      <c r="BW85" s="35" t="str" cm="1">
        <f t="array" ref="BW85">IFERROR(INDEX('CAC EPDs'!$F$2:$F$1007,SMALL(IF('CAC EPDs'!$E$2:$E$1007=Lists!BW$6,ROW('CAC EPDs'!$E$2:$E$1007)),ROW(79:79))-1,1),"")</f>
        <v/>
      </c>
      <c r="BX85" s="35" t="str" cm="1">
        <f t="array" ref="BX85">IFERROR(INDEX('CAC EPDs'!$F$2:$F$1007,SMALL(IF('CAC EPDs'!$E$2:$E$1007=Lists!BX$6,ROW('CAC EPDs'!$E$2:$E$1007)),ROW(79:79))-1,1),"")</f>
        <v/>
      </c>
      <c r="BY85" s="35" t="str" cm="1">
        <f t="array" ref="BY85">IFERROR(INDEX('CAC EPDs'!$F$2:$F$1007,SMALL(IF('CAC EPDs'!$E$2:$E$1007=Lists!BY$6,ROW('CAC EPDs'!$E$2:$E$1007)),ROW(79:79))-1,1),"")</f>
        <v/>
      </c>
      <c r="BZ85" s="35" t="str" cm="1">
        <f t="array" ref="BZ85">IFERROR(INDEX('CAC EPDs'!$F$2:$F$1007,SMALL(IF('CAC EPDs'!$E$2:$E$1007=Lists!BZ$6,ROW('CAC EPDs'!$E$2:$E$1007)),ROW(79:79))-1,1),"")</f>
        <v/>
      </c>
    </row>
    <row r="86" spans="25:78">
      <c r="Y86" s="35" t="str">
        <v>Alberta,45,Yes</v>
      </c>
      <c r="AA86" s="35" t="str" cm="1">
        <f t="array" ref="AA86">IFERROR(INDEX('CAC EPDs'!$F$2:$F$1007,SMALL(IF('CAC EPDs'!$E$2:$E$1007=Lists!AA$6,ROW('CAC EPDs'!$E$2:$E$1007)),ROW(80:80))-1,1),"")</f>
        <v/>
      </c>
      <c r="AB86" s="35" t="str" cm="1">
        <f t="array" ref="AB86">IFERROR(INDEX('CAC EPDs'!$F$2:$F$1007,SMALL(IF('CAC EPDs'!$E$2:$E$1007=Lists!AB$6,ROW('CAC EPDs'!$E$2:$E$1007)),ROW(80:80))-1,1),"")</f>
        <v/>
      </c>
      <c r="AC86" s="35" t="str" cm="1">
        <f t="array" ref="AC86">IFERROR(INDEX('CAC EPDs'!$F$2:$F$1007,SMALL(IF('CAC EPDs'!$E$2:$E$1007=Lists!AC$6,ROW('CAC EPDs'!$E$2:$E$1007)),ROW(80:80))-1,1),"")</f>
        <v/>
      </c>
      <c r="AD86" s="35" t="str" cm="1">
        <f t="array" ref="AD86">IFERROR(INDEX('CAC EPDs'!$F$2:$F$1007,SMALL(IF('CAC EPDs'!$E$2:$E$1007=Lists!AD$6,ROW('CAC EPDs'!$E$2:$E$1007)),ROW(80:80))-1,1),"")</f>
        <v/>
      </c>
      <c r="AE86" s="35" t="str" cm="1">
        <f t="array" ref="AE86">IFERROR(INDEX('CAC EPDs'!$F$2:$F$1007,SMALL(IF('CAC EPDs'!$E$2:$E$1007=Lists!AE$6,ROW('CAC EPDs'!$E$2:$E$1007)),ROW(80:80))-1,1),"")</f>
        <v/>
      </c>
      <c r="AF86" s="35" t="str" cm="1">
        <f t="array" ref="AF86">IFERROR(INDEX('CAC EPDs'!$F$2:$F$1007,SMALL(IF('CAC EPDs'!$E$2:$E$1007=Lists!AF$6,ROW('CAC EPDs'!$E$2:$E$1007)),ROW(80:80))-1,1),"")</f>
        <v/>
      </c>
      <c r="AG86" s="35" t="str" cm="1">
        <f t="array" ref="AG86">IFERROR(INDEX('CAC EPDs'!$F$2:$F$1007,SMALL(IF('CAC EPDs'!$E$2:$E$1007=Lists!AG$6,ROW('CAC EPDs'!$E$2:$E$1007)),ROW(80:80))-1,1),"")</f>
        <v/>
      </c>
      <c r="AH86" s="35" t="str" cm="1">
        <f t="array" ref="AH86">IFERROR(INDEX('CAC EPDs'!$F$2:$F$1007,SMALL(IF('CAC EPDs'!$E$2:$E$1007=Lists!AH$6,ROW('CAC EPDs'!$E$2:$E$1007)),ROW(80:80))-1,1),"")</f>
        <v/>
      </c>
      <c r="AI86" s="35" t="str" cm="1">
        <f t="array" ref="AI86">IFERROR(INDEX('CAC EPDs'!$F$2:$F$1007,SMALL(IF('CAC EPDs'!$E$2:$E$1007=Lists!AI$6,ROW('CAC EPDs'!$E$2:$E$1007)),ROW(80:80))-1,1),"")</f>
        <v/>
      </c>
      <c r="AJ86" s="35" t="str" cm="1">
        <f t="array" ref="AJ86">IFERROR(INDEX('CAC EPDs'!$F$2:$F$1007,SMALL(IF('CAC EPDs'!$E$2:$E$1007=Lists!AJ$6,ROW('CAC EPDs'!$E$2:$E$1007)),ROW(80:80))-1,1),"")</f>
        <v/>
      </c>
      <c r="AK86" s="35" t="str" cm="1">
        <f t="array" ref="AK86">IFERROR(INDEX('CAC EPDs'!$F$2:$F$1007,SMALL(IF('CAC EPDs'!$E$2:$E$1007=Lists!AK$6,ROW('CAC EPDs'!$E$2:$E$1007)),ROW(80:80))-1,1),"")</f>
        <v/>
      </c>
      <c r="AL86" s="35" t="str" cm="1">
        <f t="array" ref="AL86">IFERROR(INDEX('CAC EPDs'!$F$2:$F$1007,SMALL(IF('CAC EPDs'!$E$2:$E$1007=Lists!AL$6,ROW('CAC EPDs'!$E$2:$E$1007)),ROW(80:80))-1,1),"")</f>
        <v/>
      </c>
      <c r="AM86" s="35" t="str" cm="1">
        <f t="array" ref="AM86">IFERROR(INDEX('CAC EPDs'!$F$2:$F$1007,SMALL(IF('CAC EPDs'!$E$2:$E$1007=Lists!AM$6,ROW('CAC EPDs'!$E$2:$E$1007)),ROW(80:80))-1,1),"")</f>
        <v/>
      </c>
      <c r="AN86" s="35" t="str" cm="1">
        <f t="array" ref="AN86">IFERROR(INDEX('CAC EPDs'!$F$2:$F$1007,SMALL(IF('CAC EPDs'!$E$2:$E$1007=Lists!AN$6,ROW('CAC EPDs'!$E$2:$E$1007)),ROW(80:80))-1,1),"")</f>
        <v/>
      </c>
      <c r="AO86" s="35" t="str" cm="1">
        <f t="array" ref="AO86">IFERROR(INDEX('CAC EPDs'!$F$2:$F$1007,SMALL(IF('CAC EPDs'!$E$2:$E$1007=Lists!AO$6,ROW('CAC EPDs'!$E$2:$E$1007)),ROW(80:80))-1,1),"")</f>
        <v/>
      </c>
      <c r="AP86" s="35" t="str" cm="1">
        <f t="array" ref="AP86">IFERROR(INDEX('CAC EPDs'!$F$2:$F$1007,SMALL(IF('CAC EPDs'!$E$2:$E$1007=Lists!AP$6,ROW('CAC EPDs'!$E$2:$E$1007)),ROW(80:80))-1,1),"")</f>
        <v/>
      </c>
      <c r="AQ86" s="35" t="str" cm="1">
        <f t="array" ref="AQ86">IFERROR(INDEX('CAC EPDs'!$F$2:$F$1007,SMALL(IF('CAC EPDs'!$E$2:$E$1007=Lists!AQ$6,ROW('CAC EPDs'!$E$2:$E$1007)),ROW(80:80))-1,1),"")</f>
        <v/>
      </c>
      <c r="AR86" s="35" t="str" cm="1">
        <f t="array" ref="AR86">IFERROR(INDEX('CAC EPDs'!$F$2:$F$1007,SMALL(IF('CAC EPDs'!$E$2:$E$1007=Lists!AR$6,ROW('CAC EPDs'!$E$2:$E$1007)),ROW(80:80))-1,1),"")</f>
        <v/>
      </c>
      <c r="AS86" s="35" t="str" cm="1">
        <f t="array" ref="AS86">IFERROR(INDEX('CAC EPDs'!$F$2:$F$1007,SMALL(IF('CAC EPDs'!$E$2:$E$1007=Lists!AS$6,ROW('CAC EPDs'!$E$2:$E$1007)),ROW(80:80))-1,1),"")</f>
        <v/>
      </c>
      <c r="AT86" s="35" t="str" cm="1">
        <f t="array" ref="AT86">IFERROR(INDEX('CAC EPDs'!$F$2:$F$1007,SMALL(IF('CAC EPDs'!$E$2:$E$1007=Lists!AT$6,ROW('CAC EPDs'!$E$2:$E$1007)),ROW(80:80))-1,1),"")</f>
        <v/>
      </c>
      <c r="AU86" s="35" t="str" cm="1">
        <f t="array" ref="AU86">IFERROR(INDEX('CAC EPDs'!$F$2:$F$1007,SMALL(IF('CAC EPDs'!$E$2:$E$1007=Lists!AU$6,ROW('CAC EPDs'!$E$2:$E$1007)),ROW(80:80))-1,1),"")</f>
        <v/>
      </c>
      <c r="AV86" s="35" t="str" cm="1">
        <f t="array" ref="AV86">IFERROR(INDEX('CAC EPDs'!$F$2:$F$1007,SMALL(IF('CAC EPDs'!$E$2:$E$1007=Lists!AV$6,ROW('CAC EPDs'!$E$2:$E$1007)),ROW(80:80))-1,1),"")</f>
        <v/>
      </c>
      <c r="AW86" s="35" t="str" cm="1">
        <f t="array" ref="AW86">IFERROR(INDEX('CAC EPDs'!$F$2:$F$1007,SMALL(IF('CAC EPDs'!$E$2:$E$1007=Lists!AW$6,ROW('CAC EPDs'!$E$2:$E$1007)),ROW(80:80))-1,1),"")</f>
        <v/>
      </c>
      <c r="AX86" s="35" t="str" cm="1">
        <f t="array" ref="AX86">IFERROR(INDEX('CAC EPDs'!$F$2:$F$1007,SMALL(IF('CAC EPDs'!$E$2:$E$1007=Lists!AX$6,ROW('CAC EPDs'!$E$2:$E$1007)),ROW(80:80))-1,1),"")</f>
        <v/>
      </c>
      <c r="AY86" s="35" t="str" cm="1">
        <f t="array" ref="AY86">IFERROR(INDEX('CAC EPDs'!$F$2:$F$1007,SMALL(IF('CAC EPDs'!$E$2:$E$1007=Lists!AY$6,ROW('CAC EPDs'!$E$2:$E$1007)),ROW(80:80))-1,1),"")</f>
        <v/>
      </c>
      <c r="AZ86" s="35" t="str" cm="1">
        <f t="array" ref="AZ86">IFERROR(INDEX('CAC EPDs'!$F$2:$F$1007,SMALL(IF('CAC EPDs'!$E$2:$E$1007=Lists!AZ$6,ROW('CAC EPDs'!$E$2:$E$1007)),ROW(80:80))-1,1),"")</f>
        <v/>
      </c>
      <c r="BA86" s="35" t="str" cm="1">
        <f t="array" ref="BA86">IFERROR(INDEX('CAC EPDs'!$F$2:$F$1007,SMALL(IF('CAC EPDs'!$E$2:$E$1007=Lists!BA$6,ROW('CAC EPDs'!$E$2:$E$1007)),ROW(80:80))-1,1),"")</f>
        <v/>
      </c>
      <c r="BB86" s="35" t="str" cm="1">
        <f t="array" ref="BB86">IFERROR(INDEX('CAC EPDs'!$F$2:$F$1007,SMALL(IF('CAC EPDs'!$E$2:$E$1007=Lists!BB$6,ROW('CAC EPDs'!$E$2:$E$1007)),ROW(80:80))-1,1),"")</f>
        <v/>
      </c>
      <c r="BC86" s="35" t="str" cm="1">
        <f t="array" ref="BC86">IFERROR(INDEX('CAC EPDs'!$F$2:$F$1007,SMALL(IF('CAC EPDs'!$E$2:$E$1007=Lists!BC$6,ROW('CAC EPDs'!$E$2:$E$1007)),ROW(80:80))-1,1),"")</f>
        <v/>
      </c>
      <c r="BD86" s="35" t="str" cm="1">
        <f t="array" ref="BD86">IFERROR(INDEX('CAC EPDs'!$F$2:$F$1007,SMALL(IF('CAC EPDs'!$E$2:$E$1007=Lists!BD$6,ROW('CAC EPDs'!$E$2:$E$1007)),ROW(80:80))-1,1),"")</f>
        <v/>
      </c>
      <c r="BE86" s="35" t="str" cm="1">
        <f t="array" ref="BE86">IFERROR(INDEX('CAC EPDs'!$F$2:$F$1007,SMALL(IF('CAC EPDs'!$E$2:$E$1007=Lists!BE$6,ROW('CAC EPDs'!$E$2:$E$1007)),ROW(80:80))-1,1),"")</f>
        <v/>
      </c>
      <c r="BF86" s="35" t="str" cm="1">
        <f t="array" ref="BF86">IFERROR(INDEX('CAC EPDs'!$F$2:$F$1007,SMALL(IF('CAC EPDs'!$E$2:$E$1007=Lists!BF$6,ROW('CAC EPDs'!$E$2:$E$1007)),ROW(80:80))-1,1),"")</f>
        <v/>
      </c>
      <c r="BG86" s="35" t="str" cm="1">
        <f t="array" ref="BG86">IFERROR(INDEX('CAC EPDs'!$F$2:$F$1007,SMALL(IF('CAC EPDs'!$E$2:$E$1007=Lists!BG$6,ROW('CAC EPDs'!$E$2:$E$1007)),ROW(80:80))-1,1),"")</f>
        <v/>
      </c>
      <c r="BH86" s="35" t="str" cm="1">
        <f t="array" ref="BH86">IFERROR(INDEX('CAC EPDs'!$F$2:$F$1007,SMALL(IF('CAC EPDs'!$E$2:$E$1007=Lists!BH$6,ROW('CAC EPDs'!$E$2:$E$1007)),ROW(80:80))-1,1),"")</f>
        <v/>
      </c>
      <c r="BI86" s="35" t="str" cm="1">
        <f t="array" ref="BI86">IFERROR(INDEX('CAC EPDs'!$F$2:$F$1007,SMALL(IF('CAC EPDs'!$E$2:$E$1007=Lists!BI$6,ROW('CAC EPDs'!$E$2:$E$1007)),ROW(80:80))-1,1),"")</f>
        <v/>
      </c>
      <c r="BJ86" s="35" t="str" cm="1">
        <f t="array" ref="BJ86">IFERROR(INDEX('CAC EPDs'!$F$2:$F$1007,SMALL(IF('CAC EPDs'!$E$2:$E$1007=Lists!BJ$6,ROW('CAC EPDs'!$E$2:$E$1007)),ROW(80:80))-1,1),"")</f>
        <v/>
      </c>
      <c r="BK86" s="35" t="str" cm="1">
        <f t="array" ref="BK86">IFERROR(INDEX('CAC EPDs'!$F$2:$F$1007,SMALL(IF('CAC EPDs'!$E$2:$E$1007=Lists!BK$6,ROW('CAC EPDs'!$E$2:$E$1007)),ROW(80:80))-1,1),"")</f>
        <v/>
      </c>
      <c r="BL86" s="35" t="str" cm="1">
        <f t="array" ref="BL86">IFERROR(INDEX('CAC EPDs'!$F$2:$F$1007,SMALL(IF('CAC EPDs'!$E$2:$E$1007=Lists!BL$6,ROW('CAC EPDs'!$E$2:$E$1007)),ROW(80:80))-1,1),"")</f>
        <v/>
      </c>
      <c r="BM86" s="35" t="str" cm="1">
        <f t="array" ref="BM86">IFERROR(INDEX('CAC EPDs'!$F$2:$F$1007,SMALL(IF('CAC EPDs'!$E$2:$E$1007=Lists!BM$6,ROW('CAC EPDs'!$E$2:$E$1007)),ROW(80:80))-1,1),"")</f>
        <v/>
      </c>
      <c r="BN86" s="35" t="str" cm="1">
        <f t="array" ref="BN86">IFERROR(INDEX('CAC EPDs'!$F$2:$F$1007,SMALL(IF('CAC EPDs'!$E$2:$E$1007=Lists!BN$6,ROW('CAC EPDs'!$E$2:$E$1007)),ROW(80:80))-1,1),"")</f>
        <v/>
      </c>
      <c r="BO86" s="35" t="str" cm="1">
        <f t="array" ref="BO86">IFERROR(INDEX('CAC EPDs'!$F$2:$F$1007,SMALL(IF('CAC EPDs'!$E$2:$E$1007=Lists!BO$6,ROW('CAC EPDs'!$E$2:$E$1007)),ROW(80:80))-1,1),"")</f>
        <v/>
      </c>
      <c r="BP86" s="35" t="str" cm="1">
        <f t="array" ref="BP86">IFERROR(INDEX('CAC EPDs'!$F$2:$F$1007,SMALL(IF('CAC EPDs'!$E$2:$E$1007=Lists!BP$6,ROW('CAC EPDs'!$E$2:$E$1007)),ROW(80:80))-1,1),"")</f>
        <v/>
      </c>
      <c r="BQ86" s="35" t="str" cm="1">
        <f t="array" ref="BQ86">IFERROR(INDEX('CAC EPDs'!$F$2:$F$1007,SMALL(IF('CAC EPDs'!$E$2:$E$1007=Lists!BQ$6,ROW('CAC EPDs'!$E$2:$E$1007)),ROW(80:80))-1,1),"")</f>
        <v/>
      </c>
      <c r="BR86" s="35" t="str" cm="1">
        <f t="array" ref="BR86">IFERROR(INDEX('CAC EPDs'!$F$2:$F$1007,SMALL(IF('CAC EPDs'!$E$2:$E$1007=Lists!BR$6,ROW('CAC EPDs'!$E$2:$E$1007)),ROW(80:80))-1,1),"")</f>
        <v/>
      </c>
      <c r="BS86" s="35" t="str" cm="1">
        <f t="array" ref="BS86">IFERROR(INDEX('CAC EPDs'!$F$2:$F$1007,SMALL(IF('CAC EPDs'!$E$2:$E$1007=Lists!BS$6,ROW('CAC EPDs'!$E$2:$E$1007)),ROW(80:80))-1,1),"")</f>
        <v/>
      </c>
      <c r="BT86" s="35" t="str" cm="1">
        <f t="array" ref="BT86">IFERROR(INDEX('CAC EPDs'!$F$2:$F$1007,SMALL(IF('CAC EPDs'!$E$2:$E$1007=Lists!BT$6,ROW('CAC EPDs'!$E$2:$E$1007)),ROW(80:80))-1,1),"")</f>
        <v/>
      </c>
      <c r="BU86" s="35" t="str" cm="1">
        <f t="array" ref="BU86">IFERROR(INDEX('CAC EPDs'!$F$2:$F$1007,SMALL(IF('CAC EPDs'!$E$2:$E$1007=Lists!BU$6,ROW('CAC EPDs'!$E$2:$E$1007)),ROW(80:80))-1,1),"")</f>
        <v/>
      </c>
      <c r="BV86" s="35" t="str" cm="1">
        <f t="array" ref="BV86">IFERROR(INDEX('CAC EPDs'!$F$2:$F$1007,SMALL(IF('CAC EPDs'!$E$2:$E$1007=Lists!BV$6,ROW('CAC EPDs'!$E$2:$E$1007)),ROW(80:80))-1,1),"")</f>
        <v/>
      </c>
      <c r="BW86" s="35" t="str" cm="1">
        <f t="array" ref="BW86">IFERROR(INDEX('CAC EPDs'!$F$2:$F$1007,SMALL(IF('CAC EPDs'!$E$2:$E$1007=Lists!BW$6,ROW('CAC EPDs'!$E$2:$E$1007)),ROW(80:80))-1,1),"")</f>
        <v/>
      </c>
      <c r="BX86" s="35" t="str" cm="1">
        <f t="array" ref="BX86">IFERROR(INDEX('CAC EPDs'!$F$2:$F$1007,SMALL(IF('CAC EPDs'!$E$2:$E$1007=Lists!BX$6,ROW('CAC EPDs'!$E$2:$E$1007)),ROW(80:80))-1,1),"")</f>
        <v/>
      </c>
      <c r="BY86" s="35" t="str" cm="1">
        <f t="array" ref="BY86">IFERROR(INDEX('CAC EPDs'!$F$2:$F$1007,SMALL(IF('CAC EPDs'!$E$2:$E$1007=Lists!BY$6,ROW('CAC EPDs'!$E$2:$E$1007)),ROW(80:80))-1,1),"")</f>
        <v/>
      </c>
      <c r="BZ86" s="35" t="str" cm="1">
        <f t="array" ref="BZ86">IFERROR(INDEX('CAC EPDs'!$F$2:$F$1007,SMALL(IF('CAC EPDs'!$E$2:$E$1007=Lists!BZ$6,ROW('CAC EPDs'!$E$2:$E$1007)),ROW(80:80))-1,1),"")</f>
        <v/>
      </c>
    </row>
    <row r="87" spans="25:78">
      <c r="Y87" s="35" t="str">
        <v>Alberta,50,Yes</v>
      </c>
      <c r="AA87" s="35" t="str" cm="1">
        <f t="array" ref="AA87">IFERROR(INDEX('CAC EPDs'!$F$2:$F$1007,SMALL(IF('CAC EPDs'!$E$2:$E$1007=Lists!AA$6,ROW('CAC EPDs'!$E$2:$E$1007)),ROW(81:81))-1,1),"")</f>
        <v/>
      </c>
      <c r="AB87" s="35" t="str" cm="1">
        <f t="array" ref="AB87">IFERROR(INDEX('CAC EPDs'!$F$2:$F$1007,SMALL(IF('CAC EPDs'!$E$2:$E$1007=Lists!AB$6,ROW('CAC EPDs'!$E$2:$E$1007)),ROW(81:81))-1,1),"")</f>
        <v/>
      </c>
      <c r="AC87" s="35" t="str" cm="1">
        <f t="array" ref="AC87">IFERROR(INDEX('CAC EPDs'!$F$2:$F$1007,SMALL(IF('CAC EPDs'!$E$2:$E$1007=Lists!AC$6,ROW('CAC EPDs'!$E$2:$E$1007)),ROW(81:81))-1,1),"")</f>
        <v/>
      </c>
      <c r="AD87" s="35" t="str" cm="1">
        <f t="array" ref="AD87">IFERROR(INDEX('CAC EPDs'!$F$2:$F$1007,SMALL(IF('CAC EPDs'!$E$2:$E$1007=Lists!AD$6,ROW('CAC EPDs'!$E$2:$E$1007)),ROW(81:81))-1,1),"")</f>
        <v/>
      </c>
      <c r="AE87" s="35" t="str" cm="1">
        <f t="array" ref="AE87">IFERROR(INDEX('CAC EPDs'!$F$2:$F$1007,SMALL(IF('CAC EPDs'!$E$2:$E$1007=Lists!AE$6,ROW('CAC EPDs'!$E$2:$E$1007)),ROW(81:81))-1,1),"")</f>
        <v/>
      </c>
      <c r="AF87" s="35" t="str" cm="1">
        <f t="array" ref="AF87">IFERROR(INDEX('CAC EPDs'!$F$2:$F$1007,SMALL(IF('CAC EPDs'!$E$2:$E$1007=Lists!AF$6,ROW('CAC EPDs'!$E$2:$E$1007)),ROW(81:81))-1,1),"")</f>
        <v/>
      </c>
      <c r="AG87" s="35" t="str" cm="1">
        <f t="array" ref="AG87">IFERROR(INDEX('CAC EPDs'!$F$2:$F$1007,SMALL(IF('CAC EPDs'!$E$2:$E$1007=Lists!AG$6,ROW('CAC EPDs'!$E$2:$E$1007)),ROW(81:81))-1,1),"")</f>
        <v/>
      </c>
      <c r="AH87" s="35" t="str" cm="1">
        <f t="array" ref="AH87">IFERROR(INDEX('CAC EPDs'!$F$2:$F$1007,SMALL(IF('CAC EPDs'!$E$2:$E$1007=Lists!AH$6,ROW('CAC EPDs'!$E$2:$E$1007)),ROW(81:81))-1,1),"")</f>
        <v/>
      </c>
      <c r="AI87" s="35" t="str" cm="1">
        <f t="array" ref="AI87">IFERROR(INDEX('CAC EPDs'!$F$2:$F$1007,SMALL(IF('CAC EPDs'!$E$2:$E$1007=Lists!AI$6,ROW('CAC EPDs'!$E$2:$E$1007)),ROW(81:81))-1,1),"")</f>
        <v/>
      </c>
      <c r="AJ87" s="35" t="str" cm="1">
        <f t="array" ref="AJ87">IFERROR(INDEX('CAC EPDs'!$F$2:$F$1007,SMALL(IF('CAC EPDs'!$E$2:$E$1007=Lists!AJ$6,ROW('CAC EPDs'!$E$2:$E$1007)),ROW(81:81))-1,1),"")</f>
        <v/>
      </c>
      <c r="AK87" s="35" t="str" cm="1">
        <f t="array" ref="AK87">IFERROR(INDEX('CAC EPDs'!$F$2:$F$1007,SMALL(IF('CAC EPDs'!$E$2:$E$1007=Lists!AK$6,ROW('CAC EPDs'!$E$2:$E$1007)),ROW(81:81))-1,1),"")</f>
        <v/>
      </c>
      <c r="AL87" s="35" t="str" cm="1">
        <f t="array" ref="AL87">IFERROR(INDEX('CAC EPDs'!$F$2:$F$1007,SMALL(IF('CAC EPDs'!$E$2:$E$1007=Lists!AL$6,ROW('CAC EPDs'!$E$2:$E$1007)),ROW(81:81))-1,1),"")</f>
        <v/>
      </c>
      <c r="AM87" s="35" t="str" cm="1">
        <f t="array" ref="AM87">IFERROR(INDEX('CAC EPDs'!$F$2:$F$1007,SMALL(IF('CAC EPDs'!$E$2:$E$1007=Lists!AM$6,ROW('CAC EPDs'!$E$2:$E$1007)),ROW(81:81))-1,1),"")</f>
        <v/>
      </c>
      <c r="AN87" s="35" t="str" cm="1">
        <f t="array" ref="AN87">IFERROR(INDEX('CAC EPDs'!$F$2:$F$1007,SMALL(IF('CAC EPDs'!$E$2:$E$1007=Lists!AN$6,ROW('CAC EPDs'!$E$2:$E$1007)),ROW(81:81))-1,1),"")</f>
        <v/>
      </c>
      <c r="AO87" s="35" t="str" cm="1">
        <f t="array" ref="AO87">IFERROR(INDEX('CAC EPDs'!$F$2:$F$1007,SMALL(IF('CAC EPDs'!$E$2:$E$1007=Lists!AO$6,ROW('CAC EPDs'!$E$2:$E$1007)),ROW(81:81))-1,1),"")</f>
        <v/>
      </c>
      <c r="AP87" s="35" t="str" cm="1">
        <f t="array" ref="AP87">IFERROR(INDEX('CAC EPDs'!$F$2:$F$1007,SMALL(IF('CAC EPDs'!$E$2:$E$1007=Lists!AP$6,ROW('CAC EPDs'!$E$2:$E$1007)),ROW(81:81))-1,1),"")</f>
        <v/>
      </c>
      <c r="AQ87" s="35" t="str" cm="1">
        <f t="array" ref="AQ87">IFERROR(INDEX('CAC EPDs'!$F$2:$F$1007,SMALL(IF('CAC EPDs'!$E$2:$E$1007=Lists!AQ$6,ROW('CAC EPDs'!$E$2:$E$1007)),ROW(81:81))-1,1),"")</f>
        <v/>
      </c>
      <c r="AR87" s="35" t="str" cm="1">
        <f t="array" ref="AR87">IFERROR(INDEX('CAC EPDs'!$F$2:$F$1007,SMALL(IF('CAC EPDs'!$E$2:$E$1007=Lists!AR$6,ROW('CAC EPDs'!$E$2:$E$1007)),ROW(81:81))-1,1),"")</f>
        <v/>
      </c>
      <c r="AS87" s="35" t="str" cm="1">
        <f t="array" ref="AS87">IFERROR(INDEX('CAC EPDs'!$F$2:$F$1007,SMALL(IF('CAC EPDs'!$E$2:$E$1007=Lists!AS$6,ROW('CAC EPDs'!$E$2:$E$1007)),ROW(81:81))-1,1),"")</f>
        <v/>
      </c>
      <c r="AT87" s="35" t="str" cm="1">
        <f t="array" ref="AT87">IFERROR(INDEX('CAC EPDs'!$F$2:$F$1007,SMALL(IF('CAC EPDs'!$E$2:$E$1007=Lists!AT$6,ROW('CAC EPDs'!$E$2:$E$1007)),ROW(81:81))-1,1),"")</f>
        <v/>
      </c>
      <c r="AU87" s="35" t="str" cm="1">
        <f t="array" ref="AU87">IFERROR(INDEX('CAC EPDs'!$F$2:$F$1007,SMALL(IF('CAC EPDs'!$E$2:$E$1007=Lists!AU$6,ROW('CAC EPDs'!$E$2:$E$1007)),ROW(81:81))-1,1),"")</f>
        <v/>
      </c>
      <c r="AV87" s="35" t="str" cm="1">
        <f t="array" ref="AV87">IFERROR(INDEX('CAC EPDs'!$F$2:$F$1007,SMALL(IF('CAC EPDs'!$E$2:$E$1007=Lists!AV$6,ROW('CAC EPDs'!$E$2:$E$1007)),ROW(81:81))-1,1),"")</f>
        <v/>
      </c>
      <c r="AW87" s="35" t="str" cm="1">
        <f t="array" ref="AW87">IFERROR(INDEX('CAC EPDs'!$F$2:$F$1007,SMALL(IF('CAC EPDs'!$E$2:$E$1007=Lists!AW$6,ROW('CAC EPDs'!$E$2:$E$1007)),ROW(81:81))-1,1),"")</f>
        <v/>
      </c>
      <c r="AX87" s="35" t="str" cm="1">
        <f t="array" ref="AX87">IFERROR(INDEX('CAC EPDs'!$F$2:$F$1007,SMALL(IF('CAC EPDs'!$E$2:$E$1007=Lists!AX$6,ROW('CAC EPDs'!$E$2:$E$1007)),ROW(81:81))-1,1),"")</f>
        <v/>
      </c>
      <c r="AY87" s="35" t="str" cm="1">
        <f t="array" ref="AY87">IFERROR(INDEX('CAC EPDs'!$F$2:$F$1007,SMALL(IF('CAC EPDs'!$E$2:$E$1007=Lists!AY$6,ROW('CAC EPDs'!$E$2:$E$1007)),ROW(81:81))-1,1),"")</f>
        <v/>
      </c>
      <c r="AZ87" s="35" t="str" cm="1">
        <f t="array" ref="AZ87">IFERROR(INDEX('CAC EPDs'!$F$2:$F$1007,SMALL(IF('CAC EPDs'!$E$2:$E$1007=Lists!AZ$6,ROW('CAC EPDs'!$E$2:$E$1007)),ROW(81:81))-1,1),"")</f>
        <v/>
      </c>
      <c r="BA87" s="35" t="str" cm="1">
        <f t="array" ref="BA87">IFERROR(INDEX('CAC EPDs'!$F$2:$F$1007,SMALL(IF('CAC EPDs'!$E$2:$E$1007=Lists!BA$6,ROW('CAC EPDs'!$E$2:$E$1007)),ROW(81:81))-1,1),"")</f>
        <v/>
      </c>
      <c r="BB87" s="35" t="str" cm="1">
        <f t="array" ref="BB87">IFERROR(INDEX('CAC EPDs'!$F$2:$F$1007,SMALL(IF('CAC EPDs'!$E$2:$E$1007=Lists!BB$6,ROW('CAC EPDs'!$E$2:$E$1007)),ROW(81:81))-1,1),"")</f>
        <v/>
      </c>
      <c r="BC87" s="35" t="str" cm="1">
        <f t="array" ref="BC87">IFERROR(INDEX('CAC EPDs'!$F$2:$F$1007,SMALL(IF('CAC EPDs'!$E$2:$E$1007=Lists!BC$6,ROW('CAC EPDs'!$E$2:$E$1007)),ROW(81:81))-1,1),"")</f>
        <v/>
      </c>
      <c r="BD87" s="35" t="str" cm="1">
        <f t="array" ref="BD87">IFERROR(INDEX('CAC EPDs'!$F$2:$F$1007,SMALL(IF('CAC EPDs'!$E$2:$E$1007=Lists!BD$6,ROW('CAC EPDs'!$E$2:$E$1007)),ROW(81:81))-1,1),"")</f>
        <v/>
      </c>
      <c r="BE87" s="35" t="str" cm="1">
        <f t="array" ref="BE87">IFERROR(INDEX('CAC EPDs'!$F$2:$F$1007,SMALL(IF('CAC EPDs'!$E$2:$E$1007=Lists!BE$6,ROW('CAC EPDs'!$E$2:$E$1007)),ROW(81:81))-1,1),"")</f>
        <v/>
      </c>
      <c r="BF87" s="35" t="str" cm="1">
        <f t="array" ref="BF87">IFERROR(INDEX('CAC EPDs'!$F$2:$F$1007,SMALL(IF('CAC EPDs'!$E$2:$E$1007=Lists!BF$6,ROW('CAC EPDs'!$E$2:$E$1007)),ROW(81:81))-1,1),"")</f>
        <v/>
      </c>
      <c r="BG87" s="35" t="str" cm="1">
        <f t="array" ref="BG87">IFERROR(INDEX('CAC EPDs'!$F$2:$F$1007,SMALL(IF('CAC EPDs'!$E$2:$E$1007=Lists!BG$6,ROW('CAC EPDs'!$E$2:$E$1007)),ROW(81:81))-1,1),"")</f>
        <v/>
      </c>
      <c r="BH87" s="35" t="str" cm="1">
        <f t="array" ref="BH87">IFERROR(INDEX('CAC EPDs'!$F$2:$F$1007,SMALL(IF('CAC EPDs'!$E$2:$E$1007=Lists!BH$6,ROW('CAC EPDs'!$E$2:$E$1007)),ROW(81:81))-1,1),"")</f>
        <v/>
      </c>
      <c r="BI87" s="35" t="str" cm="1">
        <f t="array" ref="BI87">IFERROR(INDEX('CAC EPDs'!$F$2:$F$1007,SMALL(IF('CAC EPDs'!$E$2:$E$1007=Lists!BI$6,ROW('CAC EPDs'!$E$2:$E$1007)),ROW(81:81))-1,1),"")</f>
        <v/>
      </c>
      <c r="BJ87" s="35" t="str" cm="1">
        <f t="array" ref="BJ87">IFERROR(INDEX('CAC EPDs'!$F$2:$F$1007,SMALL(IF('CAC EPDs'!$E$2:$E$1007=Lists!BJ$6,ROW('CAC EPDs'!$E$2:$E$1007)),ROW(81:81))-1,1),"")</f>
        <v/>
      </c>
      <c r="BK87" s="35" t="str" cm="1">
        <f t="array" ref="BK87">IFERROR(INDEX('CAC EPDs'!$F$2:$F$1007,SMALL(IF('CAC EPDs'!$E$2:$E$1007=Lists!BK$6,ROW('CAC EPDs'!$E$2:$E$1007)),ROW(81:81))-1,1),"")</f>
        <v/>
      </c>
      <c r="BL87" s="35" t="str" cm="1">
        <f t="array" ref="BL87">IFERROR(INDEX('CAC EPDs'!$F$2:$F$1007,SMALL(IF('CAC EPDs'!$E$2:$E$1007=Lists!BL$6,ROW('CAC EPDs'!$E$2:$E$1007)),ROW(81:81))-1,1),"")</f>
        <v/>
      </c>
      <c r="BM87" s="35" t="str" cm="1">
        <f t="array" ref="BM87">IFERROR(INDEX('CAC EPDs'!$F$2:$F$1007,SMALL(IF('CAC EPDs'!$E$2:$E$1007=Lists!BM$6,ROW('CAC EPDs'!$E$2:$E$1007)),ROW(81:81))-1,1),"")</f>
        <v/>
      </c>
      <c r="BN87" s="35" t="str" cm="1">
        <f t="array" ref="BN87">IFERROR(INDEX('CAC EPDs'!$F$2:$F$1007,SMALL(IF('CAC EPDs'!$E$2:$E$1007=Lists!BN$6,ROW('CAC EPDs'!$E$2:$E$1007)),ROW(81:81))-1,1),"")</f>
        <v/>
      </c>
      <c r="BO87" s="35" t="str" cm="1">
        <f t="array" ref="BO87">IFERROR(INDEX('CAC EPDs'!$F$2:$F$1007,SMALL(IF('CAC EPDs'!$E$2:$E$1007=Lists!BO$6,ROW('CAC EPDs'!$E$2:$E$1007)),ROW(81:81))-1,1),"")</f>
        <v/>
      </c>
      <c r="BP87" s="35" t="str" cm="1">
        <f t="array" ref="BP87">IFERROR(INDEX('CAC EPDs'!$F$2:$F$1007,SMALL(IF('CAC EPDs'!$E$2:$E$1007=Lists!BP$6,ROW('CAC EPDs'!$E$2:$E$1007)),ROW(81:81))-1,1),"")</f>
        <v/>
      </c>
      <c r="BQ87" s="35" t="str" cm="1">
        <f t="array" ref="BQ87">IFERROR(INDEX('CAC EPDs'!$F$2:$F$1007,SMALL(IF('CAC EPDs'!$E$2:$E$1007=Lists!BQ$6,ROW('CAC EPDs'!$E$2:$E$1007)),ROW(81:81))-1,1),"")</f>
        <v/>
      </c>
      <c r="BR87" s="35" t="str" cm="1">
        <f t="array" ref="BR87">IFERROR(INDEX('CAC EPDs'!$F$2:$F$1007,SMALL(IF('CAC EPDs'!$E$2:$E$1007=Lists!BR$6,ROW('CAC EPDs'!$E$2:$E$1007)),ROW(81:81))-1,1),"")</f>
        <v/>
      </c>
      <c r="BS87" s="35" t="str" cm="1">
        <f t="array" ref="BS87">IFERROR(INDEX('CAC EPDs'!$F$2:$F$1007,SMALL(IF('CAC EPDs'!$E$2:$E$1007=Lists!BS$6,ROW('CAC EPDs'!$E$2:$E$1007)),ROW(81:81))-1,1),"")</f>
        <v/>
      </c>
      <c r="BT87" s="35" t="str" cm="1">
        <f t="array" ref="BT87">IFERROR(INDEX('CAC EPDs'!$F$2:$F$1007,SMALL(IF('CAC EPDs'!$E$2:$E$1007=Lists!BT$6,ROW('CAC EPDs'!$E$2:$E$1007)),ROW(81:81))-1,1),"")</f>
        <v/>
      </c>
      <c r="BU87" s="35" t="str" cm="1">
        <f t="array" ref="BU87">IFERROR(INDEX('CAC EPDs'!$F$2:$F$1007,SMALL(IF('CAC EPDs'!$E$2:$E$1007=Lists!BU$6,ROW('CAC EPDs'!$E$2:$E$1007)),ROW(81:81))-1,1),"")</f>
        <v/>
      </c>
      <c r="BV87" s="35" t="str" cm="1">
        <f t="array" ref="BV87">IFERROR(INDEX('CAC EPDs'!$F$2:$F$1007,SMALL(IF('CAC EPDs'!$E$2:$E$1007=Lists!BV$6,ROW('CAC EPDs'!$E$2:$E$1007)),ROW(81:81))-1,1),"")</f>
        <v/>
      </c>
      <c r="BW87" s="35" t="str" cm="1">
        <f t="array" ref="BW87">IFERROR(INDEX('CAC EPDs'!$F$2:$F$1007,SMALL(IF('CAC EPDs'!$E$2:$E$1007=Lists!BW$6,ROW('CAC EPDs'!$E$2:$E$1007)),ROW(81:81))-1,1),"")</f>
        <v/>
      </c>
      <c r="BX87" s="35" t="str" cm="1">
        <f t="array" ref="BX87">IFERROR(INDEX('CAC EPDs'!$F$2:$F$1007,SMALL(IF('CAC EPDs'!$E$2:$E$1007=Lists!BX$6,ROW('CAC EPDs'!$E$2:$E$1007)),ROW(81:81))-1,1),"")</f>
        <v/>
      </c>
      <c r="BY87" s="35" t="str" cm="1">
        <f t="array" ref="BY87">IFERROR(INDEX('CAC EPDs'!$F$2:$F$1007,SMALL(IF('CAC EPDs'!$E$2:$E$1007=Lists!BY$6,ROW('CAC EPDs'!$E$2:$E$1007)),ROW(81:81))-1,1),"")</f>
        <v/>
      </c>
      <c r="BZ87" s="35" t="str" cm="1">
        <f t="array" ref="BZ87">IFERROR(INDEX('CAC EPDs'!$F$2:$F$1007,SMALL(IF('CAC EPDs'!$E$2:$E$1007=Lists!BZ$6,ROW('CAC EPDs'!$E$2:$E$1007)),ROW(81:81))-1,1),"")</f>
        <v/>
      </c>
    </row>
    <row r="88" spans="25:78">
      <c r="Y88" s="35" t="str">
        <v>Alberta,50,No</v>
      </c>
      <c r="AA88" s="35" t="str" cm="1">
        <f t="array" ref="AA88">IFERROR(INDEX('CAC EPDs'!$F$2:$F$1007,SMALL(IF('CAC EPDs'!$E$2:$E$1007=Lists!AA$6,ROW('CAC EPDs'!$E$2:$E$1007)),ROW(82:82))-1,1),"")</f>
        <v/>
      </c>
      <c r="AB88" s="35" t="str" cm="1">
        <f t="array" ref="AB88">IFERROR(INDEX('CAC EPDs'!$F$2:$F$1007,SMALL(IF('CAC EPDs'!$E$2:$E$1007=Lists!AB$6,ROW('CAC EPDs'!$E$2:$E$1007)),ROW(82:82))-1,1),"")</f>
        <v/>
      </c>
      <c r="AC88" s="35" t="str" cm="1">
        <f t="array" ref="AC88">IFERROR(INDEX('CAC EPDs'!$F$2:$F$1007,SMALL(IF('CAC EPDs'!$E$2:$E$1007=Lists!AC$6,ROW('CAC EPDs'!$E$2:$E$1007)),ROW(82:82))-1,1),"")</f>
        <v/>
      </c>
      <c r="AD88" s="35" t="str" cm="1">
        <f t="array" ref="AD88">IFERROR(INDEX('CAC EPDs'!$F$2:$F$1007,SMALL(IF('CAC EPDs'!$E$2:$E$1007=Lists!AD$6,ROW('CAC EPDs'!$E$2:$E$1007)),ROW(82:82))-1,1),"")</f>
        <v/>
      </c>
      <c r="AE88" s="35" t="str" cm="1">
        <f t="array" ref="AE88">IFERROR(INDEX('CAC EPDs'!$F$2:$F$1007,SMALL(IF('CAC EPDs'!$E$2:$E$1007=Lists!AE$6,ROW('CAC EPDs'!$E$2:$E$1007)),ROW(82:82))-1,1),"")</f>
        <v/>
      </c>
      <c r="AF88" s="35" t="str" cm="1">
        <f t="array" ref="AF88">IFERROR(INDEX('CAC EPDs'!$F$2:$F$1007,SMALL(IF('CAC EPDs'!$E$2:$E$1007=Lists!AF$6,ROW('CAC EPDs'!$E$2:$E$1007)),ROW(82:82))-1,1),"")</f>
        <v/>
      </c>
      <c r="AG88" s="35" t="str" cm="1">
        <f t="array" ref="AG88">IFERROR(INDEX('CAC EPDs'!$F$2:$F$1007,SMALL(IF('CAC EPDs'!$E$2:$E$1007=Lists!AG$6,ROW('CAC EPDs'!$E$2:$E$1007)),ROW(82:82))-1,1),"")</f>
        <v/>
      </c>
      <c r="AH88" s="35" t="str" cm="1">
        <f t="array" ref="AH88">IFERROR(INDEX('CAC EPDs'!$F$2:$F$1007,SMALL(IF('CAC EPDs'!$E$2:$E$1007=Lists!AH$6,ROW('CAC EPDs'!$E$2:$E$1007)),ROW(82:82))-1,1),"")</f>
        <v/>
      </c>
      <c r="AI88" s="35" t="str" cm="1">
        <f t="array" ref="AI88">IFERROR(INDEX('CAC EPDs'!$F$2:$F$1007,SMALL(IF('CAC EPDs'!$E$2:$E$1007=Lists!AI$6,ROW('CAC EPDs'!$E$2:$E$1007)),ROW(82:82))-1,1),"")</f>
        <v/>
      </c>
      <c r="AJ88" s="35" t="str" cm="1">
        <f t="array" ref="AJ88">IFERROR(INDEX('CAC EPDs'!$F$2:$F$1007,SMALL(IF('CAC EPDs'!$E$2:$E$1007=Lists!AJ$6,ROW('CAC EPDs'!$E$2:$E$1007)),ROW(82:82))-1,1),"")</f>
        <v/>
      </c>
      <c r="AK88" s="35" t="str" cm="1">
        <f t="array" ref="AK88">IFERROR(INDEX('CAC EPDs'!$F$2:$F$1007,SMALL(IF('CAC EPDs'!$E$2:$E$1007=Lists!AK$6,ROW('CAC EPDs'!$E$2:$E$1007)),ROW(82:82))-1,1),"")</f>
        <v/>
      </c>
      <c r="AL88" s="35" t="str" cm="1">
        <f t="array" ref="AL88">IFERROR(INDEX('CAC EPDs'!$F$2:$F$1007,SMALL(IF('CAC EPDs'!$E$2:$E$1007=Lists!AL$6,ROW('CAC EPDs'!$E$2:$E$1007)),ROW(82:82))-1,1),"")</f>
        <v/>
      </c>
      <c r="AM88" s="35" t="str" cm="1">
        <f t="array" ref="AM88">IFERROR(INDEX('CAC EPDs'!$F$2:$F$1007,SMALL(IF('CAC EPDs'!$E$2:$E$1007=Lists!AM$6,ROW('CAC EPDs'!$E$2:$E$1007)),ROW(82:82))-1,1),"")</f>
        <v/>
      </c>
      <c r="AN88" s="35" t="str" cm="1">
        <f t="array" ref="AN88">IFERROR(INDEX('CAC EPDs'!$F$2:$F$1007,SMALL(IF('CAC EPDs'!$E$2:$E$1007=Lists!AN$6,ROW('CAC EPDs'!$E$2:$E$1007)),ROW(82:82))-1,1),"")</f>
        <v/>
      </c>
      <c r="AO88" s="35" t="str" cm="1">
        <f t="array" ref="AO88">IFERROR(INDEX('CAC EPDs'!$F$2:$F$1007,SMALL(IF('CAC EPDs'!$E$2:$E$1007=Lists!AO$6,ROW('CAC EPDs'!$E$2:$E$1007)),ROW(82:82))-1,1),"")</f>
        <v/>
      </c>
      <c r="AP88" s="35" t="str" cm="1">
        <f t="array" ref="AP88">IFERROR(INDEX('CAC EPDs'!$F$2:$F$1007,SMALL(IF('CAC EPDs'!$E$2:$E$1007=Lists!AP$6,ROW('CAC EPDs'!$E$2:$E$1007)),ROW(82:82))-1,1),"")</f>
        <v/>
      </c>
      <c r="AQ88" s="35" t="str" cm="1">
        <f t="array" ref="AQ88">IFERROR(INDEX('CAC EPDs'!$F$2:$F$1007,SMALL(IF('CAC EPDs'!$E$2:$E$1007=Lists!AQ$6,ROW('CAC EPDs'!$E$2:$E$1007)),ROW(82:82))-1,1),"")</f>
        <v/>
      </c>
      <c r="AR88" s="35" t="str" cm="1">
        <f t="array" ref="AR88">IFERROR(INDEX('CAC EPDs'!$F$2:$F$1007,SMALL(IF('CAC EPDs'!$E$2:$E$1007=Lists!AR$6,ROW('CAC EPDs'!$E$2:$E$1007)),ROW(82:82))-1,1),"")</f>
        <v/>
      </c>
      <c r="AS88" s="35" t="str" cm="1">
        <f t="array" ref="AS88">IFERROR(INDEX('CAC EPDs'!$F$2:$F$1007,SMALL(IF('CAC EPDs'!$E$2:$E$1007=Lists!AS$6,ROW('CAC EPDs'!$E$2:$E$1007)),ROW(82:82))-1,1),"")</f>
        <v/>
      </c>
      <c r="AT88" s="35" t="str" cm="1">
        <f t="array" ref="AT88">IFERROR(INDEX('CAC EPDs'!$F$2:$F$1007,SMALL(IF('CAC EPDs'!$E$2:$E$1007=Lists!AT$6,ROW('CAC EPDs'!$E$2:$E$1007)),ROW(82:82))-1,1),"")</f>
        <v/>
      </c>
      <c r="AU88" s="35" t="str" cm="1">
        <f t="array" ref="AU88">IFERROR(INDEX('CAC EPDs'!$F$2:$F$1007,SMALL(IF('CAC EPDs'!$E$2:$E$1007=Lists!AU$6,ROW('CAC EPDs'!$E$2:$E$1007)),ROW(82:82))-1,1),"")</f>
        <v/>
      </c>
      <c r="AV88" s="35" t="str" cm="1">
        <f t="array" ref="AV88">IFERROR(INDEX('CAC EPDs'!$F$2:$F$1007,SMALL(IF('CAC EPDs'!$E$2:$E$1007=Lists!AV$6,ROW('CAC EPDs'!$E$2:$E$1007)),ROW(82:82))-1,1),"")</f>
        <v/>
      </c>
      <c r="AW88" s="35" t="str" cm="1">
        <f t="array" ref="AW88">IFERROR(INDEX('CAC EPDs'!$F$2:$F$1007,SMALL(IF('CAC EPDs'!$E$2:$E$1007=Lists!AW$6,ROW('CAC EPDs'!$E$2:$E$1007)),ROW(82:82))-1,1),"")</f>
        <v/>
      </c>
      <c r="AX88" s="35" t="str" cm="1">
        <f t="array" ref="AX88">IFERROR(INDEX('CAC EPDs'!$F$2:$F$1007,SMALL(IF('CAC EPDs'!$E$2:$E$1007=Lists!AX$6,ROW('CAC EPDs'!$E$2:$E$1007)),ROW(82:82))-1,1),"")</f>
        <v/>
      </c>
      <c r="AY88" s="35" t="str" cm="1">
        <f t="array" ref="AY88">IFERROR(INDEX('CAC EPDs'!$F$2:$F$1007,SMALL(IF('CAC EPDs'!$E$2:$E$1007=Lists!AY$6,ROW('CAC EPDs'!$E$2:$E$1007)),ROW(82:82))-1,1),"")</f>
        <v/>
      </c>
      <c r="AZ88" s="35" t="str" cm="1">
        <f t="array" ref="AZ88">IFERROR(INDEX('CAC EPDs'!$F$2:$F$1007,SMALL(IF('CAC EPDs'!$E$2:$E$1007=Lists!AZ$6,ROW('CAC EPDs'!$E$2:$E$1007)),ROW(82:82))-1,1),"")</f>
        <v/>
      </c>
      <c r="BA88" s="35" t="str" cm="1">
        <f t="array" ref="BA88">IFERROR(INDEX('CAC EPDs'!$F$2:$F$1007,SMALL(IF('CAC EPDs'!$E$2:$E$1007=Lists!BA$6,ROW('CAC EPDs'!$E$2:$E$1007)),ROW(82:82))-1,1),"")</f>
        <v/>
      </c>
      <c r="BB88" s="35" t="str" cm="1">
        <f t="array" ref="BB88">IFERROR(INDEX('CAC EPDs'!$F$2:$F$1007,SMALL(IF('CAC EPDs'!$E$2:$E$1007=Lists!BB$6,ROW('CAC EPDs'!$E$2:$E$1007)),ROW(82:82))-1,1),"")</f>
        <v/>
      </c>
      <c r="BC88" s="35" t="str" cm="1">
        <f t="array" ref="BC88">IFERROR(INDEX('CAC EPDs'!$F$2:$F$1007,SMALL(IF('CAC EPDs'!$E$2:$E$1007=Lists!BC$6,ROW('CAC EPDs'!$E$2:$E$1007)),ROW(82:82))-1,1),"")</f>
        <v/>
      </c>
      <c r="BD88" s="35" t="str" cm="1">
        <f t="array" ref="BD88">IFERROR(INDEX('CAC EPDs'!$F$2:$F$1007,SMALL(IF('CAC EPDs'!$E$2:$E$1007=Lists!BD$6,ROW('CAC EPDs'!$E$2:$E$1007)),ROW(82:82))-1,1),"")</f>
        <v/>
      </c>
      <c r="BE88" s="35" t="str" cm="1">
        <f t="array" ref="BE88">IFERROR(INDEX('CAC EPDs'!$F$2:$F$1007,SMALL(IF('CAC EPDs'!$E$2:$E$1007=Lists!BE$6,ROW('CAC EPDs'!$E$2:$E$1007)),ROW(82:82))-1,1),"")</f>
        <v/>
      </c>
      <c r="BF88" s="35" t="str" cm="1">
        <f t="array" ref="BF88">IFERROR(INDEX('CAC EPDs'!$F$2:$F$1007,SMALL(IF('CAC EPDs'!$E$2:$E$1007=Lists!BF$6,ROW('CAC EPDs'!$E$2:$E$1007)),ROW(82:82))-1,1),"")</f>
        <v/>
      </c>
      <c r="BG88" s="35" t="str" cm="1">
        <f t="array" ref="BG88">IFERROR(INDEX('CAC EPDs'!$F$2:$F$1007,SMALL(IF('CAC EPDs'!$E$2:$E$1007=Lists!BG$6,ROW('CAC EPDs'!$E$2:$E$1007)),ROW(82:82))-1,1),"")</f>
        <v/>
      </c>
      <c r="BH88" s="35" t="str" cm="1">
        <f t="array" ref="BH88">IFERROR(INDEX('CAC EPDs'!$F$2:$F$1007,SMALL(IF('CAC EPDs'!$E$2:$E$1007=Lists!BH$6,ROW('CAC EPDs'!$E$2:$E$1007)),ROW(82:82))-1,1),"")</f>
        <v/>
      </c>
      <c r="BI88" s="35" t="str" cm="1">
        <f t="array" ref="BI88">IFERROR(INDEX('CAC EPDs'!$F$2:$F$1007,SMALL(IF('CAC EPDs'!$E$2:$E$1007=Lists!BI$6,ROW('CAC EPDs'!$E$2:$E$1007)),ROW(82:82))-1,1),"")</f>
        <v/>
      </c>
      <c r="BJ88" s="35" t="str" cm="1">
        <f t="array" ref="BJ88">IFERROR(INDEX('CAC EPDs'!$F$2:$F$1007,SMALL(IF('CAC EPDs'!$E$2:$E$1007=Lists!BJ$6,ROW('CAC EPDs'!$E$2:$E$1007)),ROW(82:82))-1,1),"")</f>
        <v/>
      </c>
      <c r="BK88" s="35" t="str" cm="1">
        <f t="array" ref="BK88">IFERROR(INDEX('CAC EPDs'!$F$2:$F$1007,SMALL(IF('CAC EPDs'!$E$2:$E$1007=Lists!BK$6,ROW('CAC EPDs'!$E$2:$E$1007)),ROW(82:82))-1,1),"")</f>
        <v/>
      </c>
      <c r="BL88" s="35" t="str" cm="1">
        <f t="array" ref="BL88">IFERROR(INDEX('CAC EPDs'!$F$2:$F$1007,SMALL(IF('CAC EPDs'!$E$2:$E$1007=Lists!BL$6,ROW('CAC EPDs'!$E$2:$E$1007)),ROW(82:82))-1,1),"")</f>
        <v/>
      </c>
      <c r="BM88" s="35" t="str" cm="1">
        <f t="array" ref="BM88">IFERROR(INDEX('CAC EPDs'!$F$2:$F$1007,SMALL(IF('CAC EPDs'!$E$2:$E$1007=Lists!BM$6,ROW('CAC EPDs'!$E$2:$E$1007)),ROW(82:82))-1,1),"")</f>
        <v/>
      </c>
      <c r="BN88" s="35" t="str" cm="1">
        <f t="array" ref="BN88">IFERROR(INDEX('CAC EPDs'!$F$2:$F$1007,SMALL(IF('CAC EPDs'!$E$2:$E$1007=Lists!BN$6,ROW('CAC EPDs'!$E$2:$E$1007)),ROW(82:82))-1,1),"")</f>
        <v/>
      </c>
      <c r="BO88" s="35" t="str" cm="1">
        <f t="array" ref="BO88">IFERROR(INDEX('CAC EPDs'!$F$2:$F$1007,SMALL(IF('CAC EPDs'!$E$2:$E$1007=Lists!BO$6,ROW('CAC EPDs'!$E$2:$E$1007)),ROW(82:82))-1,1),"")</f>
        <v/>
      </c>
      <c r="BP88" s="35" t="str" cm="1">
        <f t="array" ref="BP88">IFERROR(INDEX('CAC EPDs'!$F$2:$F$1007,SMALL(IF('CAC EPDs'!$E$2:$E$1007=Lists!BP$6,ROW('CAC EPDs'!$E$2:$E$1007)),ROW(82:82))-1,1),"")</f>
        <v/>
      </c>
      <c r="BQ88" s="35" t="str" cm="1">
        <f t="array" ref="BQ88">IFERROR(INDEX('CAC EPDs'!$F$2:$F$1007,SMALL(IF('CAC EPDs'!$E$2:$E$1007=Lists!BQ$6,ROW('CAC EPDs'!$E$2:$E$1007)),ROW(82:82))-1,1),"")</f>
        <v/>
      </c>
      <c r="BR88" s="35" t="str" cm="1">
        <f t="array" ref="BR88">IFERROR(INDEX('CAC EPDs'!$F$2:$F$1007,SMALL(IF('CAC EPDs'!$E$2:$E$1007=Lists!BR$6,ROW('CAC EPDs'!$E$2:$E$1007)),ROW(82:82))-1,1),"")</f>
        <v/>
      </c>
      <c r="BS88" s="35" t="str" cm="1">
        <f t="array" ref="BS88">IFERROR(INDEX('CAC EPDs'!$F$2:$F$1007,SMALL(IF('CAC EPDs'!$E$2:$E$1007=Lists!BS$6,ROW('CAC EPDs'!$E$2:$E$1007)),ROW(82:82))-1,1),"")</f>
        <v/>
      </c>
      <c r="BT88" s="35" t="str" cm="1">
        <f t="array" ref="BT88">IFERROR(INDEX('CAC EPDs'!$F$2:$F$1007,SMALL(IF('CAC EPDs'!$E$2:$E$1007=Lists!BT$6,ROW('CAC EPDs'!$E$2:$E$1007)),ROW(82:82))-1,1),"")</f>
        <v/>
      </c>
      <c r="BU88" s="35" t="str" cm="1">
        <f t="array" ref="BU88">IFERROR(INDEX('CAC EPDs'!$F$2:$F$1007,SMALL(IF('CAC EPDs'!$E$2:$E$1007=Lists!BU$6,ROW('CAC EPDs'!$E$2:$E$1007)),ROW(82:82))-1,1),"")</f>
        <v/>
      </c>
      <c r="BV88" s="35" t="str" cm="1">
        <f t="array" ref="BV88">IFERROR(INDEX('CAC EPDs'!$F$2:$F$1007,SMALL(IF('CAC EPDs'!$E$2:$E$1007=Lists!BV$6,ROW('CAC EPDs'!$E$2:$E$1007)),ROW(82:82))-1,1),"")</f>
        <v/>
      </c>
      <c r="BW88" s="35" t="str" cm="1">
        <f t="array" ref="BW88">IFERROR(INDEX('CAC EPDs'!$F$2:$F$1007,SMALL(IF('CAC EPDs'!$E$2:$E$1007=Lists!BW$6,ROW('CAC EPDs'!$E$2:$E$1007)),ROW(82:82))-1,1),"")</f>
        <v/>
      </c>
      <c r="BX88" s="35" t="str" cm="1">
        <f t="array" ref="BX88">IFERROR(INDEX('CAC EPDs'!$F$2:$F$1007,SMALL(IF('CAC EPDs'!$E$2:$E$1007=Lists!BX$6,ROW('CAC EPDs'!$E$2:$E$1007)),ROW(82:82))-1,1),"")</f>
        <v/>
      </c>
      <c r="BY88" s="35" t="str" cm="1">
        <f t="array" ref="BY88">IFERROR(INDEX('CAC EPDs'!$F$2:$F$1007,SMALL(IF('CAC EPDs'!$E$2:$E$1007=Lists!BY$6,ROW('CAC EPDs'!$E$2:$E$1007)),ROW(82:82))-1,1),"")</f>
        <v/>
      </c>
      <c r="BZ88" s="35" t="str" cm="1">
        <f t="array" ref="BZ88">IFERROR(INDEX('CAC EPDs'!$F$2:$F$1007,SMALL(IF('CAC EPDs'!$E$2:$E$1007=Lists!BZ$6,ROW('CAC EPDs'!$E$2:$E$1007)),ROW(82:82))-1,1),"")</f>
        <v/>
      </c>
    </row>
    <row r="89" spans="25:78">
      <c r="Y89" s="35" t="str">
        <v>Alberta,55,No</v>
      </c>
      <c r="AA89" s="35" t="str" cm="1">
        <f t="array" ref="AA89">IFERROR(INDEX('CAC EPDs'!$F$2:$F$1007,SMALL(IF('CAC EPDs'!$E$2:$E$1007=Lists!AA$6,ROW('CAC EPDs'!$E$2:$E$1007)),ROW(83:83))-1,1),"")</f>
        <v/>
      </c>
      <c r="AB89" s="35" t="str" cm="1">
        <f t="array" ref="AB89">IFERROR(INDEX('CAC EPDs'!$F$2:$F$1007,SMALL(IF('CAC EPDs'!$E$2:$E$1007=Lists!AB$6,ROW('CAC EPDs'!$E$2:$E$1007)),ROW(83:83))-1,1),"")</f>
        <v/>
      </c>
      <c r="AC89" s="35" t="str" cm="1">
        <f t="array" ref="AC89">IFERROR(INDEX('CAC EPDs'!$F$2:$F$1007,SMALL(IF('CAC EPDs'!$E$2:$E$1007=Lists!AC$6,ROW('CAC EPDs'!$E$2:$E$1007)),ROW(83:83))-1,1),"")</f>
        <v/>
      </c>
      <c r="AD89" s="35" t="str" cm="1">
        <f t="array" ref="AD89">IFERROR(INDEX('CAC EPDs'!$F$2:$F$1007,SMALL(IF('CAC EPDs'!$E$2:$E$1007=Lists!AD$6,ROW('CAC EPDs'!$E$2:$E$1007)),ROW(83:83))-1,1),"")</f>
        <v/>
      </c>
      <c r="AE89" s="35" t="str" cm="1">
        <f t="array" ref="AE89">IFERROR(INDEX('CAC EPDs'!$F$2:$F$1007,SMALL(IF('CAC EPDs'!$E$2:$E$1007=Lists!AE$6,ROW('CAC EPDs'!$E$2:$E$1007)),ROW(83:83))-1,1),"")</f>
        <v/>
      </c>
      <c r="AF89" s="35" t="str" cm="1">
        <f t="array" ref="AF89">IFERROR(INDEX('CAC EPDs'!$F$2:$F$1007,SMALL(IF('CAC EPDs'!$E$2:$E$1007=Lists!AF$6,ROW('CAC EPDs'!$E$2:$E$1007)),ROW(83:83))-1,1),"")</f>
        <v/>
      </c>
      <c r="AG89" s="35" t="str" cm="1">
        <f t="array" ref="AG89">IFERROR(INDEX('CAC EPDs'!$F$2:$F$1007,SMALL(IF('CAC EPDs'!$E$2:$E$1007=Lists!AG$6,ROW('CAC EPDs'!$E$2:$E$1007)),ROW(83:83))-1,1),"")</f>
        <v/>
      </c>
      <c r="AH89" s="35" t="str" cm="1">
        <f t="array" ref="AH89">IFERROR(INDEX('CAC EPDs'!$F$2:$F$1007,SMALL(IF('CAC EPDs'!$E$2:$E$1007=Lists!AH$6,ROW('CAC EPDs'!$E$2:$E$1007)),ROW(83:83))-1,1),"")</f>
        <v/>
      </c>
      <c r="AI89" s="35" t="str" cm="1">
        <f t="array" ref="AI89">IFERROR(INDEX('CAC EPDs'!$F$2:$F$1007,SMALL(IF('CAC EPDs'!$E$2:$E$1007=Lists!AI$6,ROW('CAC EPDs'!$E$2:$E$1007)),ROW(83:83))-1,1),"")</f>
        <v/>
      </c>
      <c r="AJ89" s="35" t="str" cm="1">
        <f t="array" ref="AJ89">IFERROR(INDEX('CAC EPDs'!$F$2:$F$1007,SMALL(IF('CAC EPDs'!$E$2:$E$1007=Lists!AJ$6,ROW('CAC EPDs'!$E$2:$E$1007)),ROW(83:83))-1,1),"")</f>
        <v/>
      </c>
      <c r="AK89" s="35" t="str" cm="1">
        <f t="array" ref="AK89">IFERROR(INDEX('CAC EPDs'!$F$2:$F$1007,SMALL(IF('CAC EPDs'!$E$2:$E$1007=Lists!AK$6,ROW('CAC EPDs'!$E$2:$E$1007)),ROW(83:83))-1,1),"")</f>
        <v/>
      </c>
      <c r="AL89" s="35" t="str" cm="1">
        <f t="array" ref="AL89">IFERROR(INDEX('CAC EPDs'!$F$2:$F$1007,SMALL(IF('CAC EPDs'!$E$2:$E$1007=Lists!AL$6,ROW('CAC EPDs'!$E$2:$E$1007)),ROW(83:83))-1,1),"")</f>
        <v/>
      </c>
      <c r="AM89" s="35" t="str" cm="1">
        <f t="array" ref="AM89">IFERROR(INDEX('CAC EPDs'!$F$2:$F$1007,SMALL(IF('CAC EPDs'!$E$2:$E$1007=Lists!AM$6,ROW('CAC EPDs'!$E$2:$E$1007)),ROW(83:83))-1,1),"")</f>
        <v/>
      </c>
      <c r="AN89" s="35" t="str" cm="1">
        <f t="array" ref="AN89">IFERROR(INDEX('CAC EPDs'!$F$2:$F$1007,SMALL(IF('CAC EPDs'!$E$2:$E$1007=Lists!AN$6,ROW('CAC EPDs'!$E$2:$E$1007)),ROW(83:83))-1,1),"")</f>
        <v/>
      </c>
      <c r="AO89" s="35" t="str" cm="1">
        <f t="array" ref="AO89">IFERROR(INDEX('CAC EPDs'!$F$2:$F$1007,SMALL(IF('CAC EPDs'!$E$2:$E$1007=Lists!AO$6,ROW('CAC EPDs'!$E$2:$E$1007)),ROW(83:83))-1,1),"")</f>
        <v/>
      </c>
      <c r="AP89" s="35" t="str" cm="1">
        <f t="array" ref="AP89">IFERROR(INDEX('CAC EPDs'!$F$2:$F$1007,SMALL(IF('CAC EPDs'!$E$2:$E$1007=Lists!AP$6,ROW('CAC EPDs'!$E$2:$E$1007)),ROW(83:83))-1,1),"")</f>
        <v/>
      </c>
      <c r="AQ89" s="35" t="str" cm="1">
        <f t="array" ref="AQ89">IFERROR(INDEX('CAC EPDs'!$F$2:$F$1007,SMALL(IF('CAC EPDs'!$E$2:$E$1007=Lists!AQ$6,ROW('CAC EPDs'!$E$2:$E$1007)),ROW(83:83))-1,1),"")</f>
        <v/>
      </c>
      <c r="AR89" s="35" t="str" cm="1">
        <f t="array" ref="AR89">IFERROR(INDEX('CAC EPDs'!$F$2:$F$1007,SMALL(IF('CAC EPDs'!$E$2:$E$1007=Lists!AR$6,ROW('CAC EPDs'!$E$2:$E$1007)),ROW(83:83))-1,1),"")</f>
        <v/>
      </c>
      <c r="AS89" s="35" t="str" cm="1">
        <f t="array" ref="AS89">IFERROR(INDEX('CAC EPDs'!$F$2:$F$1007,SMALL(IF('CAC EPDs'!$E$2:$E$1007=Lists!AS$6,ROW('CAC EPDs'!$E$2:$E$1007)),ROW(83:83))-1,1),"")</f>
        <v/>
      </c>
      <c r="AT89" s="35" t="str" cm="1">
        <f t="array" ref="AT89">IFERROR(INDEX('CAC EPDs'!$F$2:$F$1007,SMALL(IF('CAC EPDs'!$E$2:$E$1007=Lists!AT$6,ROW('CAC EPDs'!$E$2:$E$1007)),ROW(83:83))-1,1),"")</f>
        <v/>
      </c>
      <c r="AU89" s="35" t="str" cm="1">
        <f t="array" ref="AU89">IFERROR(INDEX('CAC EPDs'!$F$2:$F$1007,SMALL(IF('CAC EPDs'!$E$2:$E$1007=Lists!AU$6,ROW('CAC EPDs'!$E$2:$E$1007)),ROW(83:83))-1,1),"")</f>
        <v/>
      </c>
      <c r="AV89" s="35" t="str" cm="1">
        <f t="array" ref="AV89">IFERROR(INDEX('CAC EPDs'!$F$2:$F$1007,SMALL(IF('CAC EPDs'!$E$2:$E$1007=Lists!AV$6,ROW('CAC EPDs'!$E$2:$E$1007)),ROW(83:83))-1,1),"")</f>
        <v/>
      </c>
      <c r="AW89" s="35" t="str" cm="1">
        <f t="array" ref="AW89">IFERROR(INDEX('CAC EPDs'!$F$2:$F$1007,SMALL(IF('CAC EPDs'!$E$2:$E$1007=Lists!AW$6,ROW('CAC EPDs'!$E$2:$E$1007)),ROW(83:83))-1,1),"")</f>
        <v/>
      </c>
      <c r="AX89" s="35" t="str" cm="1">
        <f t="array" ref="AX89">IFERROR(INDEX('CAC EPDs'!$F$2:$F$1007,SMALL(IF('CAC EPDs'!$E$2:$E$1007=Lists!AX$6,ROW('CAC EPDs'!$E$2:$E$1007)),ROW(83:83))-1,1),"")</f>
        <v/>
      </c>
      <c r="AY89" s="35" t="str" cm="1">
        <f t="array" ref="AY89">IFERROR(INDEX('CAC EPDs'!$F$2:$F$1007,SMALL(IF('CAC EPDs'!$E$2:$E$1007=Lists!AY$6,ROW('CAC EPDs'!$E$2:$E$1007)),ROW(83:83))-1,1),"")</f>
        <v/>
      </c>
      <c r="AZ89" s="35" t="str" cm="1">
        <f t="array" ref="AZ89">IFERROR(INDEX('CAC EPDs'!$F$2:$F$1007,SMALL(IF('CAC EPDs'!$E$2:$E$1007=Lists!AZ$6,ROW('CAC EPDs'!$E$2:$E$1007)),ROW(83:83))-1,1),"")</f>
        <v/>
      </c>
      <c r="BA89" s="35" t="str" cm="1">
        <f t="array" ref="BA89">IFERROR(INDEX('CAC EPDs'!$F$2:$F$1007,SMALL(IF('CAC EPDs'!$E$2:$E$1007=Lists!BA$6,ROW('CAC EPDs'!$E$2:$E$1007)),ROW(83:83))-1,1),"")</f>
        <v/>
      </c>
      <c r="BB89" s="35" t="str" cm="1">
        <f t="array" ref="BB89">IFERROR(INDEX('CAC EPDs'!$F$2:$F$1007,SMALL(IF('CAC EPDs'!$E$2:$E$1007=Lists!BB$6,ROW('CAC EPDs'!$E$2:$E$1007)),ROW(83:83))-1,1),"")</f>
        <v/>
      </c>
      <c r="BC89" s="35" t="str" cm="1">
        <f t="array" ref="BC89">IFERROR(INDEX('CAC EPDs'!$F$2:$F$1007,SMALL(IF('CAC EPDs'!$E$2:$E$1007=Lists!BC$6,ROW('CAC EPDs'!$E$2:$E$1007)),ROW(83:83))-1,1),"")</f>
        <v/>
      </c>
      <c r="BD89" s="35" t="str" cm="1">
        <f t="array" ref="BD89">IFERROR(INDEX('CAC EPDs'!$F$2:$F$1007,SMALL(IF('CAC EPDs'!$E$2:$E$1007=Lists!BD$6,ROW('CAC EPDs'!$E$2:$E$1007)),ROW(83:83))-1,1),"")</f>
        <v/>
      </c>
      <c r="BE89" s="35" t="str" cm="1">
        <f t="array" ref="BE89">IFERROR(INDEX('CAC EPDs'!$F$2:$F$1007,SMALL(IF('CAC EPDs'!$E$2:$E$1007=Lists!BE$6,ROW('CAC EPDs'!$E$2:$E$1007)),ROW(83:83))-1,1),"")</f>
        <v/>
      </c>
      <c r="BF89" s="35" t="str" cm="1">
        <f t="array" ref="BF89">IFERROR(INDEX('CAC EPDs'!$F$2:$F$1007,SMALL(IF('CAC EPDs'!$E$2:$E$1007=Lists!BF$6,ROW('CAC EPDs'!$E$2:$E$1007)),ROW(83:83))-1,1),"")</f>
        <v/>
      </c>
      <c r="BG89" s="35" t="str" cm="1">
        <f t="array" ref="BG89">IFERROR(INDEX('CAC EPDs'!$F$2:$F$1007,SMALL(IF('CAC EPDs'!$E$2:$E$1007=Lists!BG$6,ROW('CAC EPDs'!$E$2:$E$1007)),ROW(83:83))-1,1),"")</f>
        <v/>
      </c>
      <c r="BH89" s="35" t="str" cm="1">
        <f t="array" ref="BH89">IFERROR(INDEX('CAC EPDs'!$F$2:$F$1007,SMALL(IF('CAC EPDs'!$E$2:$E$1007=Lists!BH$6,ROW('CAC EPDs'!$E$2:$E$1007)),ROW(83:83))-1,1),"")</f>
        <v/>
      </c>
      <c r="BI89" s="35" t="str" cm="1">
        <f t="array" ref="BI89">IFERROR(INDEX('CAC EPDs'!$F$2:$F$1007,SMALL(IF('CAC EPDs'!$E$2:$E$1007=Lists!BI$6,ROW('CAC EPDs'!$E$2:$E$1007)),ROW(83:83))-1,1),"")</f>
        <v/>
      </c>
      <c r="BJ89" s="35" t="str" cm="1">
        <f t="array" ref="BJ89">IFERROR(INDEX('CAC EPDs'!$F$2:$F$1007,SMALL(IF('CAC EPDs'!$E$2:$E$1007=Lists!BJ$6,ROW('CAC EPDs'!$E$2:$E$1007)),ROW(83:83))-1,1),"")</f>
        <v/>
      </c>
      <c r="BK89" s="35" t="str" cm="1">
        <f t="array" ref="BK89">IFERROR(INDEX('CAC EPDs'!$F$2:$F$1007,SMALL(IF('CAC EPDs'!$E$2:$E$1007=Lists!BK$6,ROW('CAC EPDs'!$E$2:$E$1007)),ROW(83:83))-1,1),"")</f>
        <v/>
      </c>
      <c r="BL89" s="35" t="str" cm="1">
        <f t="array" ref="BL89">IFERROR(INDEX('CAC EPDs'!$F$2:$F$1007,SMALL(IF('CAC EPDs'!$E$2:$E$1007=Lists!BL$6,ROW('CAC EPDs'!$E$2:$E$1007)),ROW(83:83))-1,1),"")</f>
        <v/>
      </c>
      <c r="BM89" s="35" t="str" cm="1">
        <f t="array" ref="BM89">IFERROR(INDEX('CAC EPDs'!$F$2:$F$1007,SMALL(IF('CAC EPDs'!$E$2:$E$1007=Lists!BM$6,ROW('CAC EPDs'!$E$2:$E$1007)),ROW(83:83))-1,1),"")</f>
        <v/>
      </c>
      <c r="BN89" s="35" t="str" cm="1">
        <f t="array" ref="BN89">IFERROR(INDEX('CAC EPDs'!$F$2:$F$1007,SMALL(IF('CAC EPDs'!$E$2:$E$1007=Lists!BN$6,ROW('CAC EPDs'!$E$2:$E$1007)),ROW(83:83))-1,1),"")</f>
        <v/>
      </c>
      <c r="BO89" s="35" t="str" cm="1">
        <f t="array" ref="BO89">IFERROR(INDEX('CAC EPDs'!$F$2:$F$1007,SMALL(IF('CAC EPDs'!$E$2:$E$1007=Lists!BO$6,ROW('CAC EPDs'!$E$2:$E$1007)),ROW(83:83))-1,1),"")</f>
        <v/>
      </c>
      <c r="BP89" s="35" t="str" cm="1">
        <f t="array" ref="BP89">IFERROR(INDEX('CAC EPDs'!$F$2:$F$1007,SMALL(IF('CAC EPDs'!$E$2:$E$1007=Lists!BP$6,ROW('CAC EPDs'!$E$2:$E$1007)),ROW(83:83))-1,1),"")</f>
        <v/>
      </c>
      <c r="BQ89" s="35" t="str" cm="1">
        <f t="array" ref="BQ89">IFERROR(INDEX('CAC EPDs'!$F$2:$F$1007,SMALL(IF('CAC EPDs'!$E$2:$E$1007=Lists!BQ$6,ROW('CAC EPDs'!$E$2:$E$1007)),ROW(83:83))-1,1),"")</f>
        <v/>
      </c>
      <c r="BR89" s="35" t="str" cm="1">
        <f t="array" ref="BR89">IFERROR(INDEX('CAC EPDs'!$F$2:$F$1007,SMALL(IF('CAC EPDs'!$E$2:$E$1007=Lists!BR$6,ROW('CAC EPDs'!$E$2:$E$1007)),ROW(83:83))-1,1),"")</f>
        <v/>
      </c>
      <c r="BS89" s="35" t="str" cm="1">
        <f t="array" ref="BS89">IFERROR(INDEX('CAC EPDs'!$F$2:$F$1007,SMALL(IF('CAC EPDs'!$E$2:$E$1007=Lists!BS$6,ROW('CAC EPDs'!$E$2:$E$1007)),ROW(83:83))-1,1),"")</f>
        <v/>
      </c>
      <c r="BT89" s="35" t="str" cm="1">
        <f t="array" ref="BT89">IFERROR(INDEX('CAC EPDs'!$F$2:$F$1007,SMALL(IF('CAC EPDs'!$E$2:$E$1007=Lists!BT$6,ROW('CAC EPDs'!$E$2:$E$1007)),ROW(83:83))-1,1),"")</f>
        <v/>
      </c>
      <c r="BU89" s="35" t="str" cm="1">
        <f t="array" ref="BU89">IFERROR(INDEX('CAC EPDs'!$F$2:$F$1007,SMALL(IF('CAC EPDs'!$E$2:$E$1007=Lists!BU$6,ROW('CAC EPDs'!$E$2:$E$1007)),ROW(83:83))-1,1),"")</f>
        <v/>
      </c>
      <c r="BV89" s="35" t="str" cm="1">
        <f t="array" ref="BV89">IFERROR(INDEX('CAC EPDs'!$F$2:$F$1007,SMALL(IF('CAC EPDs'!$E$2:$E$1007=Lists!BV$6,ROW('CAC EPDs'!$E$2:$E$1007)),ROW(83:83))-1,1),"")</f>
        <v/>
      </c>
      <c r="BW89" s="35" t="str" cm="1">
        <f t="array" ref="BW89">IFERROR(INDEX('CAC EPDs'!$F$2:$F$1007,SMALL(IF('CAC EPDs'!$E$2:$E$1007=Lists!BW$6,ROW('CAC EPDs'!$E$2:$E$1007)),ROW(83:83))-1,1),"")</f>
        <v/>
      </c>
      <c r="BX89" s="35" t="str" cm="1">
        <f t="array" ref="BX89">IFERROR(INDEX('CAC EPDs'!$F$2:$F$1007,SMALL(IF('CAC EPDs'!$E$2:$E$1007=Lists!BX$6,ROW('CAC EPDs'!$E$2:$E$1007)),ROW(83:83))-1,1),"")</f>
        <v/>
      </c>
      <c r="BY89" s="35" t="str" cm="1">
        <f t="array" ref="BY89">IFERROR(INDEX('CAC EPDs'!$F$2:$F$1007,SMALL(IF('CAC EPDs'!$E$2:$E$1007=Lists!BY$6,ROW('CAC EPDs'!$E$2:$E$1007)),ROW(83:83))-1,1),"")</f>
        <v/>
      </c>
      <c r="BZ89" s="35" t="str" cm="1">
        <f t="array" ref="BZ89">IFERROR(INDEX('CAC EPDs'!$F$2:$F$1007,SMALL(IF('CAC EPDs'!$E$2:$E$1007=Lists!BZ$6,ROW('CAC EPDs'!$E$2:$E$1007)),ROW(83:83))-1,1),"")</f>
        <v/>
      </c>
    </row>
    <row r="90" spans="25:78">
      <c r="Y90" s="35" t="str">
        <v>British_Columbia,15,No</v>
      </c>
      <c r="AA90" s="35" t="str" cm="1">
        <f t="array" ref="AA90">IFERROR(INDEX('CAC EPDs'!$F$2:$F$1007,SMALL(IF('CAC EPDs'!$E$2:$E$1007=Lists!AA$6,ROW('CAC EPDs'!$E$2:$E$1007)),ROW(84:84))-1,1),"")</f>
        <v/>
      </c>
      <c r="AB90" s="35" t="str" cm="1">
        <f t="array" ref="AB90">IFERROR(INDEX('CAC EPDs'!$F$2:$F$1007,SMALL(IF('CAC EPDs'!$E$2:$E$1007=Lists!AB$6,ROW('CAC EPDs'!$E$2:$E$1007)),ROW(84:84))-1,1),"")</f>
        <v/>
      </c>
      <c r="AC90" s="35" t="str" cm="1">
        <f t="array" ref="AC90">IFERROR(INDEX('CAC EPDs'!$F$2:$F$1007,SMALL(IF('CAC EPDs'!$E$2:$E$1007=Lists!AC$6,ROW('CAC EPDs'!$E$2:$E$1007)),ROW(84:84))-1,1),"")</f>
        <v/>
      </c>
      <c r="AD90" s="35" t="str" cm="1">
        <f t="array" ref="AD90">IFERROR(INDEX('CAC EPDs'!$F$2:$F$1007,SMALL(IF('CAC EPDs'!$E$2:$E$1007=Lists!AD$6,ROW('CAC EPDs'!$E$2:$E$1007)),ROW(84:84))-1,1),"")</f>
        <v/>
      </c>
      <c r="AE90" s="35" t="str" cm="1">
        <f t="array" ref="AE90">IFERROR(INDEX('CAC EPDs'!$F$2:$F$1007,SMALL(IF('CAC EPDs'!$E$2:$E$1007=Lists!AE$6,ROW('CAC EPDs'!$E$2:$E$1007)),ROW(84:84))-1,1),"")</f>
        <v/>
      </c>
      <c r="AF90" s="35" t="str" cm="1">
        <f t="array" ref="AF90">IFERROR(INDEX('CAC EPDs'!$F$2:$F$1007,SMALL(IF('CAC EPDs'!$E$2:$E$1007=Lists!AF$6,ROW('CAC EPDs'!$E$2:$E$1007)),ROW(84:84))-1,1),"")</f>
        <v/>
      </c>
      <c r="AG90" s="35" t="str" cm="1">
        <f t="array" ref="AG90">IFERROR(INDEX('CAC EPDs'!$F$2:$F$1007,SMALL(IF('CAC EPDs'!$E$2:$E$1007=Lists!AG$6,ROW('CAC EPDs'!$E$2:$E$1007)),ROW(84:84))-1,1),"")</f>
        <v/>
      </c>
      <c r="AH90" s="35" t="str" cm="1">
        <f t="array" ref="AH90">IFERROR(INDEX('CAC EPDs'!$F$2:$F$1007,SMALL(IF('CAC EPDs'!$E$2:$E$1007=Lists!AH$6,ROW('CAC EPDs'!$E$2:$E$1007)),ROW(84:84))-1,1),"")</f>
        <v/>
      </c>
      <c r="AI90" s="35" t="str" cm="1">
        <f t="array" ref="AI90">IFERROR(INDEX('CAC EPDs'!$F$2:$F$1007,SMALL(IF('CAC EPDs'!$E$2:$E$1007=Lists!AI$6,ROW('CAC EPDs'!$E$2:$E$1007)),ROW(84:84))-1,1),"")</f>
        <v/>
      </c>
      <c r="AJ90" s="35" t="str" cm="1">
        <f t="array" ref="AJ90">IFERROR(INDEX('CAC EPDs'!$F$2:$F$1007,SMALL(IF('CAC EPDs'!$E$2:$E$1007=Lists!AJ$6,ROW('CAC EPDs'!$E$2:$E$1007)),ROW(84:84))-1,1),"")</f>
        <v/>
      </c>
      <c r="AK90" s="35" t="str" cm="1">
        <f t="array" ref="AK90">IFERROR(INDEX('CAC EPDs'!$F$2:$F$1007,SMALL(IF('CAC EPDs'!$E$2:$E$1007=Lists!AK$6,ROW('CAC EPDs'!$E$2:$E$1007)),ROW(84:84))-1,1),"")</f>
        <v/>
      </c>
      <c r="AL90" s="35" t="str" cm="1">
        <f t="array" ref="AL90">IFERROR(INDEX('CAC EPDs'!$F$2:$F$1007,SMALL(IF('CAC EPDs'!$E$2:$E$1007=Lists!AL$6,ROW('CAC EPDs'!$E$2:$E$1007)),ROW(84:84))-1,1),"")</f>
        <v/>
      </c>
      <c r="AM90" s="35" t="str" cm="1">
        <f t="array" ref="AM90">IFERROR(INDEX('CAC EPDs'!$F$2:$F$1007,SMALL(IF('CAC EPDs'!$E$2:$E$1007=Lists!AM$6,ROW('CAC EPDs'!$E$2:$E$1007)),ROW(84:84))-1,1),"")</f>
        <v/>
      </c>
      <c r="AN90" s="35" t="str" cm="1">
        <f t="array" ref="AN90">IFERROR(INDEX('CAC EPDs'!$F$2:$F$1007,SMALL(IF('CAC EPDs'!$E$2:$E$1007=Lists!AN$6,ROW('CAC EPDs'!$E$2:$E$1007)),ROW(84:84))-1,1),"")</f>
        <v/>
      </c>
      <c r="AO90" s="35" t="str" cm="1">
        <f t="array" ref="AO90">IFERROR(INDEX('CAC EPDs'!$F$2:$F$1007,SMALL(IF('CAC EPDs'!$E$2:$E$1007=Lists!AO$6,ROW('CAC EPDs'!$E$2:$E$1007)),ROW(84:84))-1,1),"")</f>
        <v/>
      </c>
      <c r="AP90" s="35" t="str" cm="1">
        <f t="array" ref="AP90">IFERROR(INDEX('CAC EPDs'!$F$2:$F$1007,SMALL(IF('CAC EPDs'!$E$2:$E$1007=Lists!AP$6,ROW('CAC EPDs'!$E$2:$E$1007)),ROW(84:84))-1,1),"")</f>
        <v/>
      </c>
      <c r="AQ90" s="35" t="str" cm="1">
        <f t="array" ref="AQ90">IFERROR(INDEX('CAC EPDs'!$F$2:$F$1007,SMALL(IF('CAC EPDs'!$E$2:$E$1007=Lists!AQ$6,ROW('CAC EPDs'!$E$2:$E$1007)),ROW(84:84))-1,1),"")</f>
        <v/>
      </c>
      <c r="AR90" s="35" t="str" cm="1">
        <f t="array" ref="AR90">IFERROR(INDEX('CAC EPDs'!$F$2:$F$1007,SMALL(IF('CAC EPDs'!$E$2:$E$1007=Lists!AR$6,ROW('CAC EPDs'!$E$2:$E$1007)),ROW(84:84))-1,1),"")</f>
        <v/>
      </c>
      <c r="AS90" s="35" t="str" cm="1">
        <f t="array" ref="AS90">IFERROR(INDEX('CAC EPDs'!$F$2:$F$1007,SMALL(IF('CAC EPDs'!$E$2:$E$1007=Lists!AS$6,ROW('CAC EPDs'!$E$2:$E$1007)),ROW(84:84))-1,1),"")</f>
        <v/>
      </c>
      <c r="AT90" s="35" t="str" cm="1">
        <f t="array" ref="AT90">IFERROR(INDEX('CAC EPDs'!$F$2:$F$1007,SMALL(IF('CAC EPDs'!$E$2:$E$1007=Lists!AT$6,ROW('CAC EPDs'!$E$2:$E$1007)),ROW(84:84))-1,1),"")</f>
        <v/>
      </c>
      <c r="AU90" s="35" t="str" cm="1">
        <f t="array" ref="AU90">IFERROR(INDEX('CAC EPDs'!$F$2:$F$1007,SMALL(IF('CAC EPDs'!$E$2:$E$1007=Lists!AU$6,ROW('CAC EPDs'!$E$2:$E$1007)),ROW(84:84))-1,1),"")</f>
        <v/>
      </c>
      <c r="AV90" s="35" t="str" cm="1">
        <f t="array" ref="AV90">IFERROR(INDEX('CAC EPDs'!$F$2:$F$1007,SMALL(IF('CAC EPDs'!$E$2:$E$1007=Lists!AV$6,ROW('CAC EPDs'!$E$2:$E$1007)),ROW(84:84))-1,1),"")</f>
        <v/>
      </c>
      <c r="AW90" s="35" t="str" cm="1">
        <f t="array" ref="AW90">IFERROR(INDEX('CAC EPDs'!$F$2:$F$1007,SMALL(IF('CAC EPDs'!$E$2:$E$1007=Lists!AW$6,ROW('CAC EPDs'!$E$2:$E$1007)),ROW(84:84))-1,1),"")</f>
        <v/>
      </c>
      <c r="AX90" s="35" t="str" cm="1">
        <f t="array" ref="AX90">IFERROR(INDEX('CAC EPDs'!$F$2:$F$1007,SMALL(IF('CAC EPDs'!$E$2:$E$1007=Lists!AX$6,ROW('CAC EPDs'!$E$2:$E$1007)),ROW(84:84))-1,1),"")</f>
        <v/>
      </c>
      <c r="AY90" s="35" t="str" cm="1">
        <f t="array" ref="AY90">IFERROR(INDEX('CAC EPDs'!$F$2:$F$1007,SMALL(IF('CAC EPDs'!$E$2:$E$1007=Lists!AY$6,ROW('CAC EPDs'!$E$2:$E$1007)),ROW(84:84))-1,1),"")</f>
        <v/>
      </c>
      <c r="AZ90" s="35" t="str" cm="1">
        <f t="array" ref="AZ90">IFERROR(INDEX('CAC EPDs'!$F$2:$F$1007,SMALL(IF('CAC EPDs'!$E$2:$E$1007=Lists!AZ$6,ROW('CAC EPDs'!$E$2:$E$1007)),ROW(84:84))-1,1),"")</f>
        <v/>
      </c>
      <c r="BA90" s="35" t="str" cm="1">
        <f t="array" ref="BA90">IFERROR(INDEX('CAC EPDs'!$F$2:$F$1007,SMALL(IF('CAC EPDs'!$E$2:$E$1007=Lists!BA$6,ROW('CAC EPDs'!$E$2:$E$1007)),ROW(84:84))-1,1),"")</f>
        <v/>
      </c>
      <c r="BB90" s="35" t="str" cm="1">
        <f t="array" ref="BB90">IFERROR(INDEX('CAC EPDs'!$F$2:$F$1007,SMALL(IF('CAC EPDs'!$E$2:$E$1007=Lists!BB$6,ROW('CAC EPDs'!$E$2:$E$1007)),ROW(84:84))-1,1),"")</f>
        <v/>
      </c>
      <c r="BC90" s="35" t="str" cm="1">
        <f t="array" ref="BC90">IFERROR(INDEX('CAC EPDs'!$F$2:$F$1007,SMALL(IF('CAC EPDs'!$E$2:$E$1007=Lists!BC$6,ROW('CAC EPDs'!$E$2:$E$1007)),ROW(84:84))-1,1),"")</f>
        <v/>
      </c>
      <c r="BD90" s="35" t="str" cm="1">
        <f t="array" ref="BD90">IFERROR(INDEX('CAC EPDs'!$F$2:$F$1007,SMALL(IF('CAC EPDs'!$E$2:$E$1007=Lists!BD$6,ROW('CAC EPDs'!$E$2:$E$1007)),ROW(84:84))-1,1),"")</f>
        <v/>
      </c>
      <c r="BE90" s="35" t="str" cm="1">
        <f t="array" ref="BE90">IFERROR(INDEX('CAC EPDs'!$F$2:$F$1007,SMALL(IF('CAC EPDs'!$E$2:$E$1007=Lists!BE$6,ROW('CAC EPDs'!$E$2:$E$1007)),ROW(84:84))-1,1),"")</f>
        <v/>
      </c>
      <c r="BF90" s="35" t="str" cm="1">
        <f t="array" ref="BF90">IFERROR(INDEX('CAC EPDs'!$F$2:$F$1007,SMALL(IF('CAC EPDs'!$E$2:$E$1007=Lists!BF$6,ROW('CAC EPDs'!$E$2:$E$1007)),ROW(84:84))-1,1),"")</f>
        <v/>
      </c>
      <c r="BG90" s="35" t="str" cm="1">
        <f t="array" ref="BG90">IFERROR(INDEX('CAC EPDs'!$F$2:$F$1007,SMALL(IF('CAC EPDs'!$E$2:$E$1007=Lists!BG$6,ROW('CAC EPDs'!$E$2:$E$1007)),ROW(84:84))-1,1),"")</f>
        <v/>
      </c>
      <c r="BH90" s="35" t="str" cm="1">
        <f t="array" ref="BH90">IFERROR(INDEX('CAC EPDs'!$F$2:$F$1007,SMALL(IF('CAC EPDs'!$E$2:$E$1007=Lists!BH$6,ROW('CAC EPDs'!$E$2:$E$1007)),ROW(84:84))-1,1),"")</f>
        <v/>
      </c>
      <c r="BI90" s="35" t="str" cm="1">
        <f t="array" ref="BI90">IFERROR(INDEX('CAC EPDs'!$F$2:$F$1007,SMALL(IF('CAC EPDs'!$E$2:$E$1007=Lists!BI$6,ROW('CAC EPDs'!$E$2:$E$1007)),ROW(84:84))-1,1),"")</f>
        <v/>
      </c>
      <c r="BJ90" s="35" t="str" cm="1">
        <f t="array" ref="BJ90">IFERROR(INDEX('CAC EPDs'!$F$2:$F$1007,SMALL(IF('CAC EPDs'!$E$2:$E$1007=Lists!BJ$6,ROW('CAC EPDs'!$E$2:$E$1007)),ROW(84:84))-1,1),"")</f>
        <v/>
      </c>
      <c r="BK90" s="35" t="str" cm="1">
        <f t="array" ref="BK90">IFERROR(INDEX('CAC EPDs'!$F$2:$F$1007,SMALL(IF('CAC EPDs'!$E$2:$E$1007=Lists!BK$6,ROW('CAC EPDs'!$E$2:$E$1007)),ROW(84:84))-1,1),"")</f>
        <v/>
      </c>
      <c r="BL90" s="35" t="str" cm="1">
        <f t="array" ref="BL90">IFERROR(INDEX('CAC EPDs'!$F$2:$F$1007,SMALL(IF('CAC EPDs'!$E$2:$E$1007=Lists!BL$6,ROW('CAC EPDs'!$E$2:$E$1007)),ROW(84:84))-1,1),"")</f>
        <v/>
      </c>
      <c r="BM90" s="35" t="str" cm="1">
        <f t="array" ref="BM90">IFERROR(INDEX('CAC EPDs'!$F$2:$F$1007,SMALL(IF('CAC EPDs'!$E$2:$E$1007=Lists!BM$6,ROW('CAC EPDs'!$E$2:$E$1007)),ROW(84:84))-1,1),"")</f>
        <v/>
      </c>
      <c r="BN90" s="35" t="str" cm="1">
        <f t="array" ref="BN90">IFERROR(INDEX('CAC EPDs'!$F$2:$F$1007,SMALL(IF('CAC EPDs'!$E$2:$E$1007=Lists!BN$6,ROW('CAC EPDs'!$E$2:$E$1007)),ROW(84:84))-1,1),"")</f>
        <v/>
      </c>
      <c r="BO90" s="35" t="str" cm="1">
        <f t="array" ref="BO90">IFERROR(INDEX('CAC EPDs'!$F$2:$F$1007,SMALL(IF('CAC EPDs'!$E$2:$E$1007=Lists!BO$6,ROW('CAC EPDs'!$E$2:$E$1007)),ROW(84:84))-1,1),"")</f>
        <v/>
      </c>
      <c r="BP90" s="35" t="str" cm="1">
        <f t="array" ref="BP90">IFERROR(INDEX('CAC EPDs'!$F$2:$F$1007,SMALL(IF('CAC EPDs'!$E$2:$E$1007=Lists!BP$6,ROW('CAC EPDs'!$E$2:$E$1007)),ROW(84:84))-1,1),"")</f>
        <v/>
      </c>
      <c r="BQ90" s="35" t="str" cm="1">
        <f t="array" ref="BQ90">IFERROR(INDEX('CAC EPDs'!$F$2:$F$1007,SMALL(IF('CAC EPDs'!$E$2:$E$1007=Lists!BQ$6,ROW('CAC EPDs'!$E$2:$E$1007)),ROW(84:84))-1,1),"")</f>
        <v/>
      </c>
      <c r="BR90" s="35" t="str" cm="1">
        <f t="array" ref="BR90">IFERROR(INDEX('CAC EPDs'!$F$2:$F$1007,SMALL(IF('CAC EPDs'!$E$2:$E$1007=Lists!BR$6,ROW('CAC EPDs'!$E$2:$E$1007)),ROW(84:84))-1,1),"")</f>
        <v/>
      </c>
      <c r="BS90" s="35" t="str" cm="1">
        <f t="array" ref="BS90">IFERROR(INDEX('CAC EPDs'!$F$2:$F$1007,SMALL(IF('CAC EPDs'!$E$2:$E$1007=Lists!BS$6,ROW('CAC EPDs'!$E$2:$E$1007)),ROW(84:84))-1,1),"")</f>
        <v/>
      </c>
      <c r="BT90" s="35" t="str" cm="1">
        <f t="array" ref="BT90">IFERROR(INDEX('CAC EPDs'!$F$2:$F$1007,SMALL(IF('CAC EPDs'!$E$2:$E$1007=Lists!BT$6,ROW('CAC EPDs'!$E$2:$E$1007)),ROW(84:84))-1,1),"")</f>
        <v/>
      </c>
      <c r="BU90" s="35" t="str" cm="1">
        <f t="array" ref="BU90">IFERROR(INDEX('CAC EPDs'!$F$2:$F$1007,SMALL(IF('CAC EPDs'!$E$2:$E$1007=Lists!BU$6,ROW('CAC EPDs'!$E$2:$E$1007)),ROW(84:84))-1,1),"")</f>
        <v/>
      </c>
      <c r="BV90" s="35" t="str" cm="1">
        <f t="array" ref="BV90">IFERROR(INDEX('CAC EPDs'!$F$2:$F$1007,SMALL(IF('CAC EPDs'!$E$2:$E$1007=Lists!BV$6,ROW('CAC EPDs'!$E$2:$E$1007)),ROW(84:84))-1,1),"")</f>
        <v/>
      </c>
      <c r="BW90" s="35" t="str" cm="1">
        <f t="array" ref="BW90">IFERROR(INDEX('CAC EPDs'!$F$2:$F$1007,SMALL(IF('CAC EPDs'!$E$2:$E$1007=Lists!BW$6,ROW('CAC EPDs'!$E$2:$E$1007)),ROW(84:84))-1,1),"")</f>
        <v/>
      </c>
      <c r="BX90" s="35" t="str" cm="1">
        <f t="array" ref="BX90">IFERROR(INDEX('CAC EPDs'!$F$2:$F$1007,SMALL(IF('CAC EPDs'!$E$2:$E$1007=Lists!BX$6,ROW('CAC EPDs'!$E$2:$E$1007)),ROW(84:84))-1,1),"")</f>
        <v/>
      </c>
      <c r="BY90" s="35" t="str" cm="1">
        <f t="array" ref="BY90">IFERROR(INDEX('CAC EPDs'!$F$2:$F$1007,SMALL(IF('CAC EPDs'!$E$2:$E$1007=Lists!BY$6,ROW('CAC EPDs'!$E$2:$E$1007)),ROW(84:84))-1,1),"")</f>
        <v/>
      </c>
      <c r="BZ90" s="35" t="str" cm="1">
        <f t="array" ref="BZ90">IFERROR(INDEX('CAC EPDs'!$F$2:$F$1007,SMALL(IF('CAC EPDs'!$E$2:$E$1007=Lists!BZ$6,ROW('CAC EPDs'!$E$2:$E$1007)),ROW(84:84))-1,1),"")</f>
        <v/>
      </c>
    </row>
    <row r="91" spans="25:78">
      <c r="Y91" s="35" t="str">
        <v>British_Columbia,20,Yes</v>
      </c>
      <c r="AA91" s="35" t="str" cm="1">
        <f t="array" ref="AA91">IFERROR(INDEX('CAC EPDs'!$F$2:$F$1007,SMALL(IF('CAC EPDs'!$E$2:$E$1007=Lists!AA$6,ROW('CAC EPDs'!$E$2:$E$1007)),ROW(85:85))-1,1),"")</f>
        <v/>
      </c>
      <c r="AB91" s="35" t="str" cm="1">
        <f t="array" ref="AB91">IFERROR(INDEX('CAC EPDs'!$F$2:$F$1007,SMALL(IF('CAC EPDs'!$E$2:$E$1007=Lists!AB$6,ROW('CAC EPDs'!$E$2:$E$1007)),ROW(85:85))-1,1),"")</f>
        <v/>
      </c>
      <c r="AC91" s="35" t="str" cm="1">
        <f t="array" ref="AC91">IFERROR(INDEX('CAC EPDs'!$F$2:$F$1007,SMALL(IF('CAC EPDs'!$E$2:$E$1007=Lists!AC$6,ROW('CAC EPDs'!$E$2:$E$1007)),ROW(85:85))-1,1),"")</f>
        <v/>
      </c>
      <c r="AD91" s="35" t="str" cm="1">
        <f t="array" ref="AD91">IFERROR(INDEX('CAC EPDs'!$F$2:$F$1007,SMALL(IF('CAC EPDs'!$E$2:$E$1007=Lists!AD$6,ROW('CAC EPDs'!$E$2:$E$1007)),ROW(85:85))-1,1),"")</f>
        <v/>
      </c>
      <c r="AE91" s="35" t="str" cm="1">
        <f t="array" ref="AE91">IFERROR(INDEX('CAC EPDs'!$F$2:$F$1007,SMALL(IF('CAC EPDs'!$E$2:$E$1007=Lists!AE$6,ROW('CAC EPDs'!$E$2:$E$1007)),ROW(85:85))-1,1),"")</f>
        <v/>
      </c>
      <c r="AF91" s="35" t="str" cm="1">
        <f t="array" ref="AF91">IFERROR(INDEX('CAC EPDs'!$F$2:$F$1007,SMALL(IF('CAC EPDs'!$E$2:$E$1007=Lists!AF$6,ROW('CAC EPDs'!$E$2:$E$1007)),ROW(85:85))-1,1),"")</f>
        <v/>
      </c>
      <c r="AG91" s="35" t="str" cm="1">
        <f t="array" ref="AG91">IFERROR(INDEX('CAC EPDs'!$F$2:$F$1007,SMALL(IF('CAC EPDs'!$E$2:$E$1007=Lists!AG$6,ROW('CAC EPDs'!$E$2:$E$1007)),ROW(85:85))-1,1),"")</f>
        <v/>
      </c>
      <c r="AH91" s="35" t="str" cm="1">
        <f t="array" ref="AH91">IFERROR(INDEX('CAC EPDs'!$F$2:$F$1007,SMALL(IF('CAC EPDs'!$E$2:$E$1007=Lists!AH$6,ROW('CAC EPDs'!$E$2:$E$1007)),ROW(85:85))-1,1),"")</f>
        <v/>
      </c>
      <c r="AI91" s="35" t="str" cm="1">
        <f t="array" ref="AI91">IFERROR(INDEX('CAC EPDs'!$F$2:$F$1007,SMALL(IF('CAC EPDs'!$E$2:$E$1007=Lists!AI$6,ROW('CAC EPDs'!$E$2:$E$1007)),ROW(85:85))-1,1),"")</f>
        <v/>
      </c>
      <c r="AJ91" s="35" t="str" cm="1">
        <f t="array" ref="AJ91">IFERROR(INDEX('CAC EPDs'!$F$2:$F$1007,SMALL(IF('CAC EPDs'!$E$2:$E$1007=Lists!AJ$6,ROW('CAC EPDs'!$E$2:$E$1007)),ROW(85:85))-1,1),"")</f>
        <v/>
      </c>
      <c r="AK91" s="35" t="str" cm="1">
        <f t="array" ref="AK91">IFERROR(INDEX('CAC EPDs'!$F$2:$F$1007,SMALL(IF('CAC EPDs'!$E$2:$E$1007=Lists!AK$6,ROW('CAC EPDs'!$E$2:$E$1007)),ROW(85:85))-1,1),"")</f>
        <v/>
      </c>
      <c r="AL91" s="35" t="str" cm="1">
        <f t="array" ref="AL91">IFERROR(INDEX('CAC EPDs'!$F$2:$F$1007,SMALL(IF('CAC EPDs'!$E$2:$E$1007=Lists!AL$6,ROW('CAC EPDs'!$E$2:$E$1007)),ROW(85:85))-1,1),"")</f>
        <v/>
      </c>
      <c r="AM91" s="35" t="str" cm="1">
        <f t="array" ref="AM91">IFERROR(INDEX('CAC EPDs'!$F$2:$F$1007,SMALL(IF('CAC EPDs'!$E$2:$E$1007=Lists!AM$6,ROW('CAC EPDs'!$E$2:$E$1007)),ROW(85:85))-1,1),"")</f>
        <v/>
      </c>
      <c r="AN91" s="35" t="str" cm="1">
        <f t="array" ref="AN91">IFERROR(INDEX('CAC EPDs'!$F$2:$F$1007,SMALL(IF('CAC EPDs'!$E$2:$E$1007=Lists!AN$6,ROW('CAC EPDs'!$E$2:$E$1007)),ROW(85:85))-1,1),"")</f>
        <v/>
      </c>
      <c r="AO91" s="35" t="str" cm="1">
        <f t="array" ref="AO91">IFERROR(INDEX('CAC EPDs'!$F$2:$F$1007,SMALL(IF('CAC EPDs'!$E$2:$E$1007=Lists!AO$6,ROW('CAC EPDs'!$E$2:$E$1007)),ROW(85:85))-1,1),"")</f>
        <v/>
      </c>
      <c r="AP91" s="35" t="str" cm="1">
        <f t="array" ref="AP91">IFERROR(INDEX('CAC EPDs'!$F$2:$F$1007,SMALL(IF('CAC EPDs'!$E$2:$E$1007=Lists!AP$6,ROW('CAC EPDs'!$E$2:$E$1007)),ROW(85:85))-1,1),"")</f>
        <v/>
      </c>
      <c r="AQ91" s="35" t="str" cm="1">
        <f t="array" ref="AQ91">IFERROR(INDEX('CAC EPDs'!$F$2:$F$1007,SMALL(IF('CAC EPDs'!$E$2:$E$1007=Lists!AQ$6,ROW('CAC EPDs'!$E$2:$E$1007)),ROW(85:85))-1,1),"")</f>
        <v/>
      </c>
      <c r="AR91" s="35" t="str" cm="1">
        <f t="array" ref="AR91">IFERROR(INDEX('CAC EPDs'!$F$2:$F$1007,SMALL(IF('CAC EPDs'!$E$2:$E$1007=Lists!AR$6,ROW('CAC EPDs'!$E$2:$E$1007)),ROW(85:85))-1,1),"")</f>
        <v/>
      </c>
      <c r="AS91" s="35" t="str" cm="1">
        <f t="array" ref="AS91">IFERROR(INDEX('CAC EPDs'!$F$2:$F$1007,SMALL(IF('CAC EPDs'!$E$2:$E$1007=Lists!AS$6,ROW('CAC EPDs'!$E$2:$E$1007)),ROW(85:85))-1,1),"")</f>
        <v/>
      </c>
      <c r="AT91" s="35" t="str" cm="1">
        <f t="array" ref="AT91">IFERROR(INDEX('CAC EPDs'!$F$2:$F$1007,SMALL(IF('CAC EPDs'!$E$2:$E$1007=Lists!AT$6,ROW('CAC EPDs'!$E$2:$E$1007)),ROW(85:85))-1,1),"")</f>
        <v/>
      </c>
      <c r="AU91" s="35" t="str" cm="1">
        <f t="array" ref="AU91">IFERROR(INDEX('CAC EPDs'!$F$2:$F$1007,SMALL(IF('CAC EPDs'!$E$2:$E$1007=Lists!AU$6,ROW('CAC EPDs'!$E$2:$E$1007)),ROW(85:85))-1,1),"")</f>
        <v/>
      </c>
      <c r="AV91" s="35" t="str" cm="1">
        <f t="array" ref="AV91">IFERROR(INDEX('CAC EPDs'!$F$2:$F$1007,SMALL(IF('CAC EPDs'!$E$2:$E$1007=Lists!AV$6,ROW('CAC EPDs'!$E$2:$E$1007)),ROW(85:85))-1,1),"")</f>
        <v/>
      </c>
      <c r="AW91" s="35" t="str" cm="1">
        <f t="array" ref="AW91">IFERROR(INDEX('CAC EPDs'!$F$2:$F$1007,SMALL(IF('CAC EPDs'!$E$2:$E$1007=Lists!AW$6,ROW('CAC EPDs'!$E$2:$E$1007)),ROW(85:85))-1,1),"")</f>
        <v/>
      </c>
      <c r="AX91" s="35" t="str" cm="1">
        <f t="array" ref="AX91">IFERROR(INDEX('CAC EPDs'!$F$2:$F$1007,SMALL(IF('CAC EPDs'!$E$2:$E$1007=Lists!AX$6,ROW('CAC EPDs'!$E$2:$E$1007)),ROW(85:85))-1,1),"")</f>
        <v/>
      </c>
      <c r="AY91" s="35" t="str" cm="1">
        <f t="array" ref="AY91">IFERROR(INDEX('CAC EPDs'!$F$2:$F$1007,SMALL(IF('CAC EPDs'!$E$2:$E$1007=Lists!AY$6,ROW('CAC EPDs'!$E$2:$E$1007)),ROW(85:85))-1,1),"")</f>
        <v/>
      </c>
      <c r="AZ91" s="35" t="str" cm="1">
        <f t="array" ref="AZ91">IFERROR(INDEX('CAC EPDs'!$F$2:$F$1007,SMALL(IF('CAC EPDs'!$E$2:$E$1007=Lists!AZ$6,ROW('CAC EPDs'!$E$2:$E$1007)),ROW(85:85))-1,1),"")</f>
        <v/>
      </c>
      <c r="BA91" s="35" t="str" cm="1">
        <f t="array" ref="BA91">IFERROR(INDEX('CAC EPDs'!$F$2:$F$1007,SMALL(IF('CAC EPDs'!$E$2:$E$1007=Lists!BA$6,ROW('CAC EPDs'!$E$2:$E$1007)),ROW(85:85))-1,1),"")</f>
        <v/>
      </c>
      <c r="BB91" s="35" t="str" cm="1">
        <f t="array" ref="BB91">IFERROR(INDEX('CAC EPDs'!$F$2:$F$1007,SMALL(IF('CAC EPDs'!$E$2:$E$1007=Lists!BB$6,ROW('CAC EPDs'!$E$2:$E$1007)),ROW(85:85))-1,1),"")</f>
        <v/>
      </c>
      <c r="BC91" s="35" t="str" cm="1">
        <f t="array" ref="BC91">IFERROR(INDEX('CAC EPDs'!$F$2:$F$1007,SMALL(IF('CAC EPDs'!$E$2:$E$1007=Lists!BC$6,ROW('CAC EPDs'!$E$2:$E$1007)),ROW(85:85))-1,1),"")</f>
        <v/>
      </c>
      <c r="BD91" s="35" t="str" cm="1">
        <f t="array" ref="BD91">IFERROR(INDEX('CAC EPDs'!$F$2:$F$1007,SMALL(IF('CAC EPDs'!$E$2:$E$1007=Lists!BD$6,ROW('CAC EPDs'!$E$2:$E$1007)),ROW(85:85))-1,1),"")</f>
        <v/>
      </c>
      <c r="BE91" s="35" t="str" cm="1">
        <f t="array" ref="BE91">IFERROR(INDEX('CAC EPDs'!$F$2:$F$1007,SMALL(IF('CAC EPDs'!$E$2:$E$1007=Lists!BE$6,ROW('CAC EPDs'!$E$2:$E$1007)),ROW(85:85))-1,1),"")</f>
        <v/>
      </c>
      <c r="BF91" s="35" t="str" cm="1">
        <f t="array" ref="BF91">IFERROR(INDEX('CAC EPDs'!$F$2:$F$1007,SMALL(IF('CAC EPDs'!$E$2:$E$1007=Lists!BF$6,ROW('CAC EPDs'!$E$2:$E$1007)),ROW(85:85))-1,1),"")</f>
        <v/>
      </c>
      <c r="BG91" s="35" t="str" cm="1">
        <f t="array" ref="BG91">IFERROR(INDEX('CAC EPDs'!$F$2:$F$1007,SMALL(IF('CAC EPDs'!$E$2:$E$1007=Lists!BG$6,ROW('CAC EPDs'!$E$2:$E$1007)),ROW(85:85))-1,1),"")</f>
        <v/>
      </c>
      <c r="BH91" s="35" t="str" cm="1">
        <f t="array" ref="BH91">IFERROR(INDEX('CAC EPDs'!$F$2:$F$1007,SMALL(IF('CAC EPDs'!$E$2:$E$1007=Lists!BH$6,ROW('CAC EPDs'!$E$2:$E$1007)),ROW(85:85))-1,1),"")</f>
        <v/>
      </c>
      <c r="BI91" s="35" t="str" cm="1">
        <f t="array" ref="BI91">IFERROR(INDEX('CAC EPDs'!$F$2:$F$1007,SMALL(IF('CAC EPDs'!$E$2:$E$1007=Lists!BI$6,ROW('CAC EPDs'!$E$2:$E$1007)),ROW(85:85))-1,1),"")</f>
        <v/>
      </c>
      <c r="BJ91" s="35" t="str" cm="1">
        <f t="array" ref="BJ91">IFERROR(INDEX('CAC EPDs'!$F$2:$F$1007,SMALL(IF('CAC EPDs'!$E$2:$E$1007=Lists!BJ$6,ROW('CAC EPDs'!$E$2:$E$1007)),ROW(85:85))-1,1),"")</f>
        <v/>
      </c>
      <c r="BK91" s="35" t="str" cm="1">
        <f t="array" ref="BK91">IFERROR(INDEX('CAC EPDs'!$F$2:$F$1007,SMALL(IF('CAC EPDs'!$E$2:$E$1007=Lists!BK$6,ROW('CAC EPDs'!$E$2:$E$1007)),ROW(85:85))-1,1),"")</f>
        <v/>
      </c>
      <c r="BL91" s="35" t="str" cm="1">
        <f t="array" ref="BL91">IFERROR(INDEX('CAC EPDs'!$F$2:$F$1007,SMALL(IF('CAC EPDs'!$E$2:$E$1007=Lists!BL$6,ROW('CAC EPDs'!$E$2:$E$1007)),ROW(85:85))-1,1),"")</f>
        <v/>
      </c>
      <c r="BM91" s="35" t="str" cm="1">
        <f t="array" ref="BM91">IFERROR(INDEX('CAC EPDs'!$F$2:$F$1007,SMALL(IF('CAC EPDs'!$E$2:$E$1007=Lists!BM$6,ROW('CAC EPDs'!$E$2:$E$1007)),ROW(85:85))-1,1),"")</f>
        <v/>
      </c>
      <c r="BN91" s="35" t="str" cm="1">
        <f t="array" ref="BN91">IFERROR(INDEX('CAC EPDs'!$F$2:$F$1007,SMALL(IF('CAC EPDs'!$E$2:$E$1007=Lists!BN$6,ROW('CAC EPDs'!$E$2:$E$1007)),ROW(85:85))-1,1),"")</f>
        <v/>
      </c>
      <c r="BO91" s="35" t="str" cm="1">
        <f t="array" ref="BO91">IFERROR(INDEX('CAC EPDs'!$F$2:$F$1007,SMALL(IF('CAC EPDs'!$E$2:$E$1007=Lists!BO$6,ROW('CAC EPDs'!$E$2:$E$1007)),ROW(85:85))-1,1),"")</f>
        <v/>
      </c>
      <c r="BP91" s="35" t="str" cm="1">
        <f t="array" ref="BP91">IFERROR(INDEX('CAC EPDs'!$F$2:$F$1007,SMALL(IF('CAC EPDs'!$E$2:$E$1007=Lists!BP$6,ROW('CAC EPDs'!$E$2:$E$1007)),ROW(85:85))-1,1),"")</f>
        <v/>
      </c>
      <c r="BQ91" s="35" t="str" cm="1">
        <f t="array" ref="BQ91">IFERROR(INDEX('CAC EPDs'!$F$2:$F$1007,SMALL(IF('CAC EPDs'!$E$2:$E$1007=Lists!BQ$6,ROW('CAC EPDs'!$E$2:$E$1007)),ROW(85:85))-1,1),"")</f>
        <v/>
      </c>
      <c r="BR91" s="35" t="str" cm="1">
        <f t="array" ref="BR91">IFERROR(INDEX('CAC EPDs'!$F$2:$F$1007,SMALL(IF('CAC EPDs'!$E$2:$E$1007=Lists!BR$6,ROW('CAC EPDs'!$E$2:$E$1007)),ROW(85:85))-1,1),"")</f>
        <v/>
      </c>
      <c r="BS91" s="35" t="str" cm="1">
        <f t="array" ref="BS91">IFERROR(INDEX('CAC EPDs'!$F$2:$F$1007,SMALL(IF('CAC EPDs'!$E$2:$E$1007=Lists!BS$6,ROW('CAC EPDs'!$E$2:$E$1007)),ROW(85:85))-1,1),"")</f>
        <v/>
      </c>
      <c r="BT91" s="35" t="str" cm="1">
        <f t="array" ref="BT91">IFERROR(INDEX('CAC EPDs'!$F$2:$F$1007,SMALL(IF('CAC EPDs'!$E$2:$E$1007=Lists!BT$6,ROW('CAC EPDs'!$E$2:$E$1007)),ROW(85:85))-1,1),"")</f>
        <v/>
      </c>
      <c r="BU91" s="35" t="str" cm="1">
        <f t="array" ref="BU91">IFERROR(INDEX('CAC EPDs'!$F$2:$F$1007,SMALL(IF('CAC EPDs'!$E$2:$E$1007=Lists!BU$6,ROW('CAC EPDs'!$E$2:$E$1007)),ROW(85:85))-1,1),"")</f>
        <v/>
      </c>
      <c r="BV91" s="35" t="str" cm="1">
        <f t="array" ref="BV91">IFERROR(INDEX('CAC EPDs'!$F$2:$F$1007,SMALL(IF('CAC EPDs'!$E$2:$E$1007=Lists!BV$6,ROW('CAC EPDs'!$E$2:$E$1007)),ROW(85:85))-1,1),"")</f>
        <v/>
      </c>
      <c r="BW91" s="35" t="str" cm="1">
        <f t="array" ref="BW91">IFERROR(INDEX('CAC EPDs'!$F$2:$F$1007,SMALL(IF('CAC EPDs'!$E$2:$E$1007=Lists!BW$6,ROW('CAC EPDs'!$E$2:$E$1007)),ROW(85:85))-1,1),"")</f>
        <v/>
      </c>
      <c r="BX91" s="35" t="str" cm="1">
        <f t="array" ref="BX91">IFERROR(INDEX('CAC EPDs'!$F$2:$F$1007,SMALL(IF('CAC EPDs'!$E$2:$E$1007=Lists!BX$6,ROW('CAC EPDs'!$E$2:$E$1007)),ROW(85:85))-1,1),"")</f>
        <v/>
      </c>
      <c r="BY91" s="35" t="str" cm="1">
        <f t="array" ref="BY91">IFERROR(INDEX('CAC EPDs'!$F$2:$F$1007,SMALL(IF('CAC EPDs'!$E$2:$E$1007=Lists!BY$6,ROW('CAC EPDs'!$E$2:$E$1007)),ROW(85:85))-1,1),"")</f>
        <v/>
      </c>
      <c r="BZ91" s="35" t="str" cm="1">
        <f t="array" ref="BZ91">IFERROR(INDEX('CAC EPDs'!$F$2:$F$1007,SMALL(IF('CAC EPDs'!$E$2:$E$1007=Lists!BZ$6,ROW('CAC EPDs'!$E$2:$E$1007)),ROW(85:85))-1,1),"")</f>
        <v/>
      </c>
    </row>
    <row r="92" spans="25:78">
      <c r="Y92" s="35" t="str">
        <v>British_Columbia,20,No</v>
      </c>
      <c r="AA92" s="35" t="str" cm="1">
        <f t="array" ref="AA92">IFERROR(INDEX('CAC EPDs'!$F$2:$F$1007,SMALL(IF('CAC EPDs'!$E$2:$E$1007=Lists!AA$6,ROW('CAC EPDs'!$E$2:$E$1007)),ROW(86:86))-1,1),"")</f>
        <v/>
      </c>
      <c r="AB92" s="35" t="str" cm="1">
        <f t="array" ref="AB92">IFERROR(INDEX('CAC EPDs'!$F$2:$F$1007,SMALL(IF('CAC EPDs'!$E$2:$E$1007=Lists!AB$6,ROW('CAC EPDs'!$E$2:$E$1007)),ROW(86:86))-1,1),"")</f>
        <v/>
      </c>
      <c r="AC92" s="35" t="str" cm="1">
        <f t="array" ref="AC92">IFERROR(INDEX('CAC EPDs'!$F$2:$F$1007,SMALL(IF('CAC EPDs'!$E$2:$E$1007=Lists!AC$6,ROW('CAC EPDs'!$E$2:$E$1007)),ROW(86:86))-1,1),"")</f>
        <v/>
      </c>
      <c r="AD92" s="35" t="str" cm="1">
        <f t="array" ref="AD92">IFERROR(INDEX('CAC EPDs'!$F$2:$F$1007,SMALL(IF('CAC EPDs'!$E$2:$E$1007=Lists!AD$6,ROW('CAC EPDs'!$E$2:$E$1007)),ROW(86:86))-1,1),"")</f>
        <v/>
      </c>
      <c r="AE92" s="35" t="str" cm="1">
        <f t="array" ref="AE92">IFERROR(INDEX('CAC EPDs'!$F$2:$F$1007,SMALL(IF('CAC EPDs'!$E$2:$E$1007=Lists!AE$6,ROW('CAC EPDs'!$E$2:$E$1007)),ROW(86:86))-1,1),"")</f>
        <v/>
      </c>
      <c r="AF92" s="35" t="str" cm="1">
        <f t="array" ref="AF92">IFERROR(INDEX('CAC EPDs'!$F$2:$F$1007,SMALL(IF('CAC EPDs'!$E$2:$E$1007=Lists!AF$6,ROW('CAC EPDs'!$E$2:$E$1007)),ROW(86:86))-1,1),"")</f>
        <v/>
      </c>
      <c r="AG92" s="35" t="str" cm="1">
        <f t="array" ref="AG92">IFERROR(INDEX('CAC EPDs'!$F$2:$F$1007,SMALL(IF('CAC EPDs'!$E$2:$E$1007=Lists!AG$6,ROW('CAC EPDs'!$E$2:$E$1007)),ROW(86:86))-1,1),"")</f>
        <v/>
      </c>
      <c r="AH92" s="35" t="str" cm="1">
        <f t="array" ref="AH92">IFERROR(INDEX('CAC EPDs'!$F$2:$F$1007,SMALL(IF('CAC EPDs'!$E$2:$E$1007=Lists!AH$6,ROW('CAC EPDs'!$E$2:$E$1007)),ROW(86:86))-1,1),"")</f>
        <v/>
      </c>
      <c r="AI92" s="35" t="str" cm="1">
        <f t="array" ref="AI92">IFERROR(INDEX('CAC EPDs'!$F$2:$F$1007,SMALL(IF('CAC EPDs'!$E$2:$E$1007=Lists!AI$6,ROW('CAC EPDs'!$E$2:$E$1007)),ROW(86:86))-1,1),"")</f>
        <v/>
      </c>
      <c r="AJ92" s="35" t="str" cm="1">
        <f t="array" ref="AJ92">IFERROR(INDEX('CAC EPDs'!$F$2:$F$1007,SMALL(IF('CAC EPDs'!$E$2:$E$1007=Lists!AJ$6,ROW('CAC EPDs'!$E$2:$E$1007)),ROW(86:86))-1,1),"")</f>
        <v/>
      </c>
      <c r="AK92" s="35" t="str" cm="1">
        <f t="array" ref="AK92">IFERROR(INDEX('CAC EPDs'!$F$2:$F$1007,SMALL(IF('CAC EPDs'!$E$2:$E$1007=Lists!AK$6,ROW('CAC EPDs'!$E$2:$E$1007)),ROW(86:86))-1,1),"")</f>
        <v/>
      </c>
      <c r="AL92" s="35" t="str" cm="1">
        <f t="array" ref="AL92">IFERROR(INDEX('CAC EPDs'!$F$2:$F$1007,SMALL(IF('CAC EPDs'!$E$2:$E$1007=Lists!AL$6,ROW('CAC EPDs'!$E$2:$E$1007)),ROW(86:86))-1,1),"")</f>
        <v/>
      </c>
      <c r="AM92" s="35" t="str" cm="1">
        <f t="array" ref="AM92">IFERROR(INDEX('CAC EPDs'!$F$2:$F$1007,SMALL(IF('CAC EPDs'!$E$2:$E$1007=Lists!AM$6,ROW('CAC EPDs'!$E$2:$E$1007)),ROW(86:86))-1,1),"")</f>
        <v/>
      </c>
      <c r="AN92" s="35" t="str" cm="1">
        <f t="array" ref="AN92">IFERROR(INDEX('CAC EPDs'!$F$2:$F$1007,SMALL(IF('CAC EPDs'!$E$2:$E$1007=Lists!AN$6,ROW('CAC EPDs'!$E$2:$E$1007)),ROW(86:86))-1,1),"")</f>
        <v/>
      </c>
      <c r="AO92" s="35" t="str" cm="1">
        <f t="array" ref="AO92">IFERROR(INDEX('CAC EPDs'!$F$2:$F$1007,SMALL(IF('CAC EPDs'!$E$2:$E$1007=Lists!AO$6,ROW('CAC EPDs'!$E$2:$E$1007)),ROW(86:86))-1,1),"")</f>
        <v/>
      </c>
      <c r="AP92" s="35" t="str" cm="1">
        <f t="array" ref="AP92">IFERROR(INDEX('CAC EPDs'!$F$2:$F$1007,SMALL(IF('CAC EPDs'!$E$2:$E$1007=Lists!AP$6,ROW('CAC EPDs'!$E$2:$E$1007)),ROW(86:86))-1,1),"")</f>
        <v/>
      </c>
      <c r="AQ92" s="35" t="str" cm="1">
        <f t="array" ref="AQ92">IFERROR(INDEX('CAC EPDs'!$F$2:$F$1007,SMALL(IF('CAC EPDs'!$E$2:$E$1007=Lists!AQ$6,ROW('CAC EPDs'!$E$2:$E$1007)),ROW(86:86))-1,1),"")</f>
        <v/>
      </c>
      <c r="AR92" s="35" t="str" cm="1">
        <f t="array" ref="AR92">IFERROR(INDEX('CAC EPDs'!$F$2:$F$1007,SMALL(IF('CAC EPDs'!$E$2:$E$1007=Lists!AR$6,ROW('CAC EPDs'!$E$2:$E$1007)),ROW(86:86))-1,1),"")</f>
        <v/>
      </c>
      <c r="AS92" s="35" t="str" cm="1">
        <f t="array" ref="AS92">IFERROR(INDEX('CAC EPDs'!$F$2:$F$1007,SMALL(IF('CAC EPDs'!$E$2:$E$1007=Lists!AS$6,ROW('CAC EPDs'!$E$2:$E$1007)),ROW(86:86))-1,1),"")</f>
        <v/>
      </c>
      <c r="AT92" s="35" t="str" cm="1">
        <f t="array" ref="AT92">IFERROR(INDEX('CAC EPDs'!$F$2:$F$1007,SMALL(IF('CAC EPDs'!$E$2:$E$1007=Lists!AT$6,ROW('CAC EPDs'!$E$2:$E$1007)),ROW(86:86))-1,1),"")</f>
        <v/>
      </c>
      <c r="AU92" s="35" t="str" cm="1">
        <f t="array" ref="AU92">IFERROR(INDEX('CAC EPDs'!$F$2:$F$1007,SMALL(IF('CAC EPDs'!$E$2:$E$1007=Lists!AU$6,ROW('CAC EPDs'!$E$2:$E$1007)),ROW(86:86))-1,1),"")</f>
        <v/>
      </c>
      <c r="AV92" s="35" t="str" cm="1">
        <f t="array" ref="AV92">IFERROR(INDEX('CAC EPDs'!$F$2:$F$1007,SMALL(IF('CAC EPDs'!$E$2:$E$1007=Lists!AV$6,ROW('CAC EPDs'!$E$2:$E$1007)),ROW(86:86))-1,1),"")</f>
        <v/>
      </c>
      <c r="AW92" s="35" t="str" cm="1">
        <f t="array" ref="AW92">IFERROR(INDEX('CAC EPDs'!$F$2:$F$1007,SMALL(IF('CAC EPDs'!$E$2:$E$1007=Lists!AW$6,ROW('CAC EPDs'!$E$2:$E$1007)),ROW(86:86))-1,1),"")</f>
        <v/>
      </c>
      <c r="AX92" s="35" t="str" cm="1">
        <f t="array" ref="AX92">IFERROR(INDEX('CAC EPDs'!$F$2:$F$1007,SMALL(IF('CAC EPDs'!$E$2:$E$1007=Lists!AX$6,ROW('CAC EPDs'!$E$2:$E$1007)),ROW(86:86))-1,1),"")</f>
        <v/>
      </c>
      <c r="AY92" s="35" t="str" cm="1">
        <f t="array" ref="AY92">IFERROR(INDEX('CAC EPDs'!$F$2:$F$1007,SMALL(IF('CAC EPDs'!$E$2:$E$1007=Lists!AY$6,ROW('CAC EPDs'!$E$2:$E$1007)),ROW(86:86))-1,1),"")</f>
        <v/>
      </c>
      <c r="AZ92" s="35" t="str" cm="1">
        <f t="array" ref="AZ92">IFERROR(INDEX('CAC EPDs'!$F$2:$F$1007,SMALL(IF('CAC EPDs'!$E$2:$E$1007=Lists!AZ$6,ROW('CAC EPDs'!$E$2:$E$1007)),ROW(86:86))-1,1),"")</f>
        <v/>
      </c>
      <c r="BA92" s="35" t="str" cm="1">
        <f t="array" ref="BA92">IFERROR(INDEX('CAC EPDs'!$F$2:$F$1007,SMALL(IF('CAC EPDs'!$E$2:$E$1007=Lists!BA$6,ROW('CAC EPDs'!$E$2:$E$1007)),ROW(86:86))-1,1),"")</f>
        <v/>
      </c>
      <c r="BB92" s="35" t="str" cm="1">
        <f t="array" ref="BB92">IFERROR(INDEX('CAC EPDs'!$F$2:$F$1007,SMALL(IF('CAC EPDs'!$E$2:$E$1007=Lists!BB$6,ROW('CAC EPDs'!$E$2:$E$1007)),ROW(86:86))-1,1),"")</f>
        <v/>
      </c>
      <c r="BC92" s="35" t="str" cm="1">
        <f t="array" ref="BC92">IFERROR(INDEX('CAC EPDs'!$F$2:$F$1007,SMALL(IF('CAC EPDs'!$E$2:$E$1007=Lists!BC$6,ROW('CAC EPDs'!$E$2:$E$1007)),ROW(86:86))-1,1),"")</f>
        <v/>
      </c>
      <c r="BD92" s="35" t="str" cm="1">
        <f t="array" ref="BD92">IFERROR(INDEX('CAC EPDs'!$F$2:$F$1007,SMALL(IF('CAC EPDs'!$E$2:$E$1007=Lists!BD$6,ROW('CAC EPDs'!$E$2:$E$1007)),ROW(86:86))-1,1),"")</f>
        <v/>
      </c>
      <c r="BE92" s="35" t="str" cm="1">
        <f t="array" ref="BE92">IFERROR(INDEX('CAC EPDs'!$F$2:$F$1007,SMALL(IF('CAC EPDs'!$E$2:$E$1007=Lists!BE$6,ROW('CAC EPDs'!$E$2:$E$1007)),ROW(86:86))-1,1),"")</f>
        <v/>
      </c>
      <c r="BF92" s="35" t="str" cm="1">
        <f t="array" ref="BF92">IFERROR(INDEX('CAC EPDs'!$F$2:$F$1007,SMALL(IF('CAC EPDs'!$E$2:$E$1007=Lists!BF$6,ROW('CAC EPDs'!$E$2:$E$1007)),ROW(86:86))-1,1),"")</f>
        <v/>
      </c>
      <c r="BG92" s="35" t="str" cm="1">
        <f t="array" ref="BG92">IFERROR(INDEX('CAC EPDs'!$F$2:$F$1007,SMALL(IF('CAC EPDs'!$E$2:$E$1007=Lists!BG$6,ROW('CAC EPDs'!$E$2:$E$1007)),ROW(86:86))-1,1),"")</f>
        <v/>
      </c>
      <c r="BH92" s="35" t="str" cm="1">
        <f t="array" ref="BH92">IFERROR(INDEX('CAC EPDs'!$F$2:$F$1007,SMALL(IF('CAC EPDs'!$E$2:$E$1007=Lists!BH$6,ROW('CAC EPDs'!$E$2:$E$1007)),ROW(86:86))-1,1),"")</f>
        <v/>
      </c>
      <c r="BI92" s="35" t="str" cm="1">
        <f t="array" ref="BI92">IFERROR(INDEX('CAC EPDs'!$F$2:$F$1007,SMALL(IF('CAC EPDs'!$E$2:$E$1007=Lists!BI$6,ROW('CAC EPDs'!$E$2:$E$1007)),ROW(86:86))-1,1),"")</f>
        <v/>
      </c>
      <c r="BJ92" s="35" t="str" cm="1">
        <f t="array" ref="BJ92">IFERROR(INDEX('CAC EPDs'!$F$2:$F$1007,SMALL(IF('CAC EPDs'!$E$2:$E$1007=Lists!BJ$6,ROW('CAC EPDs'!$E$2:$E$1007)),ROW(86:86))-1,1),"")</f>
        <v/>
      </c>
      <c r="BK92" s="35" t="str" cm="1">
        <f t="array" ref="BK92">IFERROR(INDEX('CAC EPDs'!$F$2:$F$1007,SMALL(IF('CAC EPDs'!$E$2:$E$1007=Lists!BK$6,ROW('CAC EPDs'!$E$2:$E$1007)),ROW(86:86))-1,1),"")</f>
        <v/>
      </c>
      <c r="BL92" s="35" t="str" cm="1">
        <f t="array" ref="BL92">IFERROR(INDEX('CAC EPDs'!$F$2:$F$1007,SMALL(IF('CAC EPDs'!$E$2:$E$1007=Lists!BL$6,ROW('CAC EPDs'!$E$2:$E$1007)),ROW(86:86))-1,1),"")</f>
        <v/>
      </c>
      <c r="BM92" s="35" t="str" cm="1">
        <f t="array" ref="BM92">IFERROR(INDEX('CAC EPDs'!$F$2:$F$1007,SMALL(IF('CAC EPDs'!$E$2:$E$1007=Lists!BM$6,ROW('CAC EPDs'!$E$2:$E$1007)),ROW(86:86))-1,1),"")</f>
        <v/>
      </c>
      <c r="BN92" s="35" t="str" cm="1">
        <f t="array" ref="BN92">IFERROR(INDEX('CAC EPDs'!$F$2:$F$1007,SMALL(IF('CAC EPDs'!$E$2:$E$1007=Lists!BN$6,ROW('CAC EPDs'!$E$2:$E$1007)),ROW(86:86))-1,1),"")</f>
        <v/>
      </c>
      <c r="BO92" s="35" t="str" cm="1">
        <f t="array" ref="BO92">IFERROR(INDEX('CAC EPDs'!$F$2:$F$1007,SMALL(IF('CAC EPDs'!$E$2:$E$1007=Lists!BO$6,ROW('CAC EPDs'!$E$2:$E$1007)),ROW(86:86))-1,1),"")</f>
        <v/>
      </c>
      <c r="BP92" s="35" t="str" cm="1">
        <f t="array" ref="BP92">IFERROR(INDEX('CAC EPDs'!$F$2:$F$1007,SMALL(IF('CAC EPDs'!$E$2:$E$1007=Lists!BP$6,ROW('CAC EPDs'!$E$2:$E$1007)),ROW(86:86))-1,1),"")</f>
        <v/>
      </c>
      <c r="BQ92" s="35" t="str" cm="1">
        <f t="array" ref="BQ92">IFERROR(INDEX('CAC EPDs'!$F$2:$F$1007,SMALL(IF('CAC EPDs'!$E$2:$E$1007=Lists!BQ$6,ROW('CAC EPDs'!$E$2:$E$1007)),ROW(86:86))-1,1),"")</f>
        <v/>
      </c>
      <c r="BR92" s="35" t="str" cm="1">
        <f t="array" ref="BR92">IFERROR(INDEX('CAC EPDs'!$F$2:$F$1007,SMALL(IF('CAC EPDs'!$E$2:$E$1007=Lists!BR$6,ROW('CAC EPDs'!$E$2:$E$1007)),ROW(86:86))-1,1),"")</f>
        <v/>
      </c>
      <c r="BS92" s="35" t="str" cm="1">
        <f t="array" ref="BS92">IFERROR(INDEX('CAC EPDs'!$F$2:$F$1007,SMALL(IF('CAC EPDs'!$E$2:$E$1007=Lists!BS$6,ROW('CAC EPDs'!$E$2:$E$1007)),ROW(86:86))-1,1),"")</f>
        <v/>
      </c>
      <c r="BT92" s="35" t="str" cm="1">
        <f t="array" ref="BT92">IFERROR(INDEX('CAC EPDs'!$F$2:$F$1007,SMALL(IF('CAC EPDs'!$E$2:$E$1007=Lists!BT$6,ROW('CAC EPDs'!$E$2:$E$1007)),ROW(86:86))-1,1),"")</f>
        <v/>
      </c>
      <c r="BU92" s="35" t="str" cm="1">
        <f t="array" ref="BU92">IFERROR(INDEX('CAC EPDs'!$F$2:$F$1007,SMALL(IF('CAC EPDs'!$E$2:$E$1007=Lists!BU$6,ROW('CAC EPDs'!$E$2:$E$1007)),ROW(86:86))-1,1),"")</f>
        <v/>
      </c>
      <c r="BV92" s="35" t="str" cm="1">
        <f t="array" ref="BV92">IFERROR(INDEX('CAC EPDs'!$F$2:$F$1007,SMALL(IF('CAC EPDs'!$E$2:$E$1007=Lists!BV$6,ROW('CAC EPDs'!$E$2:$E$1007)),ROW(86:86))-1,1),"")</f>
        <v/>
      </c>
      <c r="BW92" s="35" t="str" cm="1">
        <f t="array" ref="BW92">IFERROR(INDEX('CAC EPDs'!$F$2:$F$1007,SMALL(IF('CAC EPDs'!$E$2:$E$1007=Lists!BW$6,ROW('CAC EPDs'!$E$2:$E$1007)),ROW(86:86))-1,1),"")</f>
        <v/>
      </c>
      <c r="BX92" s="35" t="str" cm="1">
        <f t="array" ref="BX92">IFERROR(INDEX('CAC EPDs'!$F$2:$F$1007,SMALL(IF('CAC EPDs'!$E$2:$E$1007=Lists!BX$6,ROW('CAC EPDs'!$E$2:$E$1007)),ROW(86:86))-1,1),"")</f>
        <v/>
      </c>
      <c r="BY92" s="35" t="str" cm="1">
        <f t="array" ref="BY92">IFERROR(INDEX('CAC EPDs'!$F$2:$F$1007,SMALL(IF('CAC EPDs'!$E$2:$E$1007=Lists!BY$6,ROW('CAC EPDs'!$E$2:$E$1007)),ROW(86:86))-1,1),"")</f>
        <v/>
      </c>
      <c r="BZ92" s="35" t="str" cm="1">
        <f t="array" ref="BZ92">IFERROR(INDEX('CAC EPDs'!$F$2:$F$1007,SMALL(IF('CAC EPDs'!$E$2:$E$1007=Lists!BZ$6,ROW('CAC EPDs'!$E$2:$E$1007)),ROW(86:86))-1,1),"")</f>
        <v/>
      </c>
    </row>
    <row r="93" spans="25:78">
      <c r="Y93" s="35" t="str">
        <v>British_Columbia,25,Yes</v>
      </c>
      <c r="AA93" s="35" t="str" cm="1">
        <f t="array" ref="AA93">IFERROR(INDEX('CAC EPDs'!$F$2:$F$1007,SMALL(IF('CAC EPDs'!$E$2:$E$1007=Lists!AA$6,ROW('CAC EPDs'!$E$2:$E$1007)),ROW(87:87))-1,1),"")</f>
        <v/>
      </c>
      <c r="AB93" s="35" t="str" cm="1">
        <f t="array" ref="AB93">IFERROR(INDEX('CAC EPDs'!$F$2:$F$1007,SMALL(IF('CAC EPDs'!$E$2:$E$1007=Lists!AB$6,ROW('CAC EPDs'!$E$2:$E$1007)),ROW(87:87))-1,1),"")</f>
        <v/>
      </c>
      <c r="AC93" s="35" t="str" cm="1">
        <f t="array" ref="AC93">IFERROR(INDEX('CAC EPDs'!$F$2:$F$1007,SMALL(IF('CAC EPDs'!$E$2:$E$1007=Lists!AC$6,ROW('CAC EPDs'!$E$2:$E$1007)),ROW(87:87))-1,1),"")</f>
        <v/>
      </c>
      <c r="AD93" s="35" t="str" cm="1">
        <f t="array" ref="AD93">IFERROR(INDEX('CAC EPDs'!$F$2:$F$1007,SMALL(IF('CAC EPDs'!$E$2:$E$1007=Lists!AD$6,ROW('CAC EPDs'!$E$2:$E$1007)),ROW(87:87))-1,1),"")</f>
        <v/>
      </c>
      <c r="AE93" s="35" t="str" cm="1">
        <f t="array" ref="AE93">IFERROR(INDEX('CAC EPDs'!$F$2:$F$1007,SMALL(IF('CAC EPDs'!$E$2:$E$1007=Lists!AE$6,ROW('CAC EPDs'!$E$2:$E$1007)),ROW(87:87))-1,1),"")</f>
        <v/>
      </c>
      <c r="AF93" s="35" t="str" cm="1">
        <f t="array" ref="AF93">IFERROR(INDEX('CAC EPDs'!$F$2:$F$1007,SMALL(IF('CAC EPDs'!$E$2:$E$1007=Lists!AF$6,ROW('CAC EPDs'!$E$2:$E$1007)),ROW(87:87))-1,1),"")</f>
        <v/>
      </c>
      <c r="AG93" s="35" t="str" cm="1">
        <f t="array" ref="AG93">IFERROR(INDEX('CAC EPDs'!$F$2:$F$1007,SMALL(IF('CAC EPDs'!$E$2:$E$1007=Lists!AG$6,ROW('CAC EPDs'!$E$2:$E$1007)),ROW(87:87))-1,1),"")</f>
        <v/>
      </c>
      <c r="AH93" s="35" t="str" cm="1">
        <f t="array" ref="AH93">IFERROR(INDEX('CAC EPDs'!$F$2:$F$1007,SMALL(IF('CAC EPDs'!$E$2:$E$1007=Lists!AH$6,ROW('CAC EPDs'!$E$2:$E$1007)),ROW(87:87))-1,1),"")</f>
        <v/>
      </c>
      <c r="AI93" s="35" t="str" cm="1">
        <f t="array" ref="AI93">IFERROR(INDEX('CAC EPDs'!$F$2:$F$1007,SMALL(IF('CAC EPDs'!$E$2:$E$1007=Lists!AI$6,ROW('CAC EPDs'!$E$2:$E$1007)),ROW(87:87))-1,1),"")</f>
        <v/>
      </c>
      <c r="AJ93" s="35" t="str" cm="1">
        <f t="array" ref="AJ93">IFERROR(INDEX('CAC EPDs'!$F$2:$F$1007,SMALL(IF('CAC EPDs'!$E$2:$E$1007=Lists!AJ$6,ROW('CAC EPDs'!$E$2:$E$1007)),ROW(87:87))-1,1),"")</f>
        <v/>
      </c>
      <c r="AK93" s="35" t="str" cm="1">
        <f t="array" ref="AK93">IFERROR(INDEX('CAC EPDs'!$F$2:$F$1007,SMALL(IF('CAC EPDs'!$E$2:$E$1007=Lists!AK$6,ROW('CAC EPDs'!$E$2:$E$1007)),ROW(87:87))-1,1),"")</f>
        <v/>
      </c>
      <c r="AL93" s="35" t="str" cm="1">
        <f t="array" ref="AL93">IFERROR(INDEX('CAC EPDs'!$F$2:$F$1007,SMALL(IF('CAC EPDs'!$E$2:$E$1007=Lists!AL$6,ROW('CAC EPDs'!$E$2:$E$1007)),ROW(87:87))-1,1),"")</f>
        <v/>
      </c>
      <c r="AM93" s="35" t="str" cm="1">
        <f t="array" ref="AM93">IFERROR(INDEX('CAC EPDs'!$F$2:$F$1007,SMALL(IF('CAC EPDs'!$E$2:$E$1007=Lists!AM$6,ROW('CAC EPDs'!$E$2:$E$1007)),ROW(87:87))-1,1),"")</f>
        <v/>
      </c>
      <c r="AN93" s="35" t="str" cm="1">
        <f t="array" ref="AN93">IFERROR(INDEX('CAC EPDs'!$F$2:$F$1007,SMALL(IF('CAC EPDs'!$E$2:$E$1007=Lists!AN$6,ROW('CAC EPDs'!$E$2:$E$1007)),ROW(87:87))-1,1),"")</f>
        <v/>
      </c>
      <c r="AO93" s="35" t="str" cm="1">
        <f t="array" ref="AO93">IFERROR(INDEX('CAC EPDs'!$F$2:$F$1007,SMALL(IF('CAC EPDs'!$E$2:$E$1007=Lists!AO$6,ROW('CAC EPDs'!$E$2:$E$1007)),ROW(87:87))-1,1),"")</f>
        <v/>
      </c>
      <c r="AP93" s="35" t="str" cm="1">
        <f t="array" ref="AP93">IFERROR(INDEX('CAC EPDs'!$F$2:$F$1007,SMALL(IF('CAC EPDs'!$E$2:$E$1007=Lists!AP$6,ROW('CAC EPDs'!$E$2:$E$1007)),ROW(87:87))-1,1),"")</f>
        <v/>
      </c>
      <c r="AQ93" s="35" t="str" cm="1">
        <f t="array" ref="AQ93">IFERROR(INDEX('CAC EPDs'!$F$2:$F$1007,SMALL(IF('CAC EPDs'!$E$2:$E$1007=Lists!AQ$6,ROW('CAC EPDs'!$E$2:$E$1007)),ROW(87:87))-1,1),"")</f>
        <v/>
      </c>
      <c r="AR93" s="35" t="str" cm="1">
        <f t="array" ref="AR93">IFERROR(INDEX('CAC EPDs'!$F$2:$F$1007,SMALL(IF('CAC EPDs'!$E$2:$E$1007=Lists!AR$6,ROW('CAC EPDs'!$E$2:$E$1007)),ROW(87:87))-1,1),"")</f>
        <v/>
      </c>
      <c r="AS93" s="35" t="str" cm="1">
        <f t="array" ref="AS93">IFERROR(INDEX('CAC EPDs'!$F$2:$F$1007,SMALL(IF('CAC EPDs'!$E$2:$E$1007=Lists!AS$6,ROW('CAC EPDs'!$E$2:$E$1007)),ROW(87:87))-1,1),"")</f>
        <v/>
      </c>
      <c r="AT93" s="35" t="str" cm="1">
        <f t="array" ref="AT93">IFERROR(INDEX('CAC EPDs'!$F$2:$F$1007,SMALL(IF('CAC EPDs'!$E$2:$E$1007=Lists!AT$6,ROW('CAC EPDs'!$E$2:$E$1007)),ROW(87:87))-1,1),"")</f>
        <v/>
      </c>
      <c r="AU93" s="35" t="str" cm="1">
        <f t="array" ref="AU93">IFERROR(INDEX('CAC EPDs'!$F$2:$F$1007,SMALL(IF('CAC EPDs'!$E$2:$E$1007=Lists!AU$6,ROW('CAC EPDs'!$E$2:$E$1007)),ROW(87:87))-1,1),"")</f>
        <v/>
      </c>
      <c r="AV93" s="35" t="str" cm="1">
        <f t="array" ref="AV93">IFERROR(INDEX('CAC EPDs'!$F$2:$F$1007,SMALL(IF('CAC EPDs'!$E$2:$E$1007=Lists!AV$6,ROW('CAC EPDs'!$E$2:$E$1007)),ROW(87:87))-1,1),"")</f>
        <v/>
      </c>
      <c r="AW93" s="35" t="str" cm="1">
        <f t="array" ref="AW93">IFERROR(INDEX('CAC EPDs'!$F$2:$F$1007,SMALL(IF('CAC EPDs'!$E$2:$E$1007=Lists!AW$6,ROW('CAC EPDs'!$E$2:$E$1007)),ROW(87:87))-1,1),"")</f>
        <v/>
      </c>
      <c r="AX93" s="35" t="str" cm="1">
        <f t="array" ref="AX93">IFERROR(INDEX('CAC EPDs'!$F$2:$F$1007,SMALL(IF('CAC EPDs'!$E$2:$E$1007=Lists!AX$6,ROW('CAC EPDs'!$E$2:$E$1007)),ROW(87:87))-1,1),"")</f>
        <v/>
      </c>
      <c r="AY93" s="35" t="str" cm="1">
        <f t="array" ref="AY93">IFERROR(INDEX('CAC EPDs'!$F$2:$F$1007,SMALL(IF('CAC EPDs'!$E$2:$E$1007=Lists!AY$6,ROW('CAC EPDs'!$E$2:$E$1007)),ROW(87:87))-1,1),"")</f>
        <v/>
      </c>
      <c r="AZ93" s="35" t="str" cm="1">
        <f t="array" ref="AZ93">IFERROR(INDEX('CAC EPDs'!$F$2:$F$1007,SMALL(IF('CAC EPDs'!$E$2:$E$1007=Lists!AZ$6,ROW('CAC EPDs'!$E$2:$E$1007)),ROW(87:87))-1,1),"")</f>
        <v/>
      </c>
      <c r="BA93" s="35" t="str" cm="1">
        <f t="array" ref="BA93">IFERROR(INDEX('CAC EPDs'!$F$2:$F$1007,SMALL(IF('CAC EPDs'!$E$2:$E$1007=Lists!BA$6,ROW('CAC EPDs'!$E$2:$E$1007)),ROW(87:87))-1,1),"")</f>
        <v/>
      </c>
      <c r="BB93" s="35" t="str" cm="1">
        <f t="array" ref="BB93">IFERROR(INDEX('CAC EPDs'!$F$2:$F$1007,SMALL(IF('CAC EPDs'!$E$2:$E$1007=Lists!BB$6,ROW('CAC EPDs'!$E$2:$E$1007)),ROW(87:87))-1,1),"")</f>
        <v/>
      </c>
      <c r="BC93" s="35" t="str" cm="1">
        <f t="array" ref="BC93">IFERROR(INDEX('CAC EPDs'!$F$2:$F$1007,SMALL(IF('CAC EPDs'!$E$2:$E$1007=Lists!BC$6,ROW('CAC EPDs'!$E$2:$E$1007)),ROW(87:87))-1,1),"")</f>
        <v/>
      </c>
      <c r="BD93" s="35" t="str" cm="1">
        <f t="array" ref="BD93">IFERROR(INDEX('CAC EPDs'!$F$2:$F$1007,SMALL(IF('CAC EPDs'!$E$2:$E$1007=Lists!BD$6,ROW('CAC EPDs'!$E$2:$E$1007)),ROW(87:87))-1,1),"")</f>
        <v/>
      </c>
      <c r="BE93" s="35" t="str" cm="1">
        <f t="array" ref="BE93">IFERROR(INDEX('CAC EPDs'!$F$2:$F$1007,SMALL(IF('CAC EPDs'!$E$2:$E$1007=Lists!BE$6,ROW('CAC EPDs'!$E$2:$E$1007)),ROW(87:87))-1,1),"")</f>
        <v/>
      </c>
      <c r="BF93" s="35" t="str" cm="1">
        <f t="array" ref="BF93">IFERROR(INDEX('CAC EPDs'!$F$2:$F$1007,SMALL(IF('CAC EPDs'!$E$2:$E$1007=Lists!BF$6,ROW('CAC EPDs'!$E$2:$E$1007)),ROW(87:87))-1,1),"")</f>
        <v/>
      </c>
      <c r="BG93" s="35" t="str" cm="1">
        <f t="array" ref="BG93">IFERROR(INDEX('CAC EPDs'!$F$2:$F$1007,SMALL(IF('CAC EPDs'!$E$2:$E$1007=Lists!BG$6,ROW('CAC EPDs'!$E$2:$E$1007)),ROW(87:87))-1,1),"")</f>
        <v/>
      </c>
      <c r="BH93" s="35" t="str" cm="1">
        <f t="array" ref="BH93">IFERROR(INDEX('CAC EPDs'!$F$2:$F$1007,SMALL(IF('CAC EPDs'!$E$2:$E$1007=Lists!BH$6,ROW('CAC EPDs'!$E$2:$E$1007)),ROW(87:87))-1,1),"")</f>
        <v/>
      </c>
      <c r="BI93" s="35" t="str" cm="1">
        <f t="array" ref="BI93">IFERROR(INDEX('CAC EPDs'!$F$2:$F$1007,SMALL(IF('CAC EPDs'!$E$2:$E$1007=Lists!BI$6,ROW('CAC EPDs'!$E$2:$E$1007)),ROW(87:87))-1,1),"")</f>
        <v/>
      </c>
      <c r="BJ93" s="35" t="str" cm="1">
        <f t="array" ref="BJ93">IFERROR(INDEX('CAC EPDs'!$F$2:$F$1007,SMALL(IF('CAC EPDs'!$E$2:$E$1007=Lists!BJ$6,ROW('CAC EPDs'!$E$2:$E$1007)),ROW(87:87))-1,1),"")</f>
        <v/>
      </c>
      <c r="BK93" s="35" t="str" cm="1">
        <f t="array" ref="BK93">IFERROR(INDEX('CAC EPDs'!$F$2:$F$1007,SMALL(IF('CAC EPDs'!$E$2:$E$1007=Lists!BK$6,ROW('CAC EPDs'!$E$2:$E$1007)),ROW(87:87))-1,1),"")</f>
        <v/>
      </c>
      <c r="BL93" s="35" t="str" cm="1">
        <f t="array" ref="BL93">IFERROR(INDEX('CAC EPDs'!$F$2:$F$1007,SMALL(IF('CAC EPDs'!$E$2:$E$1007=Lists!BL$6,ROW('CAC EPDs'!$E$2:$E$1007)),ROW(87:87))-1,1),"")</f>
        <v/>
      </c>
      <c r="BM93" s="35" t="str" cm="1">
        <f t="array" ref="BM93">IFERROR(INDEX('CAC EPDs'!$F$2:$F$1007,SMALL(IF('CAC EPDs'!$E$2:$E$1007=Lists!BM$6,ROW('CAC EPDs'!$E$2:$E$1007)),ROW(87:87))-1,1),"")</f>
        <v/>
      </c>
      <c r="BN93" s="35" t="str" cm="1">
        <f t="array" ref="BN93">IFERROR(INDEX('CAC EPDs'!$F$2:$F$1007,SMALL(IF('CAC EPDs'!$E$2:$E$1007=Lists!BN$6,ROW('CAC EPDs'!$E$2:$E$1007)),ROW(87:87))-1,1),"")</f>
        <v/>
      </c>
      <c r="BO93" s="35" t="str" cm="1">
        <f t="array" ref="BO93">IFERROR(INDEX('CAC EPDs'!$F$2:$F$1007,SMALL(IF('CAC EPDs'!$E$2:$E$1007=Lists!BO$6,ROW('CAC EPDs'!$E$2:$E$1007)),ROW(87:87))-1,1),"")</f>
        <v/>
      </c>
      <c r="BP93" s="35" t="str" cm="1">
        <f t="array" ref="BP93">IFERROR(INDEX('CAC EPDs'!$F$2:$F$1007,SMALL(IF('CAC EPDs'!$E$2:$E$1007=Lists!BP$6,ROW('CAC EPDs'!$E$2:$E$1007)),ROW(87:87))-1,1),"")</f>
        <v/>
      </c>
      <c r="BQ93" s="35" t="str" cm="1">
        <f t="array" ref="BQ93">IFERROR(INDEX('CAC EPDs'!$F$2:$F$1007,SMALL(IF('CAC EPDs'!$E$2:$E$1007=Lists!BQ$6,ROW('CAC EPDs'!$E$2:$E$1007)),ROW(87:87))-1,1),"")</f>
        <v/>
      </c>
      <c r="BR93" s="35" t="str" cm="1">
        <f t="array" ref="BR93">IFERROR(INDEX('CAC EPDs'!$F$2:$F$1007,SMALL(IF('CAC EPDs'!$E$2:$E$1007=Lists!BR$6,ROW('CAC EPDs'!$E$2:$E$1007)),ROW(87:87))-1,1),"")</f>
        <v/>
      </c>
      <c r="BS93" s="35" t="str" cm="1">
        <f t="array" ref="BS93">IFERROR(INDEX('CAC EPDs'!$F$2:$F$1007,SMALL(IF('CAC EPDs'!$E$2:$E$1007=Lists!BS$6,ROW('CAC EPDs'!$E$2:$E$1007)),ROW(87:87))-1,1),"")</f>
        <v/>
      </c>
      <c r="BT93" s="35" t="str" cm="1">
        <f t="array" ref="BT93">IFERROR(INDEX('CAC EPDs'!$F$2:$F$1007,SMALL(IF('CAC EPDs'!$E$2:$E$1007=Lists!BT$6,ROW('CAC EPDs'!$E$2:$E$1007)),ROW(87:87))-1,1),"")</f>
        <v/>
      </c>
      <c r="BU93" s="35" t="str" cm="1">
        <f t="array" ref="BU93">IFERROR(INDEX('CAC EPDs'!$F$2:$F$1007,SMALL(IF('CAC EPDs'!$E$2:$E$1007=Lists!BU$6,ROW('CAC EPDs'!$E$2:$E$1007)),ROW(87:87))-1,1),"")</f>
        <v/>
      </c>
      <c r="BV93" s="35" t="str" cm="1">
        <f t="array" ref="BV93">IFERROR(INDEX('CAC EPDs'!$F$2:$F$1007,SMALL(IF('CAC EPDs'!$E$2:$E$1007=Lists!BV$6,ROW('CAC EPDs'!$E$2:$E$1007)),ROW(87:87))-1,1),"")</f>
        <v/>
      </c>
      <c r="BW93" s="35" t="str" cm="1">
        <f t="array" ref="BW93">IFERROR(INDEX('CAC EPDs'!$F$2:$F$1007,SMALL(IF('CAC EPDs'!$E$2:$E$1007=Lists!BW$6,ROW('CAC EPDs'!$E$2:$E$1007)),ROW(87:87))-1,1),"")</f>
        <v/>
      </c>
      <c r="BX93" s="35" t="str" cm="1">
        <f t="array" ref="BX93">IFERROR(INDEX('CAC EPDs'!$F$2:$F$1007,SMALL(IF('CAC EPDs'!$E$2:$E$1007=Lists!BX$6,ROW('CAC EPDs'!$E$2:$E$1007)),ROW(87:87))-1,1),"")</f>
        <v/>
      </c>
      <c r="BY93" s="35" t="str" cm="1">
        <f t="array" ref="BY93">IFERROR(INDEX('CAC EPDs'!$F$2:$F$1007,SMALL(IF('CAC EPDs'!$E$2:$E$1007=Lists!BY$6,ROW('CAC EPDs'!$E$2:$E$1007)),ROW(87:87))-1,1),"")</f>
        <v/>
      </c>
      <c r="BZ93" s="35" t="str" cm="1">
        <f t="array" ref="BZ93">IFERROR(INDEX('CAC EPDs'!$F$2:$F$1007,SMALL(IF('CAC EPDs'!$E$2:$E$1007=Lists!BZ$6,ROW('CAC EPDs'!$E$2:$E$1007)),ROW(87:87))-1,1),"")</f>
        <v/>
      </c>
    </row>
    <row r="94" spans="25:78">
      <c r="Y94" s="35" t="str">
        <v>British_Columbia,25,No</v>
      </c>
      <c r="AA94" s="35" t="str" cm="1">
        <f t="array" ref="AA94">IFERROR(INDEX('CAC EPDs'!$F$2:$F$1007,SMALL(IF('CAC EPDs'!$E$2:$E$1007=Lists!AA$6,ROW('CAC EPDs'!$E$2:$E$1007)),ROW(88:88))-1,1),"")</f>
        <v/>
      </c>
      <c r="AB94" s="35" t="str" cm="1">
        <f t="array" ref="AB94">IFERROR(INDEX('CAC EPDs'!$F$2:$F$1007,SMALL(IF('CAC EPDs'!$E$2:$E$1007=Lists!AB$6,ROW('CAC EPDs'!$E$2:$E$1007)),ROW(88:88))-1,1),"")</f>
        <v/>
      </c>
      <c r="AC94" s="35" t="str" cm="1">
        <f t="array" ref="AC94">IFERROR(INDEX('CAC EPDs'!$F$2:$F$1007,SMALL(IF('CAC EPDs'!$E$2:$E$1007=Lists!AC$6,ROW('CAC EPDs'!$E$2:$E$1007)),ROW(88:88))-1,1),"")</f>
        <v/>
      </c>
      <c r="AD94" s="35" t="str" cm="1">
        <f t="array" ref="AD94">IFERROR(INDEX('CAC EPDs'!$F$2:$F$1007,SMALL(IF('CAC EPDs'!$E$2:$E$1007=Lists!AD$6,ROW('CAC EPDs'!$E$2:$E$1007)),ROW(88:88))-1,1),"")</f>
        <v/>
      </c>
      <c r="AE94" s="35" t="str" cm="1">
        <f t="array" ref="AE94">IFERROR(INDEX('CAC EPDs'!$F$2:$F$1007,SMALL(IF('CAC EPDs'!$E$2:$E$1007=Lists!AE$6,ROW('CAC EPDs'!$E$2:$E$1007)),ROW(88:88))-1,1),"")</f>
        <v/>
      </c>
      <c r="AF94" s="35" t="str" cm="1">
        <f t="array" ref="AF94">IFERROR(INDEX('CAC EPDs'!$F$2:$F$1007,SMALL(IF('CAC EPDs'!$E$2:$E$1007=Lists!AF$6,ROW('CAC EPDs'!$E$2:$E$1007)),ROW(88:88))-1,1),"")</f>
        <v/>
      </c>
      <c r="AG94" s="35" t="str" cm="1">
        <f t="array" ref="AG94">IFERROR(INDEX('CAC EPDs'!$F$2:$F$1007,SMALL(IF('CAC EPDs'!$E$2:$E$1007=Lists!AG$6,ROW('CAC EPDs'!$E$2:$E$1007)),ROW(88:88))-1,1),"")</f>
        <v/>
      </c>
      <c r="AH94" s="35" t="str" cm="1">
        <f t="array" ref="AH94">IFERROR(INDEX('CAC EPDs'!$F$2:$F$1007,SMALL(IF('CAC EPDs'!$E$2:$E$1007=Lists!AH$6,ROW('CAC EPDs'!$E$2:$E$1007)),ROW(88:88))-1,1),"")</f>
        <v/>
      </c>
      <c r="AI94" s="35" t="str" cm="1">
        <f t="array" ref="AI94">IFERROR(INDEX('CAC EPDs'!$F$2:$F$1007,SMALL(IF('CAC EPDs'!$E$2:$E$1007=Lists!AI$6,ROW('CAC EPDs'!$E$2:$E$1007)),ROW(88:88))-1,1),"")</f>
        <v/>
      </c>
      <c r="AJ94" s="35" t="str" cm="1">
        <f t="array" ref="AJ94">IFERROR(INDEX('CAC EPDs'!$F$2:$F$1007,SMALL(IF('CAC EPDs'!$E$2:$E$1007=Lists!AJ$6,ROW('CAC EPDs'!$E$2:$E$1007)),ROW(88:88))-1,1),"")</f>
        <v/>
      </c>
      <c r="AK94" s="35" t="str" cm="1">
        <f t="array" ref="AK94">IFERROR(INDEX('CAC EPDs'!$F$2:$F$1007,SMALL(IF('CAC EPDs'!$E$2:$E$1007=Lists!AK$6,ROW('CAC EPDs'!$E$2:$E$1007)),ROW(88:88))-1,1),"")</f>
        <v/>
      </c>
      <c r="AL94" s="35" t="str" cm="1">
        <f t="array" ref="AL94">IFERROR(INDEX('CAC EPDs'!$F$2:$F$1007,SMALL(IF('CAC EPDs'!$E$2:$E$1007=Lists!AL$6,ROW('CAC EPDs'!$E$2:$E$1007)),ROW(88:88))-1,1),"")</f>
        <v/>
      </c>
      <c r="AM94" s="35" t="str" cm="1">
        <f t="array" ref="AM94">IFERROR(INDEX('CAC EPDs'!$F$2:$F$1007,SMALL(IF('CAC EPDs'!$E$2:$E$1007=Lists!AM$6,ROW('CAC EPDs'!$E$2:$E$1007)),ROW(88:88))-1,1),"")</f>
        <v/>
      </c>
      <c r="AN94" s="35" t="str" cm="1">
        <f t="array" ref="AN94">IFERROR(INDEX('CAC EPDs'!$F$2:$F$1007,SMALL(IF('CAC EPDs'!$E$2:$E$1007=Lists!AN$6,ROW('CAC EPDs'!$E$2:$E$1007)),ROW(88:88))-1,1),"")</f>
        <v/>
      </c>
      <c r="AO94" s="35" t="str" cm="1">
        <f t="array" ref="AO94">IFERROR(INDEX('CAC EPDs'!$F$2:$F$1007,SMALL(IF('CAC EPDs'!$E$2:$E$1007=Lists!AO$6,ROW('CAC EPDs'!$E$2:$E$1007)),ROW(88:88))-1,1),"")</f>
        <v/>
      </c>
      <c r="AP94" s="35" t="str" cm="1">
        <f t="array" ref="AP94">IFERROR(INDEX('CAC EPDs'!$F$2:$F$1007,SMALL(IF('CAC EPDs'!$E$2:$E$1007=Lists!AP$6,ROW('CAC EPDs'!$E$2:$E$1007)),ROW(88:88))-1,1),"")</f>
        <v/>
      </c>
      <c r="AQ94" s="35" t="str" cm="1">
        <f t="array" ref="AQ94">IFERROR(INDEX('CAC EPDs'!$F$2:$F$1007,SMALL(IF('CAC EPDs'!$E$2:$E$1007=Lists!AQ$6,ROW('CAC EPDs'!$E$2:$E$1007)),ROW(88:88))-1,1),"")</f>
        <v/>
      </c>
      <c r="AR94" s="35" t="str" cm="1">
        <f t="array" ref="AR94">IFERROR(INDEX('CAC EPDs'!$F$2:$F$1007,SMALL(IF('CAC EPDs'!$E$2:$E$1007=Lists!AR$6,ROW('CAC EPDs'!$E$2:$E$1007)),ROW(88:88))-1,1),"")</f>
        <v/>
      </c>
      <c r="AS94" s="35" t="str" cm="1">
        <f t="array" ref="AS94">IFERROR(INDEX('CAC EPDs'!$F$2:$F$1007,SMALL(IF('CAC EPDs'!$E$2:$E$1007=Lists!AS$6,ROW('CAC EPDs'!$E$2:$E$1007)),ROW(88:88))-1,1),"")</f>
        <v/>
      </c>
      <c r="AT94" s="35" t="str" cm="1">
        <f t="array" ref="AT94">IFERROR(INDEX('CAC EPDs'!$F$2:$F$1007,SMALL(IF('CAC EPDs'!$E$2:$E$1007=Lists!AT$6,ROW('CAC EPDs'!$E$2:$E$1007)),ROW(88:88))-1,1),"")</f>
        <v/>
      </c>
      <c r="AU94" s="35" t="str" cm="1">
        <f t="array" ref="AU94">IFERROR(INDEX('CAC EPDs'!$F$2:$F$1007,SMALL(IF('CAC EPDs'!$E$2:$E$1007=Lists!AU$6,ROW('CAC EPDs'!$E$2:$E$1007)),ROW(88:88))-1,1),"")</f>
        <v/>
      </c>
      <c r="AV94" s="35" t="str" cm="1">
        <f t="array" ref="AV94">IFERROR(INDEX('CAC EPDs'!$F$2:$F$1007,SMALL(IF('CAC EPDs'!$E$2:$E$1007=Lists!AV$6,ROW('CAC EPDs'!$E$2:$E$1007)),ROW(88:88))-1,1),"")</f>
        <v/>
      </c>
      <c r="AW94" s="35" t="str" cm="1">
        <f t="array" ref="AW94">IFERROR(INDEX('CAC EPDs'!$F$2:$F$1007,SMALL(IF('CAC EPDs'!$E$2:$E$1007=Lists!AW$6,ROW('CAC EPDs'!$E$2:$E$1007)),ROW(88:88))-1,1),"")</f>
        <v/>
      </c>
      <c r="AX94" s="35" t="str" cm="1">
        <f t="array" ref="AX94">IFERROR(INDEX('CAC EPDs'!$F$2:$F$1007,SMALL(IF('CAC EPDs'!$E$2:$E$1007=Lists!AX$6,ROW('CAC EPDs'!$E$2:$E$1007)),ROW(88:88))-1,1),"")</f>
        <v/>
      </c>
      <c r="AY94" s="35" t="str" cm="1">
        <f t="array" ref="AY94">IFERROR(INDEX('CAC EPDs'!$F$2:$F$1007,SMALL(IF('CAC EPDs'!$E$2:$E$1007=Lists!AY$6,ROW('CAC EPDs'!$E$2:$E$1007)),ROW(88:88))-1,1),"")</f>
        <v/>
      </c>
      <c r="AZ94" s="35" t="str" cm="1">
        <f t="array" ref="AZ94">IFERROR(INDEX('CAC EPDs'!$F$2:$F$1007,SMALL(IF('CAC EPDs'!$E$2:$E$1007=Lists!AZ$6,ROW('CAC EPDs'!$E$2:$E$1007)),ROW(88:88))-1,1),"")</f>
        <v/>
      </c>
      <c r="BA94" s="35" t="str" cm="1">
        <f t="array" ref="BA94">IFERROR(INDEX('CAC EPDs'!$F$2:$F$1007,SMALL(IF('CAC EPDs'!$E$2:$E$1007=Lists!BA$6,ROW('CAC EPDs'!$E$2:$E$1007)),ROW(88:88))-1,1),"")</f>
        <v/>
      </c>
      <c r="BB94" s="35" t="str" cm="1">
        <f t="array" ref="BB94">IFERROR(INDEX('CAC EPDs'!$F$2:$F$1007,SMALL(IF('CAC EPDs'!$E$2:$E$1007=Lists!BB$6,ROW('CAC EPDs'!$E$2:$E$1007)),ROW(88:88))-1,1),"")</f>
        <v/>
      </c>
      <c r="BC94" s="35" t="str" cm="1">
        <f t="array" ref="BC94">IFERROR(INDEX('CAC EPDs'!$F$2:$F$1007,SMALL(IF('CAC EPDs'!$E$2:$E$1007=Lists!BC$6,ROW('CAC EPDs'!$E$2:$E$1007)),ROW(88:88))-1,1),"")</f>
        <v/>
      </c>
      <c r="BD94" s="35" t="str" cm="1">
        <f t="array" ref="BD94">IFERROR(INDEX('CAC EPDs'!$F$2:$F$1007,SMALL(IF('CAC EPDs'!$E$2:$E$1007=Lists!BD$6,ROW('CAC EPDs'!$E$2:$E$1007)),ROW(88:88))-1,1),"")</f>
        <v/>
      </c>
      <c r="BE94" s="35" t="str" cm="1">
        <f t="array" ref="BE94">IFERROR(INDEX('CAC EPDs'!$F$2:$F$1007,SMALL(IF('CAC EPDs'!$E$2:$E$1007=Lists!BE$6,ROW('CAC EPDs'!$E$2:$E$1007)),ROW(88:88))-1,1),"")</f>
        <v/>
      </c>
      <c r="BF94" s="35" t="str" cm="1">
        <f t="array" ref="BF94">IFERROR(INDEX('CAC EPDs'!$F$2:$F$1007,SMALL(IF('CAC EPDs'!$E$2:$E$1007=Lists!BF$6,ROW('CAC EPDs'!$E$2:$E$1007)),ROW(88:88))-1,1),"")</f>
        <v/>
      </c>
      <c r="BG94" s="35" t="str" cm="1">
        <f t="array" ref="BG94">IFERROR(INDEX('CAC EPDs'!$F$2:$F$1007,SMALL(IF('CAC EPDs'!$E$2:$E$1007=Lists!BG$6,ROW('CAC EPDs'!$E$2:$E$1007)),ROW(88:88))-1,1),"")</f>
        <v/>
      </c>
      <c r="BH94" s="35" t="str" cm="1">
        <f t="array" ref="BH94">IFERROR(INDEX('CAC EPDs'!$F$2:$F$1007,SMALL(IF('CAC EPDs'!$E$2:$E$1007=Lists!BH$6,ROW('CAC EPDs'!$E$2:$E$1007)),ROW(88:88))-1,1),"")</f>
        <v/>
      </c>
      <c r="BI94" s="35" t="str" cm="1">
        <f t="array" ref="BI94">IFERROR(INDEX('CAC EPDs'!$F$2:$F$1007,SMALL(IF('CAC EPDs'!$E$2:$E$1007=Lists!BI$6,ROW('CAC EPDs'!$E$2:$E$1007)),ROW(88:88))-1,1),"")</f>
        <v/>
      </c>
      <c r="BJ94" s="35" t="str" cm="1">
        <f t="array" ref="BJ94">IFERROR(INDEX('CAC EPDs'!$F$2:$F$1007,SMALL(IF('CAC EPDs'!$E$2:$E$1007=Lists!BJ$6,ROW('CAC EPDs'!$E$2:$E$1007)),ROW(88:88))-1,1),"")</f>
        <v/>
      </c>
      <c r="BK94" s="35" t="str" cm="1">
        <f t="array" ref="BK94">IFERROR(INDEX('CAC EPDs'!$F$2:$F$1007,SMALL(IF('CAC EPDs'!$E$2:$E$1007=Lists!BK$6,ROW('CAC EPDs'!$E$2:$E$1007)),ROW(88:88))-1,1),"")</f>
        <v/>
      </c>
      <c r="BL94" s="35" t="str" cm="1">
        <f t="array" ref="BL94">IFERROR(INDEX('CAC EPDs'!$F$2:$F$1007,SMALL(IF('CAC EPDs'!$E$2:$E$1007=Lists!BL$6,ROW('CAC EPDs'!$E$2:$E$1007)),ROW(88:88))-1,1),"")</f>
        <v/>
      </c>
      <c r="BM94" s="35" t="str" cm="1">
        <f t="array" ref="BM94">IFERROR(INDEX('CAC EPDs'!$F$2:$F$1007,SMALL(IF('CAC EPDs'!$E$2:$E$1007=Lists!BM$6,ROW('CAC EPDs'!$E$2:$E$1007)),ROW(88:88))-1,1),"")</f>
        <v/>
      </c>
      <c r="BN94" s="35" t="str" cm="1">
        <f t="array" ref="BN94">IFERROR(INDEX('CAC EPDs'!$F$2:$F$1007,SMALL(IF('CAC EPDs'!$E$2:$E$1007=Lists!BN$6,ROW('CAC EPDs'!$E$2:$E$1007)),ROW(88:88))-1,1),"")</f>
        <v/>
      </c>
      <c r="BO94" s="35" t="str" cm="1">
        <f t="array" ref="BO94">IFERROR(INDEX('CAC EPDs'!$F$2:$F$1007,SMALL(IF('CAC EPDs'!$E$2:$E$1007=Lists!BO$6,ROW('CAC EPDs'!$E$2:$E$1007)),ROW(88:88))-1,1),"")</f>
        <v/>
      </c>
      <c r="BP94" s="35" t="str" cm="1">
        <f t="array" ref="BP94">IFERROR(INDEX('CAC EPDs'!$F$2:$F$1007,SMALL(IF('CAC EPDs'!$E$2:$E$1007=Lists!BP$6,ROW('CAC EPDs'!$E$2:$E$1007)),ROW(88:88))-1,1),"")</f>
        <v/>
      </c>
      <c r="BQ94" s="35" t="str" cm="1">
        <f t="array" ref="BQ94">IFERROR(INDEX('CAC EPDs'!$F$2:$F$1007,SMALL(IF('CAC EPDs'!$E$2:$E$1007=Lists!BQ$6,ROW('CAC EPDs'!$E$2:$E$1007)),ROW(88:88))-1,1),"")</f>
        <v/>
      </c>
      <c r="BR94" s="35" t="str" cm="1">
        <f t="array" ref="BR94">IFERROR(INDEX('CAC EPDs'!$F$2:$F$1007,SMALL(IF('CAC EPDs'!$E$2:$E$1007=Lists!BR$6,ROW('CAC EPDs'!$E$2:$E$1007)),ROW(88:88))-1,1),"")</f>
        <v/>
      </c>
      <c r="BS94" s="35" t="str" cm="1">
        <f t="array" ref="BS94">IFERROR(INDEX('CAC EPDs'!$F$2:$F$1007,SMALL(IF('CAC EPDs'!$E$2:$E$1007=Lists!BS$6,ROW('CAC EPDs'!$E$2:$E$1007)),ROW(88:88))-1,1),"")</f>
        <v/>
      </c>
      <c r="BT94" s="35" t="str" cm="1">
        <f t="array" ref="BT94">IFERROR(INDEX('CAC EPDs'!$F$2:$F$1007,SMALL(IF('CAC EPDs'!$E$2:$E$1007=Lists!BT$6,ROW('CAC EPDs'!$E$2:$E$1007)),ROW(88:88))-1,1),"")</f>
        <v/>
      </c>
      <c r="BU94" s="35" t="str" cm="1">
        <f t="array" ref="BU94">IFERROR(INDEX('CAC EPDs'!$F$2:$F$1007,SMALL(IF('CAC EPDs'!$E$2:$E$1007=Lists!BU$6,ROW('CAC EPDs'!$E$2:$E$1007)),ROW(88:88))-1,1),"")</f>
        <v/>
      </c>
      <c r="BV94" s="35" t="str" cm="1">
        <f t="array" ref="BV94">IFERROR(INDEX('CAC EPDs'!$F$2:$F$1007,SMALL(IF('CAC EPDs'!$E$2:$E$1007=Lists!BV$6,ROW('CAC EPDs'!$E$2:$E$1007)),ROW(88:88))-1,1),"")</f>
        <v/>
      </c>
      <c r="BW94" s="35" t="str" cm="1">
        <f t="array" ref="BW94">IFERROR(INDEX('CAC EPDs'!$F$2:$F$1007,SMALL(IF('CAC EPDs'!$E$2:$E$1007=Lists!BW$6,ROW('CAC EPDs'!$E$2:$E$1007)),ROW(88:88))-1,1),"")</f>
        <v/>
      </c>
      <c r="BX94" s="35" t="str" cm="1">
        <f t="array" ref="BX94">IFERROR(INDEX('CAC EPDs'!$F$2:$F$1007,SMALL(IF('CAC EPDs'!$E$2:$E$1007=Lists!BX$6,ROW('CAC EPDs'!$E$2:$E$1007)),ROW(88:88))-1,1),"")</f>
        <v/>
      </c>
      <c r="BY94" s="35" t="str" cm="1">
        <f t="array" ref="BY94">IFERROR(INDEX('CAC EPDs'!$F$2:$F$1007,SMALL(IF('CAC EPDs'!$E$2:$E$1007=Lists!BY$6,ROW('CAC EPDs'!$E$2:$E$1007)),ROW(88:88))-1,1),"")</f>
        <v/>
      </c>
      <c r="BZ94" s="35" t="str" cm="1">
        <f t="array" ref="BZ94">IFERROR(INDEX('CAC EPDs'!$F$2:$F$1007,SMALL(IF('CAC EPDs'!$E$2:$E$1007=Lists!BZ$6,ROW('CAC EPDs'!$E$2:$E$1007)),ROW(88:88))-1,1),"")</f>
        <v/>
      </c>
    </row>
    <row r="95" spans="25:78">
      <c r="Y95" s="35" t="str">
        <v>British_Columbia,30,Yes</v>
      </c>
      <c r="AA95" s="35" t="str" cm="1">
        <f t="array" ref="AA95">IFERROR(INDEX('CAC EPDs'!$F$2:$F$1007,SMALL(IF('CAC EPDs'!$E$2:$E$1007=Lists!AA$6,ROW('CAC EPDs'!$E$2:$E$1007)),ROW(89:89))-1,1),"")</f>
        <v/>
      </c>
      <c r="AB95" s="35" t="str" cm="1">
        <f t="array" ref="AB95">IFERROR(INDEX('CAC EPDs'!$F$2:$F$1007,SMALL(IF('CAC EPDs'!$E$2:$E$1007=Lists!AB$6,ROW('CAC EPDs'!$E$2:$E$1007)),ROW(89:89))-1,1),"")</f>
        <v/>
      </c>
      <c r="AC95" s="35" t="str" cm="1">
        <f t="array" ref="AC95">IFERROR(INDEX('CAC EPDs'!$F$2:$F$1007,SMALL(IF('CAC EPDs'!$E$2:$E$1007=Lists!AC$6,ROW('CAC EPDs'!$E$2:$E$1007)),ROW(89:89))-1,1),"")</f>
        <v/>
      </c>
      <c r="AD95" s="35" t="str" cm="1">
        <f t="array" ref="AD95">IFERROR(INDEX('CAC EPDs'!$F$2:$F$1007,SMALL(IF('CAC EPDs'!$E$2:$E$1007=Lists!AD$6,ROW('CAC EPDs'!$E$2:$E$1007)),ROW(89:89))-1,1),"")</f>
        <v/>
      </c>
      <c r="AE95" s="35" t="str" cm="1">
        <f t="array" ref="AE95">IFERROR(INDEX('CAC EPDs'!$F$2:$F$1007,SMALL(IF('CAC EPDs'!$E$2:$E$1007=Lists!AE$6,ROW('CAC EPDs'!$E$2:$E$1007)),ROW(89:89))-1,1),"")</f>
        <v/>
      </c>
      <c r="AF95" s="35" t="str" cm="1">
        <f t="array" ref="AF95">IFERROR(INDEX('CAC EPDs'!$F$2:$F$1007,SMALL(IF('CAC EPDs'!$E$2:$E$1007=Lists!AF$6,ROW('CAC EPDs'!$E$2:$E$1007)),ROW(89:89))-1,1),"")</f>
        <v/>
      </c>
      <c r="AG95" s="35" t="str" cm="1">
        <f t="array" ref="AG95">IFERROR(INDEX('CAC EPDs'!$F$2:$F$1007,SMALL(IF('CAC EPDs'!$E$2:$E$1007=Lists!AG$6,ROW('CAC EPDs'!$E$2:$E$1007)),ROW(89:89))-1,1),"")</f>
        <v/>
      </c>
      <c r="AH95" s="35" t="str" cm="1">
        <f t="array" ref="AH95">IFERROR(INDEX('CAC EPDs'!$F$2:$F$1007,SMALL(IF('CAC EPDs'!$E$2:$E$1007=Lists!AH$6,ROW('CAC EPDs'!$E$2:$E$1007)),ROW(89:89))-1,1),"")</f>
        <v/>
      </c>
      <c r="AI95" s="35" t="str" cm="1">
        <f t="array" ref="AI95">IFERROR(INDEX('CAC EPDs'!$F$2:$F$1007,SMALL(IF('CAC EPDs'!$E$2:$E$1007=Lists!AI$6,ROW('CAC EPDs'!$E$2:$E$1007)),ROW(89:89))-1,1),"")</f>
        <v/>
      </c>
      <c r="AJ95" s="35" t="str" cm="1">
        <f t="array" ref="AJ95">IFERROR(INDEX('CAC EPDs'!$F$2:$F$1007,SMALL(IF('CAC EPDs'!$E$2:$E$1007=Lists!AJ$6,ROW('CAC EPDs'!$E$2:$E$1007)),ROW(89:89))-1,1),"")</f>
        <v/>
      </c>
      <c r="AK95" s="35" t="str" cm="1">
        <f t="array" ref="AK95">IFERROR(INDEX('CAC EPDs'!$F$2:$F$1007,SMALL(IF('CAC EPDs'!$E$2:$E$1007=Lists!AK$6,ROW('CAC EPDs'!$E$2:$E$1007)),ROW(89:89))-1,1),"")</f>
        <v/>
      </c>
      <c r="AL95" s="35" t="str" cm="1">
        <f t="array" ref="AL95">IFERROR(INDEX('CAC EPDs'!$F$2:$F$1007,SMALL(IF('CAC EPDs'!$E$2:$E$1007=Lists!AL$6,ROW('CAC EPDs'!$E$2:$E$1007)),ROW(89:89))-1,1),"")</f>
        <v/>
      </c>
      <c r="AM95" s="35" t="str" cm="1">
        <f t="array" ref="AM95">IFERROR(INDEX('CAC EPDs'!$F$2:$F$1007,SMALL(IF('CAC EPDs'!$E$2:$E$1007=Lists!AM$6,ROW('CAC EPDs'!$E$2:$E$1007)),ROW(89:89))-1,1),"")</f>
        <v/>
      </c>
      <c r="AN95" s="35" t="str" cm="1">
        <f t="array" ref="AN95">IFERROR(INDEX('CAC EPDs'!$F$2:$F$1007,SMALL(IF('CAC EPDs'!$E$2:$E$1007=Lists!AN$6,ROW('CAC EPDs'!$E$2:$E$1007)),ROW(89:89))-1,1),"")</f>
        <v/>
      </c>
      <c r="AO95" s="35" t="str" cm="1">
        <f t="array" ref="AO95">IFERROR(INDEX('CAC EPDs'!$F$2:$F$1007,SMALL(IF('CAC EPDs'!$E$2:$E$1007=Lists!AO$6,ROW('CAC EPDs'!$E$2:$E$1007)),ROW(89:89))-1,1),"")</f>
        <v/>
      </c>
      <c r="AP95" s="35" t="str" cm="1">
        <f t="array" ref="AP95">IFERROR(INDEX('CAC EPDs'!$F$2:$F$1007,SMALL(IF('CAC EPDs'!$E$2:$E$1007=Lists!AP$6,ROW('CAC EPDs'!$E$2:$E$1007)),ROW(89:89))-1,1),"")</f>
        <v/>
      </c>
      <c r="AQ95" s="35" t="str" cm="1">
        <f t="array" ref="AQ95">IFERROR(INDEX('CAC EPDs'!$F$2:$F$1007,SMALL(IF('CAC EPDs'!$E$2:$E$1007=Lists!AQ$6,ROW('CAC EPDs'!$E$2:$E$1007)),ROW(89:89))-1,1),"")</f>
        <v/>
      </c>
      <c r="AR95" s="35" t="str" cm="1">
        <f t="array" ref="AR95">IFERROR(INDEX('CAC EPDs'!$F$2:$F$1007,SMALL(IF('CAC EPDs'!$E$2:$E$1007=Lists!AR$6,ROW('CAC EPDs'!$E$2:$E$1007)),ROW(89:89))-1,1),"")</f>
        <v/>
      </c>
      <c r="AS95" s="35" t="str" cm="1">
        <f t="array" ref="AS95">IFERROR(INDEX('CAC EPDs'!$F$2:$F$1007,SMALL(IF('CAC EPDs'!$E$2:$E$1007=Lists!AS$6,ROW('CAC EPDs'!$E$2:$E$1007)),ROW(89:89))-1,1),"")</f>
        <v/>
      </c>
      <c r="AT95" s="35" t="str" cm="1">
        <f t="array" ref="AT95">IFERROR(INDEX('CAC EPDs'!$F$2:$F$1007,SMALL(IF('CAC EPDs'!$E$2:$E$1007=Lists!AT$6,ROW('CAC EPDs'!$E$2:$E$1007)),ROW(89:89))-1,1),"")</f>
        <v/>
      </c>
      <c r="AU95" s="35" t="str" cm="1">
        <f t="array" ref="AU95">IFERROR(INDEX('CAC EPDs'!$F$2:$F$1007,SMALL(IF('CAC EPDs'!$E$2:$E$1007=Lists!AU$6,ROW('CAC EPDs'!$E$2:$E$1007)),ROW(89:89))-1,1),"")</f>
        <v/>
      </c>
      <c r="AV95" s="35" t="str" cm="1">
        <f t="array" ref="AV95">IFERROR(INDEX('CAC EPDs'!$F$2:$F$1007,SMALL(IF('CAC EPDs'!$E$2:$E$1007=Lists!AV$6,ROW('CAC EPDs'!$E$2:$E$1007)),ROW(89:89))-1,1),"")</f>
        <v/>
      </c>
      <c r="AW95" s="35" t="str" cm="1">
        <f t="array" ref="AW95">IFERROR(INDEX('CAC EPDs'!$F$2:$F$1007,SMALL(IF('CAC EPDs'!$E$2:$E$1007=Lists!AW$6,ROW('CAC EPDs'!$E$2:$E$1007)),ROW(89:89))-1,1),"")</f>
        <v/>
      </c>
      <c r="AX95" s="35" t="str" cm="1">
        <f t="array" ref="AX95">IFERROR(INDEX('CAC EPDs'!$F$2:$F$1007,SMALL(IF('CAC EPDs'!$E$2:$E$1007=Lists!AX$6,ROW('CAC EPDs'!$E$2:$E$1007)),ROW(89:89))-1,1),"")</f>
        <v/>
      </c>
      <c r="AY95" s="35" t="str" cm="1">
        <f t="array" ref="AY95">IFERROR(INDEX('CAC EPDs'!$F$2:$F$1007,SMALL(IF('CAC EPDs'!$E$2:$E$1007=Lists!AY$6,ROW('CAC EPDs'!$E$2:$E$1007)),ROW(89:89))-1,1),"")</f>
        <v/>
      </c>
      <c r="AZ95" s="35" t="str" cm="1">
        <f t="array" ref="AZ95">IFERROR(INDEX('CAC EPDs'!$F$2:$F$1007,SMALL(IF('CAC EPDs'!$E$2:$E$1007=Lists!AZ$6,ROW('CAC EPDs'!$E$2:$E$1007)),ROW(89:89))-1,1),"")</f>
        <v/>
      </c>
      <c r="BA95" s="35" t="str" cm="1">
        <f t="array" ref="BA95">IFERROR(INDEX('CAC EPDs'!$F$2:$F$1007,SMALL(IF('CAC EPDs'!$E$2:$E$1007=Lists!BA$6,ROW('CAC EPDs'!$E$2:$E$1007)),ROW(89:89))-1,1),"")</f>
        <v/>
      </c>
      <c r="BB95" s="35" t="str" cm="1">
        <f t="array" ref="BB95">IFERROR(INDEX('CAC EPDs'!$F$2:$F$1007,SMALL(IF('CAC EPDs'!$E$2:$E$1007=Lists!BB$6,ROW('CAC EPDs'!$E$2:$E$1007)),ROW(89:89))-1,1),"")</f>
        <v/>
      </c>
      <c r="BC95" s="35" t="str" cm="1">
        <f t="array" ref="BC95">IFERROR(INDEX('CAC EPDs'!$F$2:$F$1007,SMALL(IF('CAC EPDs'!$E$2:$E$1007=Lists!BC$6,ROW('CAC EPDs'!$E$2:$E$1007)),ROW(89:89))-1,1),"")</f>
        <v/>
      </c>
      <c r="BD95" s="35" t="str" cm="1">
        <f t="array" ref="BD95">IFERROR(INDEX('CAC EPDs'!$F$2:$F$1007,SMALL(IF('CAC EPDs'!$E$2:$E$1007=Lists!BD$6,ROW('CAC EPDs'!$E$2:$E$1007)),ROW(89:89))-1,1),"")</f>
        <v/>
      </c>
      <c r="BE95" s="35" t="str" cm="1">
        <f t="array" ref="BE95">IFERROR(INDEX('CAC EPDs'!$F$2:$F$1007,SMALL(IF('CAC EPDs'!$E$2:$E$1007=Lists!BE$6,ROW('CAC EPDs'!$E$2:$E$1007)),ROW(89:89))-1,1),"")</f>
        <v/>
      </c>
      <c r="BF95" s="35" t="str" cm="1">
        <f t="array" ref="BF95">IFERROR(INDEX('CAC EPDs'!$F$2:$F$1007,SMALL(IF('CAC EPDs'!$E$2:$E$1007=Lists!BF$6,ROW('CAC EPDs'!$E$2:$E$1007)),ROW(89:89))-1,1),"")</f>
        <v/>
      </c>
      <c r="BG95" s="35" t="str" cm="1">
        <f t="array" ref="BG95">IFERROR(INDEX('CAC EPDs'!$F$2:$F$1007,SMALL(IF('CAC EPDs'!$E$2:$E$1007=Lists!BG$6,ROW('CAC EPDs'!$E$2:$E$1007)),ROW(89:89))-1,1),"")</f>
        <v/>
      </c>
      <c r="BH95" s="35" t="str" cm="1">
        <f t="array" ref="BH95">IFERROR(INDEX('CAC EPDs'!$F$2:$F$1007,SMALL(IF('CAC EPDs'!$E$2:$E$1007=Lists!BH$6,ROW('CAC EPDs'!$E$2:$E$1007)),ROW(89:89))-1,1),"")</f>
        <v/>
      </c>
      <c r="BI95" s="35" t="str" cm="1">
        <f t="array" ref="BI95">IFERROR(INDEX('CAC EPDs'!$F$2:$F$1007,SMALL(IF('CAC EPDs'!$E$2:$E$1007=Lists!BI$6,ROW('CAC EPDs'!$E$2:$E$1007)),ROW(89:89))-1,1),"")</f>
        <v/>
      </c>
      <c r="BJ95" s="35" t="str" cm="1">
        <f t="array" ref="BJ95">IFERROR(INDEX('CAC EPDs'!$F$2:$F$1007,SMALL(IF('CAC EPDs'!$E$2:$E$1007=Lists!BJ$6,ROW('CAC EPDs'!$E$2:$E$1007)),ROW(89:89))-1,1),"")</f>
        <v/>
      </c>
      <c r="BK95" s="35" t="str" cm="1">
        <f t="array" ref="BK95">IFERROR(INDEX('CAC EPDs'!$F$2:$F$1007,SMALL(IF('CAC EPDs'!$E$2:$E$1007=Lists!BK$6,ROW('CAC EPDs'!$E$2:$E$1007)),ROW(89:89))-1,1),"")</f>
        <v/>
      </c>
      <c r="BL95" s="35" t="str" cm="1">
        <f t="array" ref="BL95">IFERROR(INDEX('CAC EPDs'!$F$2:$F$1007,SMALL(IF('CAC EPDs'!$E$2:$E$1007=Lists!BL$6,ROW('CAC EPDs'!$E$2:$E$1007)),ROW(89:89))-1,1),"")</f>
        <v/>
      </c>
      <c r="BM95" s="35" t="str" cm="1">
        <f t="array" ref="BM95">IFERROR(INDEX('CAC EPDs'!$F$2:$F$1007,SMALL(IF('CAC EPDs'!$E$2:$E$1007=Lists!BM$6,ROW('CAC EPDs'!$E$2:$E$1007)),ROW(89:89))-1,1),"")</f>
        <v/>
      </c>
      <c r="BN95" s="35" t="str" cm="1">
        <f t="array" ref="BN95">IFERROR(INDEX('CAC EPDs'!$F$2:$F$1007,SMALL(IF('CAC EPDs'!$E$2:$E$1007=Lists!BN$6,ROW('CAC EPDs'!$E$2:$E$1007)),ROW(89:89))-1,1),"")</f>
        <v/>
      </c>
      <c r="BO95" s="35" t="str" cm="1">
        <f t="array" ref="BO95">IFERROR(INDEX('CAC EPDs'!$F$2:$F$1007,SMALL(IF('CAC EPDs'!$E$2:$E$1007=Lists!BO$6,ROW('CAC EPDs'!$E$2:$E$1007)),ROW(89:89))-1,1),"")</f>
        <v/>
      </c>
      <c r="BP95" s="35" t="str" cm="1">
        <f t="array" ref="BP95">IFERROR(INDEX('CAC EPDs'!$F$2:$F$1007,SMALL(IF('CAC EPDs'!$E$2:$E$1007=Lists!BP$6,ROW('CAC EPDs'!$E$2:$E$1007)),ROW(89:89))-1,1),"")</f>
        <v/>
      </c>
      <c r="BQ95" s="35" t="str" cm="1">
        <f t="array" ref="BQ95">IFERROR(INDEX('CAC EPDs'!$F$2:$F$1007,SMALL(IF('CAC EPDs'!$E$2:$E$1007=Lists!BQ$6,ROW('CAC EPDs'!$E$2:$E$1007)),ROW(89:89))-1,1),"")</f>
        <v/>
      </c>
      <c r="BR95" s="35" t="str" cm="1">
        <f t="array" ref="BR95">IFERROR(INDEX('CAC EPDs'!$F$2:$F$1007,SMALL(IF('CAC EPDs'!$E$2:$E$1007=Lists!BR$6,ROW('CAC EPDs'!$E$2:$E$1007)),ROW(89:89))-1,1),"")</f>
        <v/>
      </c>
      <c r="BS95" s="35" t="str" cm="1">
        <f t="array" ref="BS95">IFERROR(INDEX('CAC EPDs'!$F$2:$F$1007,SMALL(IF('CAC EPDs'!$E$2:$E$1007=Lists!BS$6,ROW('CAC EPDs'!$E$2:$E$1007)),ROW(89:89))-1,1),"")</f>
        <v/>
      </c>
      <c r="BT95" s="35" t="str" cm="1">
        <f t="array" ref="BT95">IFERROR(INDEX('CAC EPDs'!$F$2:$F$1007,SMALL(IF('CAC EPDs'!$E$2:$E$1007=Lists!BT$6,ROW('CAC EPDs'!$E$2:$E$1007)),ROW(89:89))-1,1),"")</f>
        <v/>
      </c>
      <c r="BU95" s="35" t="str" cm="1">
        <f t="array" ref="BU95">IFERROR(INDEX('CAC EPDs'!$F$2:$F$1007,SMALL(IF('CAC EPDs'!$E$2:$E$1007=Lists!BU$6,ROW('CAC EPDs'!$E$2:$E$1007)),ROW(89:89))-1,1),"")</f>
        <v/>
      </c>
      <c r="BV95" s="35" t="str" cm="1">
        <f t="array" ref="BV95">IFERROR(INDEX('CAC EPDs'!$F$2:$F$1007,SMALL(IF('CAC EPDs'!$E$2:$E$1007=Lists!BV$6,ROW('CAC EPDs'!$E$2:$E$1007)),ROW(89:89))-1,1),"")</f>
        <v/>
      </c>
      <c r="BW95" s="35" t="str" cm="1">
        <f t="array" ref="BW95">IFERROR(INDEX('CAC EPDs'!$F$2:$F$1007,SMALL(IF('CAC EPDs'!$E$2:$E$1007=Lists!BW$6,ROW('CAC EPDs'!$E$2:$E$1007)),ROW(89:89))-1,1),"")</f>
        <v/>
      </c>
      <c r="BX95" s="35" t="str" cm="1">
        <f t="array" ref="BX95">IFERROR(INDEX('CAC EPDs'!$F$2:$F$1007,SMALL(IF('CAC EPDs'!$E$2:$E$1007=Lists!BX$6,ROW('CAC EPDs'!$E$2:$E$1007)),ROW(89:89))-1,1),"")</f>
        <v/>
      </c>
      <c r="BY95" s="35" t="str" cm="1">
        <f t="array" ref="BY95">IFERROR(INDEX('CAC EPDs'!$F$2:$F$1007,SMALL(IF('CAC EPDs'!$E$2:$E$1007=Lists!BY$6,ROW('CAC EPDs'!$E$2:$E$1007)),ROW(89:89))-1,1),"")</f>
        <v/>
      </c>
      <c r="BZ95" s="35" t="str" cm="1">
        <f t="array" ref="BZ95">IFERROR(INDEX('CAC EPDs'!$F$2:$F$1007,SMALL(IF('CAC EPDs'!$E$2:$E$1007=Lists!BZ$6,ROW('CAC EPDs'!$E$2:$E$1007)),ROW(89:89))-1,1),"")</f>
        <v/>
      </c>
    </row>
    <row r="96" spans="25:78">
      <c r="Y96" s="35" t="str">
        <v>British_Columbia,30,No</v>
      </c>
      <c r="AA96" s="35" t="str" cm="1">
        <f t="array" ref="AA96">IFERROR(INDEX('CAC EPDs'!$F$2:$F$1007,SMALL(IF('CAC EPDs'!$E$2:$E$1007=Lists!AA$6,ROW('CAC EPDs'!$E$2:$E$1007)),ROW(90:90))-1,1),"")</f>
        <v/>
      </c>
      <c r="AB96" s="35" t="str" cm="1">
        <f t="array" ref="AB96">IFERROR(INDEX('CAC EPDs'!$F$2:$F$1007,SMALL(IF('CAC EPDs'!$E$2:$E$1007=Lists!AB$6,ROW('CAC EPDs'!$E$2:$E$1007)),ROW(90:90))-1,1),"")</f>
        <v/>
      </c>
      <c r="AC96" s="35" t="str" cm="1">
        <f t="array" ref="AC96">IFERROR(INDEX('CAC EPDs'!$F$2:$F$1007,SMALL(IF('CAC EPDs'!$E$2:$E$1007=Lists!AC$6,ROW('CAC EPDs'!$E$2:$E$1007)),ROW(90:90))-1,1),"")</f>
        <v/>
      </c>
      <c r="AD96" s="35" t="str" cm="1">
        <f t="array" ref="AD96">IFERROR(INDEX('CAC EPDs'!$F$2:$F$1007,SMALL(IF('CAC EPDs'!$E$2:$E$1007=Lists!AD$6,ROW('CAC EPDs'!$E$2:$E$1007)),ROW(90:90))-1,1),"")</f>
        <v/>
      </c>
      <c r="AE96" s="35" t="str" cm="1">
        <f t="array" ref="AE96">IFERROR(INDEX('CAC EPDs'!$F$2:$F$1007,SMALL(IF('CAC EPDs'!$E$2:$E$1007=Lists!AE$6,ROW('CAC EPDs'!$E$2:$E$1007)),ROW(90:90))-1,1),"")</f>
        <v/>
      </c>
      <c r="AF96" s="35" t="str" cm="1">
        <f t="array" ref="AF96">IFERROR(INDEX('CAC EPDs'!$F$2:$F$1007,SMALL(IF('CAC EPDs'!$E$2:$E$1007=Lists!AF$6,ROW('CAC EPDs'!$E$2:$E$1007)),ROW(90:90))-1,1),"")</f>
        <v/>
      </c>
      <c r="AG96" s="35" t="str" cm="1">
        <f t="array" ref="AG96">IFERROR(INDEX('CAC EPDs'!$F$2:$F$1007,SMALL(IF('CAC EPDs'!$E$2:$E$1007=Lists!AG$6,ROW('CAC EPDs'!$E$2:$E$1007)),ROW(90:90))-1,1),"")</f>
        <v/>
      </c>
      <c r="AH96" s="35" t="str" cm="1">
        <f t="array" ref="AH96">IFERROR(INDEX('CAC EPDs'!$F$2:$F$1007,SMALL(IF('CAC EPDs'!$E$2:$E$1007=Lists!AH$6,ROW('CAC EPDs'!$E$2:$E$1007)),ROW(90:90))-1,1),"")</f>
        <v/>
      </c>
      <c r="AI96" s="35" t="str" cm="1">
        <f t="array" ref="AI96">IFERROR(INDEX('CAC EPDs'!$F$2:$F$1007,SMALL(IF('CAC EPDs'!$E$2:$E$1007=Lists!AI$6,ROW('CAC EPDs'!$E$2:$E$1007)),ROW(90:90))-1,1),"")</f>
        <v/>
      </c>
      <c r="AJ96" s="35" t="str" cm="1">
        <f t="array" ref="AJ96">IFERROR(INDEX('CAC EPDs'!$F$2:$F$1007,SMALL(IF('CAC EPDs'!$E$2:$E$1007=Lists!AJ$6,ROW('CAC EPDs'!$E$2:$E$1007)),ROW(90:90))-1,1),"")</f>
        <v/>
      </c>
      <c r="AK96" s="35" t="str" cm="1">
        <f t="array" ref="AK96">IFERROR(INDEX('CAC EPDs'!$F$2:$F$1007,SMALL(IF('CAC EPDs'!$E$2:$E$1007=Lists!AK$6,ROW('CAC EPDs'!$E$2:$E$1007)),ROW(90:90))-1,1),"")</f>
        <v/>
      </c>
      <c r="AL96" s="35" t="str" cm="1">
        <f t="array" ref="AL96">IFERROR(INDEX('CAC EPDs'!$F$2:$F$1007,SMALL(IF('CAC EPDs'!$E$2:$E$1007=Lists!AL$6,ROW('CAC EPDs'!$E$2:$E$1007)),ROW(90:90))-1,1),"")</f>
        <v/>
      </c>
      <c r="AM96" s="35" t="str" cm="1">
        <f t="array" ref="AM96">IFERROR(INDEX('CAC EPDs'!$F$2:$F$1007,SMALL(IF('CAC EPDs'!$E$2:$E$1007=Lists!AM$6,ROW('CAC EPDs'!$E$2:$E$1007)),ROW(90:90))-1,1),"")</f>
        <v/>
      </c>
      <c r="AN96" s="35" t="str" cm="1">
        <f t="array" ref="AN96">IFERROR(INDEX('CAC EPDs'!$F$2:$F$1007,SMALL(IF('CAC EPDs'!$E$2:$E$1007=Lists!AN$6,ROW('CAC EPDs'!$E$2:$E$1007)),ROW(90:90))-1,1),"")</f>
        <v/>
      </c>
      <c r="AO96" s="35" t="str" cm="1">
        <f t="array" ref="AO96">IFERROR(INDEX('CAC EPDs'!$F$2:$F$1007,SMALL(IF('CAC EPDs'!$E$2:$E$1007=Lists!AO$6,ROW('CAC EPDs'!$E$2:$E$1007)),ROW(90:90))-1,1),"")</f>
        <v/>
      </c>
      <c r="AP96" s="35" t="str" cm="1">
        <f t="array" ref="AP96">IFERROR(INDEX('CAC EPDs'!$F$2:$F$1007,SMALL(IF('CAC EPDs'!$E$2:$E$1007=Lists!AP$6,ROW('CAC EPDs'!$E$2:$E$1007)),ROW(90:90))-1,1),"")</f>
        <v/>
      </c>
      <c r="AQ96" s="35" t="str" cm="1">
        <f t="array" ref="AQ96">IFERROR(INDEX('CAC EPDs'!$F$2:$F$1007,SMALL(IF('CAC EPDs'!$E$2:$E$1007=Lists!AQ$6,ROW('CAC EPDs'!$E$2:$E$1007)),ROW(90:90))-1,1),"")</f>
        <v/>
      </c>
      <c r="AR96" s="35" t="str" cm="1">
        <f t="array" ref="AR96">IFERROR(INDEX('CAC EPDs'!$F$2:$F$1007,SMALL(IF('CAC EPDs'!$E$2:$E$1007=Lists!AR$6,ROW('CAC EPDs'!$E$2:$E$1007)),ROW(90:90))-1,1),"")</f>
        <v/>
      </c>
      <c r="AS96" s="35" t="str" cm="1">
        <f t="array" ref="AS96">IFERROR(INDEX('CAC EPDs'!$F$2:$F$1007,SMALL(IF('CAC EPDs'!$E$2:$E$1007=Lists!AS$6,ROW('CAC EPDs'!$E$2:$E$1007)),ROW(90:90))-1,1),"")</f>
        <v/>
      </c>
      <c r="AT96" s="35" t="str" cm="1">
        <f t="array" ref="AT96">IFERROR(INDEX('CAC EPDs'!$F$2:$F$1007,SMALL(IF('CAC EPDs'!$E$2:$E$1007=Lists!AT$6,ROW('CAC EPDs'!$E$2:$E$1007)),ROW(90:90))-1,1),"")</f>
        <v/>
      </c>
      <c r="AU96" s="35" t="str" cm="1">
        <f t="array" ref="AU96">IFERROR(INDEX('CAC EPDs'!$F$2:$F$1007,SMALL(IF('CAC EPDs'!$E$2:$E$1007=Lists!AU$6,ROW('CAC EPDs'!$E$2:$E$1007)),ROW(90:90))-1,1),"")</f>
        <v/>
      </c>
      <c r="AV96" s="35" t="str" cm="1">
        <f t="array" ref="AV96">IFERROR(INDEX('CAC EPDs'!$F$2:$F$1007,SMALL(IF('CAC EPDs'!$E$2:$E$1007=Lists!AV$6,ROW('CAC EPDs'!$E$2:$E$1007)),ROW(90:90))-1,1),"")</f>
        <v/>
      </c>
      <c r="AW96" s="35" t="str" cm="1">
        <f t="array" ref="AW96">IFERROR(INDEX('CAC EPDs'!$F$2:$F$1007,SMALL(IF('CAC EPDs'!$E$2:$E$1007=Lists!AW$6,ROW('CAC EPDs'!$E$2:$E$1007)),ROW(90:90))-1,1),"")</f>
        <v/>
      </c>
      <c r="AX96" s="35" t="str" cm="1">
        <f t="array" ref="AX96">IFERROR(INDEX('CAC EPDs'!$F$2:$F$1007,SMALL(IF('CAC EPDs'!$E$2:$E$1007=Lists!AX$6,ROW('CAC EPDs'!$E$2:$E$1007)),ROW(90:90))-1,1),"")</f>
        <v/>
      </c>
      <c r="AY96" s="35" t="str" cm="1">
        <f t="array" ref="AY96">IFERROR(INDEX('CAC EPDs'!$F$2:$F$1007,SMALL(IF('CAC EPDs'!$E$2:$E$1007=Lists!AY$6,ROW('CAC EPDs'!$E$2:$E$1007)),ROW(90:90))-1,1),"")</f>
        <v/>
      </c>
      <c r="AZ96" s="35" t="str" cm="1">
        <f t="array" ref="AZ96">IFERROR(INDEX('CAC EPDs'!$F$2:$F$1007,SMALL(IF('CAC EPDs'!$E$2:$E$1007=Lists!AZ$6,ROW('CAC EPDs'!$E$2:$E$1007)),ROW(90:90))-1,1),"")</f>
        <v/>
      </c>
      <c r="BA96" s="35" t="str" cm="1">
        <f t="array" ref="BA96">IFERROR(INDEX('CAC EPDs'!$F$2:$F$1007,SMALL(IF('CAC EPDs'!$E$2:$E$1007=Lists!BA$6,ROW('CAC EPDs'!$E$2:$E$1007)),ROW(90:90))-1,1),"")</f>
        <v/>
      </c>
      <c r="BB96" s="35" t="str" cm="1">
        <f t="array" ref="BB96">IFERROR(INDEX('CAC EPDs'!$F$2:$F$1007,SMALL(IF('CAC EPDs'!$E$2:$E$1007=Lists!BB$6,ROW('CAC EPDs'!$E$2:$E$1007)),ROW(90:90))-1,1),"")</f>
        <v/>
      </c>
      <c r="BC96" s="35" t="str" cm="1">
        <f t="array" ref="BC96">IFERROR(INDEX('CAC EPDs'!$F$2:$F$1007,SMALL(IF('CAC EPDs'!$E$2:$E$1007=Lists!BC$6,ROW('CAC EPDs'!$E$2:$E$1007)),ROW(90:90))-1,1),"")</f>
        <v/>
      </c>
      <c r="BD96" s="35" t="str" cm="1">
        <f t="array" ref="BD96">IFERROR(INDEX('CAC EPDs'!$F$2:$F$1007,SMALL(IF('CAC EPDs'!$E$2:$E$1007=Lists!BD$6,ROW('CAC EPDs'!$E$2:$E$1007)),ROW(90:90))-1,1),"")</f>
        <v/>
      </c>
      <c r="BE96" s="35" t="str" cm="1">
        <f t="array" ref="BE96">IFERROR(INDEX('CAC EPDs'!$F$2:$F$1007,SMALL(IF('CAC EPDs'!$E$2:$E$1007=Lists!BE$6,ROW('CAC EPDs'!$E$2:$E$1007)),ROW(90:90))-1,1),"")</f>
        <v/>
      </c>
      <c r="BF96" s="35" t="str" cm="1">
        <f t="array" ref="BF96">IFERROR(INDEX('CAC EPDs'!$F$2:$F$1007,SMALL(IF('CAC EPDs'!$E$2:$E$1007=Lists!BF$6,ROW('CAC EPDs'!$E$2:$E$1007)),ROW(90:90))-1,1),"")</f>
        <v/>
      </c>
      <c r="BG96" s="35" t="str" cm="1">
        <f t="array" ref="BG96">IFERROR(INDEX('CAC EPDs'!$F$2:$F$1007,SMALL(IF('CAC EPDs'!$E$2:$E$1007=Lists!BG$6,ROW('CAC EPDs'!$E$2:$E$1007)),ROW(90:90))-1,1),"")</f>
        <v/>
      </c>
      <c r="BH96" s="35" t="str" cm="1">
        <f t="array" ref="BH96">IFERROR(INDEX('CAC EPDs'!$F$2:$F$1007,SMALL(IF('CAC EPDs'!$E$2:$E$1007=Lists!BH$6,ROW('CAC EPDs'!$E$2:$E$1007)),ROW(90:90))-1,1),"")</f>
        <v/>
      </c>
      <c r="BI96" s="35" t="str" cm="1">
        <f t="array" ref="BI96">IFERROR(INDEX('CAC EPDs'!$F$2:$F$1007,SMALL(IF('CAC EPDs'!$E$2:$E$1007=Lists!BI$6,ROW('CAC EPDs'!$E$2:$E$1007)),ROW(90:90))-1,1),"")</f>
        <v/>
      </c>
      <c r="BJ96" s="35" t="str" cm="1">
        <f t="array" ref="BJ96">IFERROR(INDEX('CAC EPDs'!$F$2:$F$1007,SMALL(IF('CAC EPDs'!$E$2:$E$1007=Lists!BJ$6,ROW('CAC EPDs'!$E$2:$E$1007)),ROW(90:90))-1,1),"")</f>
        <v/>
      </c>
      <c r="BK96" s="35" t="str" cm="1">
        <f t="array" ref="BK96">IFERROR(INDEX('CAC EPDs'!$F$2:$F$1007,SMALL(IF('CAC EPDs'!$E$2:$E$1007=Lists!BK$6,ROW('CAC EPDs'!$E$2:$E$1007)),ROW(90:90))-1,1),"")</f>
        <v/>
      </c>
      <c r="BL96" s="35" t="str" cm="1">
        <f t="array" ref="BL96">IFERROR(INDEX('CAC EPDs'!$F$2:$F$1007,SMALL(IF('CAC EPDs'!$E$2:$E$1007=Lists!BL$6,ROW('CAC EPDs'!$E$2:$E$1007)),ROW(90:90))-1,1),"")</f>
        <v/>
      </c>
      <c r="BM96" s="35" t="str" cm="1">
        <f t="array" ref="BM96">IFERROR(INDEX('CAC EPDs'!$F$2:$F$1007,SMALL(IF('CAC EPDs'!$E$2:$E$1007=Lists!BM$6,ROW('CAC EPDs'!$E$2:$E$1007)),ROW(90:90))-1,1),"")</f>
        <v/>
      </c>
      <c r="BN96" s="35" t="str" cm="1">
        <f t="array" ref="BN96">IFERROR(INDEX('CAC EPDs'!$F$2:$F$1007,SMALL(IF('CAC EPDs'!$E$2:$E$1007=Lists!BN$6,ROW('CAC EPDs'!$E$2:$E$1007)),ROW(90:90))-1,1),"")</f>
        <v/>
      </c>
      <c r="BO96" s="35" t="str" cm="1">
        <f t="array" ref="BO96">IFERROR(INDEX('CAC EPDs'!$F$2:$F$1007,SMALL(IF('CAC EPDs'!$E$2:$E$1007=Lists!BO$6,ROW('CAC EPDs'!$E$2:$E$1007)),ROW(90:90))-1,1),"")</f>
        <v/>
      </c>
      <c r="BP96" s="35" t="str" cm="1">
        <f t="array" ref="BP96">IFERROR(INDEX('CAC EPDs'!$F$2:$F$1007,SMALL(IF('CAC EPDs'!$E$2:$E$1007=Lists!BP$6,ROW('CAC EPDs'!$E$2:$E$1007)),ROW(90:90))-1,1),"")</f>
        <v/>
      </c>
      <c r="BQ96" s="35" t="str" cm="1">
        <f t="array" ref="BQ96">IFERROR(INDEX('CAC EPDs'!$F$2:$F$1007,SMALL(IF('CAC EPDs'!$E$2:$E$1007=Lists!BQ$6,ROW('CAC EPDs'!$E$2:$E$1007)),ROW(90:90))-1,1),"")</f>
        <v/>
      </c>
      <c r="BR96" s="35" t="str" cm="1">
        <f t="array" ref="BR96">IFERROR(INDEX('CAC EPDs'!$F$2:$F$1007,SMALL(IF('CAC EPDs'!$E$2:$E$1007=Lists!BR$6,ROW('CAC EPDs'!$E$2:$E$1007)),ROW(90:90))-1,1),"")</f>
        <v/>
      </c>
      <c r="BS96" s="35" t="str" cm="1">
        <f t="array" ref="BS96">IFERROR(INDEX('CAC EPDs'!$F$2:$F$1007,SMALL(IF('CAC EPDs'!$E$2:$E$1007=Lists!BS$6,ROW('CAC EPDs'!$E$2:$E$1007)),ROW(90:90))-1,1),"")</f>
        <v/>
      </c>
      <c r="BT96" s="35" t="str" cm="1">
        <f t="array" ref="BT96">IFERROR(INDEX('CAC EPDs'!$F$2:$F$1007,SMALL(IF('CAC EPDs'!$E$2:$E$1007=Lists!BT$6,ROW('CAC EPDs'!$E$2:$E$1007)),ROW(90:90))-1,1),"")</f>
        <v/>
      </c>
      <c r="BU96" s="35" t="str" cm="1">
        <f t="array" ref="BU96">IFERROR(INDEX('CAC EPDs'!$F$2:$F$1007,SMALL(IF('CAC EPDs'!$E$2:$E$1007=Lists!BU$6,ROW('CAC EPDs'!$E$2:$E$1007)),ROW(90:90))-1,1),"")</f>
        <v/>
      </c>
      <c r="BV96" s="35" t="str" cm="1">
        <f t="array" ref="BV96">IFERROR(INDEX('CAC EPDs'!$F$2:$F$1007,SMALL(IF('CAC EPDs'!$E$2:$E$1007=Lists!BV$6,ROW('CAC EPDs'!$E$2:$E$1007)),ROW(90:90))-1,1),"")</f>
        <v/>
      </c>
      <c r="BW96" s="35" t="str" cm="1">
        <f t="array" ref="BW96">IFERROR(INDEX('CAC EPDs'!$F$2:$F$1007,SMALL(IF('CAC EPDs'!$E$2:$E$1007=Lists!BW$6,ROW('CAC EPDs'!$E$2:$E$1007)),ROW(90:90))-1,1),"")</f>
        <v/>
      </c>
      <c r="BX96" s="35" t="str" cm="1">
        <f t="array" ref="BX96">IFERROR(INDEX('CAC EPDs'!$F$2:$F$1007,SMALL(IF('CAC EPDs'!$E$2:$E$1007=Lists!BX$6,ROW('CAC EPDs'!$E$2:$E$1007)),ROW(90:90))-1,1),"")</f>
        <v/>
      </c>
      <c r="BY96" s="35" t="str" cm="1">
        <f t="array" ref="BY96">IFERROR(INDEX('CAC EPDs'!$F$2:$F$1007,SMALL(IF('CAC EPDs'!$E$2:$E$1007=Lists!BY$6,ROW('CAC EPDs'!$E$2:$E$1007)),ROW(90:90))-1,1),"")</f>
        <v/>
      </c>
      <c r="BZ96" s="35" t="str" cm="1">
        <f t="array" ref="BZ96">IFERROR(INDEX('CAC EPDs'!$F$2:$F$1007,SMALL(IF('CAC EPDs'!$E$2:$E$1007=Lists!BZ$6,ROW('CAC EPDs'!$E$2:$E$1007)),ROW(90:90))-1,1),"")</f>
        <v/>
      </c>
    </row>
    <row r="97" spans="25:78">
      <c r="Y97" s="35" t="str">
        <v>British_Columbia,32,Yes</v>
      </c>
      <c r="AA97" s="35" t="str" cm="1">
        <f t="array" ref="AA97">IFERROR(INDEX('CAC EPDs'!$F$2:$F$1007,SMALL(IF('CAC EPDs'!$E$2:$E$1007=Lists!AA$6,ROW('CAC EPDs'!$E$2:$E$1007)),ROW(91:91))-1,1),"")</f>
        <v/>
      </c>
      <c r="AB97" s="35" t="str" cm="1">
        <f t="array" ref="AB97">IFERROR(INDEX('CAC EPDs'!$F$2:$F$1007,SMALL(IF('CAC EPDs'!$E$2:$E$1007=Lists!AB$6,ROW('CAC EPDs'!$E$2:$E$1007)),ROW(91:91))-1,1),"")</f>
        <v/>
      </c>
      <c r="AC97" s="35" t="str" cm="1">
        <f t="array" ref="AC97">IFERROR(INDEX('CAC EPDs'!$F$2:$F$1007,SMALL(IF('CAC EPDs'!$E$2:$E$1007=Lists!AC$6,ROW('CAC EPDs'!$E$2:$E$1007)),ROW(91:91))-1,1),"")</f>
        <v/>
      </c>
      <c r="AD97" s="35" t="str" cm="1">
        <f t="array" ref="AD97">IFERROR(INDEX('CAC EPDs'!$F$2:$F$1007,SMALL(IF('CAC EPDs'!$E$2:$E$1007=Lists!AD$6,ROW('CAC EPDs'!$E$2:$E$1007)),ROW(91:91))-1,1),"")</f>
        <v/>
      </c>
      <c r="AE97" s="35" t="str" cm="1">
        <f t="array" ref="AE97">IFERROR(INDEX('CAC EPDs'!$F$2:$F$1007,SMALL(IF('CAC EPDs'!$E$2:$E$1007=Lists!AE$6,ROW('CAC EPDs'!$E$2:$E$1007)),ROW(91:91))-1,1),"")</f>
        <v/>
      </c>
      <c r="AF97" s="35" t="str" cm="1">
        <f t="array" ref="AF97">IFERROR(INDEX('CAC EPDs'!$F$2:$F$1007,SMALL(IF('CAC EPDs'!$E$2:$E$1007=Lists!AF$6,ROW('CAC EPDs'!$E$2:$E$1007)),ROW(91:91))-1,1),"")</f>
        <v/>
      </c>
      <c r="AG97" s="35" t="str" cm="1">
        <f t="array" ref="AG97">IFERROR(INDEX('CAC EPDs'!$F$2:$F$1007,SMALL(IF('CAC EPDs'!$E$2:$E$1007=Lists!AG$6,ROW('CAC EPDs'!$E$2:$E$1007)),ROW(91:91))-1,1),"")</f>
        <v/>
      </c>
      <c r="AH97" s="35" t="str" cm="1">
        <f t="array" ref="AH97">IFERROR(INDEX('CAC EPDs'!$F$2:$F$1007,SMALL(IF('CAC EPDs'!$E$2:$E$1007=Lists!AH$6,ROW('CAC EPDs'!$E$2:$E$1007)),ROW(91:91))-1,1),"")</f>
        <v/>
      </c>
      <c r="AI97" s="35" t="str" cm="1">
        <f t="array" ref="AI97">IFERROR(INDEX('CAC EPDs'!$F$2:$F$1007,SMALL(IF('CAC EPDs'!$E$2:$E$1007=Lists!AI$6,ROW('CAC EPDs'!$E$2:$E$1007)),ROW(91:91))-1,1),"")</f>
        <v/>
      </c>
      <c r="AJ97" s="35" t="str" cm="1">
        <f t="array" ref="AJ97">IFERROR(INDEX('CAC EPDs'!$F$2:$F$1007,SMALL(IF('CAC EPDs'!$E$2:$E$1007=Lists!AJ$6,ROW('CAC EPDs'!$E$2:$E$1007)),ROW(91:91))-1,1),"")</f>
        <v/>
      </c>
      <c r="AK97" s="35" t="str" cm="1">
        <f t="array" ref="AK97">IFERROR(INDEX('CAC EPDs'!$F$2:$F$1007,SMALL(IF('CAC EPDs'!$E$2:$E$1007=Lists!AK$6,ROW('CAC EPDs'!$E$2:$E$1007)),ROW(91:91))-1,1),"")</f>
        <v/>
      </c>
      <c r="AL97" s="35" t="str" cm="1">
        <f t="array" ref="AL97">IFERROR(INDEX('CAC EPDs'!$F$2:$F$1007,SMALL(IF('CAC EPDs'!$E$2:$E$1007=Lists!AL$6,ROW('CAC EPDs'!$E$2:$E$1007)),ROW(91:91))-1,1),"")</f>
        <v/>
      </c>
      <c r="AM97" s="35" t="str" cm="1">
        <f t="array" ref="AM97">IFERROR(INDEX('CAC EPDs'!$F$2:$F$1007,SMALL(IF('CAC EPDs'!$E$2:$E$1007=Lists!AM$6,ROW('CAC EPDs'!$E$2:$E$1007)),ROW(91:91))-1,1),"")</f>
        <v/>
      </c>
      <c r="AN97" s="35" t="str" cm="1">
        <f t="array" ref="AN97">IFERROR(INDEX('CAC EPDs'!$F$2:$F$1007,SMALL(IF('CAC EPDs'!$E$2:$E$1007=Lists!AN$6,ROW('CAC EPDs'!$E$2:$E$1007)),ROW(91:91))-1,1),"")</f>
        <v/>
      </c>
      <c r="AO97" s="35" t="str" cm="1">
        <f t="array" ref="AO97">IFERROR(INDEX('CAC EPDs'!$F$2:$F$1007,SMALL(IF('CAC EPDs'!$E$2:$E$1007=Lists!AO$6,ROW('CAC EPDs'!$E$2:$E$1007)),ROW(91:91))-1,1),"")</f>
        <v/>
      </c>
      <c r="AP97" s="35" t="str" cm="1">
        <f t="array" ref="AP97">IFERROR(INDEX('CAC EPDs'!$F$2:$F$1007,SMALL(IF('CAC EPDs'!$E$2:$E$1007=Lists!AP$6,ROW('CAC EPDs'!$E$2:$E$1007)),ROW(91:91))-1,1),"")</f>
        <v/>
      </c>
      <c r="AQ97" s="35" t="str" cm="1">
        <f t="array" ref="AQ97">IFERROR(INDEX('CAC EPDs'!$F$2:$F$1007,SMALL(IF('CAC EPDs'!$E$2:$E$1007=Lists!AQ$6,ROW('CAC EPDs'!$E$2:$E$1007)),ROW(91:91))-1,1),"")</f>
        <v/>
      </c>
      <c r="AR97" s="35" t="str" cm="1">
        <f t="array" ref="AR97">IFERROR(INDEX('CAC EPDs'!$F$2:$F$1007,SMALL(IF('CAC EPDs'!$E$2:$E$1007=Lists!AR$6,ROW('CAC EPDs'!$E$2:$E$1007)),ROW(91:91))-1,1),"")</f>
        <v/>
      </c>
      <c r="AS97" s="35" t="str" cm="1">
        <f t="array" ref="AS97">IFERROR(INDEX('CAC EPDs'!$F$2:$F$1007,SMALL(IF('CAC EPDs'!$E$2:$E$1007=Lists!AS$6,ROW('CAC EPDs'!$E$2:$E$1007)),ROW(91:91))-1,1),"")</f>
        <v/>
      </c>
      <c r="AT97" s="35" t="str" cm="1">
        <f t="array" ref="AT97">IFERROR(INDEX('CAC EPDs'!$F$2:$F$1007,SMALL(IF('CAC EPDs'!$E$2:$E$1007=Lists!AT$6,ROW('CAC EPDs'!$E$2:$E$1007)),ROW(91:91))-1,1),"")</f>
        <v/>
      </c>
      <c r="AU97" s="35" t="str" cm="1">
        <f t="array" ref="AU97">IFERROR(INDEX('CAC EPDs'!$F$2:$F$1007,SMALL(IF('CAC EPDs'!$E$2:$E$1007=Lists!AU$6,ROW('CAC EPDs'!$E$2:$E$1007)),ROW(91:91))-1,1),"")</f>
        <v/>
      </c>
      <c r="AV97" s="35" t="str" cm="1">
        <f t="array" ref="AV97">IFERROR(INDEX('CAC EPDs'!$F$2:$F$1007,SMALL(IF('CAC EPDs'!$E$2:$E$1007=Lists!AV$6,ROW('CAC EPDs'!$E$2:$E$1007)),ROW(91:91))-1,1),"")</f>
        <v/>
      </c>
      <c r="AW97" s="35" t="str" cm="1">
        <f t="array" ref="AW97">IFERROR(INDEX('CAC EPDs'!$F$2:$F$1007,SMALL(IF('CAC EPDs'!$E$2:$E$1007=Lists!AW$6,ROW('CAC EPDs'!$E$2:$E$1007)),ROW(91:91))-1,1),"")</f>
        <v/>
      </c>
      <c r="AX97" s="35" t="str" cm="1">
        <f t="array" ref="AX97">IFERROR(INDEX('CAC EPDs'!$F$2:$F$1007,SMALL(IF('CAC EPDs'!$E$2:$E$1007=Lists!AX$6,ROW('CAC EPDs'!$E$2:$E$1007)),ROW(91:91))-1,1),"")</f>
        <v/>
      </c>
      <c r="AY97" s="35" t="str" cm="1">
        <f t="array" ref="AY97">IFERROR(INDEX('CAC EPDs'!$F$2:$F$1007,SMALL(IF('CAC EPDs'!$E$2:$E$1007=Lists!AY$6,ROW('CAC EPDs'!$E$2:$E$1007)),ROW(91:91))-1,1),"")</f>
        <v/>
      </c>
      <c r="AZ97" s="35" t="str" cm="1">
        <f t="array" ref="AZ97">IFERROR(INDEX('CAC EPDs'!$F$2:$F$1007,SMALL(IF('CAC EPDs'!$E$2:$E$1007=Lists!AZ$6,ROW('CAC EPDs'!$E$2:$E$1007)),ROW(91:91))-1,1),"")</f>
        <v/>
      </c>
      <c r="BA97" s="35" t="str" cm="1">
        <f t="array" ref="BA97">IFERROR(INDEX('CAC EPDs'!$F$2:$F$1007,SMALL(IF('CAC EPDs'!$E$2:$E$1007=Lists!BA$6,ROW('CAC EPDs'!$E$2:$E$1007)),ROW(91:91))-1,1),"")</f>
        <v/>
      </c>
      <c r="BB97" s="35" t="str" cm="1">
        <f t="array" ref="BB97">IFERROR(INDEX('CAC EPDs'!$F$2:$F$1007,SMALL(IF('CAC EPDs'!$E$2:$E$1007=Lists!BB$6,ROW('CAC EPDs'!$E$2:$E$1007)),ROW(91:91))-1,1),"")</f>
        <v/>
      </c>
      <c r="BC97" s="35" t="str" cm="1">
        <f t="array" ref="BC97">IFERROR(INDEX('CAC EPDs'!$F$2:$F$1007,SMALL(IF('CAC EPDs'!$E$2:$E$1007=Lists!BC$6,ROW('CAC EPDs'!$E$2:$E$1007)),ROW(91:91))-1,1),"")</f>
        <v/>
      </c>
      <c r="BD97" s="35" t="str" cm="1">
        <f t="array" ref="BD97">IFERROR(INDEX('CAC EPDs'!$F$2:$F$1007,SMALL(IF('CAC EPDs'!$E$2:$E$1007=Lists!BD$6,ROW('CAC EPDs'!$E$2:$E$1007)),ROW(91:91))-1,1),"")</f>
        <v/>
      </c>
      <c r="BE97" s="35" t="str" cm="1">
        <f t="array" ref="BE97">IFERROR(INDEX('CAC EPDs'!$F$2:$F$1007,SMALL(IF('CAC EPDs'!$E$2:$E$1007=Lists!BE$6,ROW('CAC EPDs'!$E$2:$E$1007)),ROW(91:91))-1,1),"")</f>
        <v/>
      </c>
      <c r="BF97" s="35" t="str" cm="1">
        <f t="array" ref="BF97">IFERROR(INDEX('CAC EPDs'!$F$2:$F$1007,SMALL(IF('CAC EPDs'!$E$2:$E$1007=Lists!BF$6,ROW('CAC EPDs'!$E$2:$E$1007)),ROW(91:91))-1,1),"")</f>
        <v/>
      </c>
      <c r="BG97" s="35" t="str" cm="1">
        <f t="array" ref="BG97">IFERROR(INDEX('CAC EPDs'!$F$2:$F$1007,SMALL(IF('CAC EPDs'!$E$2:$E$1007=Lists!BG$6,ROW('CAC EPDs'!$E$2:$E$1007)),ROW(91:91))-1,1),"")</f>
        <v/>
      </c>
      <c r="BH97" s="35" t="str" cm="1">
        <f t="array" ref="BH97">IFERROR(INDEX('CAC EPDs'!$F$2:$F$1007,SMALL(IF('CAC EPDs'!$E$2:$E$1007=Lists!BH$6,ROW('CAC EPDs'!$E$2:$E$1007)),ROW(91:91))-1,1),"")</f>
        <v/>
      </c>
      <c r="BI97" s="35" t="str" cm="1">
        <f t="array" ref="BI97">IFERROR(INDEX('CAC EPDs'!$F$2:$F$1007,SMALL(IF('CAC EPDs'!$E$2:$E$1007=Lists!BI$6,ROW('CAC EPDs'!$E$2:$E$1007)),ROW(91:91))-1,1),"")</f>
        <v/>
      </c>
      <c r="BJ97" s="35" t="str" cm="1">
        <f t="array" ref="BJ97">IFERROR(INDEX('CAC EPDs'!$F$2:$F$1007,SMALL(IF('CAC EPDs'!$E$2:$E$1007=Lists!BJ$6,ROW('CAC EPDs'!$E$2:$E$1007)),ROW(91:91))-1,1),"")</f>
        <v/>
      </c>
      <c r="BK97" s="35" t="str" cm="1">
        <f t="array" ref="BK97">IFERROR(INDEX('CAC EPDs'!$F$2:$F$1007,SMALL(IF('CAC EPDs'!$E$2:$E$1007=Lists!BK$6,ROW('CAC EPDs'!$E$2:$E$1007)),ROW(91:91))-1,1),"")</f>
        <v/>
      </c>
      <c r="BL97" s="35" t="str" cm="1">
        <f t="array" ref="BL97">IFERROR(INDEX('CAC EPDs'!$F$2:$F$1007,SMALL(IF('CAC EPDs'!$E$2:$E$1007=Lists!BL$6,ROW('CAC EPDs'!$E$2:$E$1007)),ROW(91:91))-1,1),"")</f>
        <v/>
      </c>
      <c r="BM97" s="35" t="str" cm="1">
        <f t="array" ref="BM97">IFERROR(INDEX('CAC EPDs'!$F$2:$F$1007,SMALL(IF('CAC EPDs'!$E$2:$E$1007=Lists!BM$6,ROW('CAC EPDs'!$E$2:$E$1007)),ROW(91:91))-1,1),"")</f>
        <v/>
      </c>
      <c r="BN97" s="35" t="str" cm="1">
        <f t="array" ref="BN97">IFERROR(INDEX('CAC EPDs'!$F$2:$F$1007,SMALL(IF('CAC EPDs'!$E$2:$E$1007=Lists!BN$6,ROW('CAC EPDs'!$E$2:$E$1007)),ROW(91:91))-1,1),"")</f>
        <v/>
      </c>
      <c r="BO97" s="35" t="str" cm="1">
        <f t="array" ref="BO97">IFERROR(INDEX('CAC EPDs'!$F$2:$F$1007,SMALL(IF('CAC EPDs'!$E$2:$E$1007=Lists!BO$6,ROW('CAC EPDs'!$E$2:$E$1007)),ROW(91:91))-1,1),"")</f>
        <v/>
      </c>
      <c r="BP97" s="35" t="str" cm="1">
        <f t="array" ref="BP97">IFERROR(INDEX('CAC EPDs'!$F$2:$F$1007,SMALL(IF('CAC EPDs'!$E$2:$E$1007=Lists!BP$6,ROW('CAC EPDs'!$E$2:$E$1007)),ROW(91:91))-1,1),"")</f>
        <v/>
      </c>
      <c r="BQ97" s="35" t="str" cm="1">
        <f t="array" ref="BQ97">IFERROR(INDEX('CAC EPDs'!$F$2:$F$1007,SMALL(IF('CAC EPDs'!$E$2:$E$1007=Lists!BQ$6,ROW('CAC EPDs'!$E$2:$E$1007)),ROW(91:91))-1,1),"")</f>
        <v/>
      </c>
      <c r="BR97" s="35" t="str" cm="1">
        <f t="array" ref="BR97">IFERROR(INDEX('CAC EPDs'!$F$2:$F$1007,SMALL(IF('CAC EPDs'!$E$2:$E$1007=Lists!BR$6,ROW('CAC EPDs'!$E$2:$E$1007)),ROW(91:91))-1,1),"")</f>
        <v/>
      </c>
      <c r="BS97" s="35" t="str" cm="1">
        <f t="array" ref="BS97">IFERROR(INDEX('CAC EPDs'!$F$2:$F$1007,SMALL(IF('CAC EPDs'!$E$2:$E$1007=Lists!BS$6,ROW('CAC EPDs'!$E$2:$E$1007)),ROW(91:91))-1,1),"")</f>
        <v/>
      </c>
      <c r="BT97" s="35" t="str" cm="1">
        <f t="array" ref="BT97">IFERROR(INDEX('CAC EPDs'!$F$2:$F$1007,SMALL(IF('CAC EPDs'!$E$2:$E$1007=Lists!BT$6,ROW('CAC EPDs'!$E$2:$E$1007)),ROW(91:91))-1,1),"")</f>
        <v/>
      </c>
      <c r="BU97" s="35" t="str" cm="1">
        <f t="array" ref="BU97">IFERROR(INDEX('CAC EPDs'!$F$2:$F$1007,SMALL(IF('CAC EPDs'!$E$2:$E$1007=Lists!BU$6,ROW('CAC EPDs'!$E$2:$E$1007)),ROW(91:91))-1,1),"")</f>
        <v/>
      </c>
      <c r="BV97" s="35" t="str" cm="1">
        <f t="array" ref="BV97">IFERROR(INDEX('CAC EPDs'!$F$2:$F$1007,SMALL(IF('CAC EPDs'!$E$2:$E$1007=Lists!BV$6,ROW('CAC EPDs'!$E$2:$E$1007)),ROW(91:91))-1,1),"")</f>
        <v/>
      </c>
      <c r="BW97" s="35" t="str" cm="1">
        <f t="array" ref="BW97">IFERROR(INDEX('CAC EPDs'!$F$2:$F$1007,SMALL(IF('CAC EPDs'!$E$2:$E$1007=Lists!BW$6,ROW('CAC EPDs'!$E$2:$E$1007)),ROW(91:91))-1,1),"")</f>
        <v/>
      </c>
      <c r="BX97" s="35" t="str" cm="1">
        <f t="array" ref="BX97">IFERROR(INDEX('CAC EPDs'!$F$2:$F$1007,SMALL(IF('CAC EPDs'!$E$2:$E$1007=Lists!BX$6,ROW('CAC EPDs'!$E$2:$E$1007)),ROW(91:91))-1,1),"")</f>
        <v/>
      </c>
      <c r="BY97" s="35" t="str" cm="1">
        <f t="array" ref="BY97">IFERROR(INDEX('CAC EPDs'!$F$2:$F$1007,SMALL(IF('CAC EPDs'!$E$2:$E$1007=Lists!BY$6,ROW('CAC EPDs'!$E$2:$E$1007)),ROW(91:91))-1,1),"")</f>
        <v/>
      </c>
      <c r="BZ97" s="35" t="str" cm="1">
        <f t="array" ref="BZ97">IFERROR(INDEX('CAC EPDs'!$F$2:$F$1007,SMALL(IF('CAC EPDs'!$E$2:$E$1007=Lists!BZ$6,ROW('CAC EPDs'!$E$2:$E$1007)),ROW(91:91))-1,1),"")</f>
        <v/>
      </c>
    </row>
    <row r="98" spans="25:78">
      <c r="Y98" s="35" t="str">
        <v>British_Columbia,32,No</v>
      </c>
      <c r="AA98" s="35" t="str" cm="1">
        <f t="array" ref="AA98">IFERROR(INDEX('CAC EPDs'!$F$2:$F$1007,SMALL(IF('CAC EPDs'!$E$2:$E$1007=Lists!AA$6,ROW('CAC EPDs'!$E$2:$E$1007)),ROW(92:92))-1,1),"")</f>
        <v/>
      </c>
      <c r="AB98" s="35" t="str" cm="1">
        <f t="array" ref="AB98">IFERROR(INDEX('CAC EPDs'!$F$2:$F$1007,SMALL(IF('CAC EPDs'!$E$2:$E$1007=Lists!AB$6,ROW('CAC EPDs'!$E$2:$E$1007)),ROW(92:92))-1,1),"")</f>
        <v/>
      </c>
      <c r="AC98" s="35" t="str" cm="1">
        <f t="array" ref="AC98">IFERROR(INDEX('CAC EPDs'!$F$2:$F$1007,SMALL(IF('CAC EPDs'!$E$2:$E$1007=Lists!AC$6,ROW('CAC EPDs'!$E$2:$E$1007)),ROW(92:92))-1,1),"")</f>
        <v/>
      </c>
      <c r="AD98" s="35" t="str" cm="1">
        <f t="array" ref="AD98">IFERROR(INDEX('CAC EPDs'!$F$2:$F$1007,SMALL(IF('CAC EPDs'!$E$2:$E$1007=Lists!AD$6,ROW('CAC EPDs'!$E$2:$E$1007)),ROW(92:92))-1,1),"")</f>
        <v/>
      </c>
      <c r="AE98" s="35" t="str" cm="1">
        <f t="array" ref="AE98">IFERROR(INDEX('CAC EPDs'!$F$2:$F$1007,SMALL(IF('CAC EPDs'!$E$2:$E$1007=Lists!AE$6,ROW('CAC EPDs'!$E$2:$E$1007)),ROW(92:92))-1,1),"")</f>
        <v/>
      </c>
      <c r="AF98" s="35" t="str" cm="1">
        <f t="array" ref="AF98">IFERROR(INDEX('CAC EPDs'!$F$2:$F$1007,SMALL(IF('CAC EPDs'!$E$2:$E$1007=Lists!AF$6,ROW('CAC EPDs'!$E$2:$E$1007)),ROW(92:92))-1,1),"")</f>
        <v/>
      </c>
      <c r="AG98" s="35" t="str" cm="1">
        <f t="array" ref="AG98">IFERROR(INDEX('CAC EPDs'!$F$2:$F$1007,SMALL(IF('CAC EPDs'!$E$2:$E$1007=Lists!AG$6,ROW('CAC EPDs'!$E$2:$E$1007)),ROW(92:92))-1,1),"")</f>
        <v/>
      </c>
      <c r="AH98" s="35" t="str" cm="1">
        <f t="array" ref="AH98">IFERROR(INDEX('CAC EPDs'!$F$2:$F$1007,SMALL(IF('CAC EPDs'!$E$2:$E$1007=Lists!AH$6,ROW('CAC EPDs'!$E$2:$E$1007)),ROW(92:92))-1,1),"")</f>
        <v/>
      </c>
      <c r="AI98" s="35" t="str" cm="1">
        <f t="array" ref="AI98">IFERROR(INDEX('CAC EPDs'!$F$2:$F$1007,SMALL(IF('CAC EPDs'!$E$2:$E$1007=Lists!AI$6,ROW('CAC EPDs'!$E$2:$E$1007)),ROW(92:92))-1,1),"")</f>
        <v/>
      </c>
      <c r="AJ98" s="35" t="str" cm="1">
        <f t="array" ref="AJ98">IFERROR(INDEX('CAC EPDs'!$F$2:$F$1007,SMALL(IF('CAC EPDs'!$E$2:$E$1007=Lists!AJ$6,ROW('CAC EPDs'!$E$2:$E$1007)),ROW(92:92))-1,1),"")</f>
        <v/>
      </c>
      <c r="AK98" s="35" t="str" cm="1">
        <f t="array" ref="AK98">IFERROR(INDEX('CAC EPDs'!$F$2:$F$1007,SMALL(IF('CAC EPDs'!$E$2:$E$1007=Lists!AK$6,ROW('CAC EPDs'!$E$2:$E$1007)),ROW(92:92))-1,1),"")</f>
        <v/>
      </c>
      <c r="AL98" s="35" t="str" cm="1">
        <f t="array" ref="AL98">IFERROR(INDEX('CAC EPDs'!$F$2:$F$1007,SMALL(IF('CAC EPDs'!$E$2:$E$1007=Lists!AL$6,ROW('CAC EPDs'!$E$2:$E$1007)),ROW(92:92))-1,1),"")</f>
        <v/>
      </c>
      <c r="AM98" s="35" t="str" cm="1">
        <f t="array" ref="AM98">IFERROR(INDEX('CAC EPDs'!$F$2:$F$1007,SMALL(IF('CAC EPDs'!$E$2:$E$1007=Lists!AM$6,ROW('CAC EPDs'!$E$2:$E$1007)),ROW(92:92))-1,1),"")</f>
        <v/>
      </c>
      <c r="AN98" s="35" t="str" cm="1">
        <f t="array" ref="AN98">IFERROR(INDEX('CAC EPDs'!$F$2:$F$1007,SMALL(IF('CAC EPDs'!$E$2:$E$1007=Lists!AN$6,ROW('CAC EPDs'!$E$2:$E$1007)),ROW(92:92))-1,1),"")</f>
        <v/>
      </c>
      <c r="AO98" s="35" t="str" cm="1">
        <f t="array" ref="AO98">IFERROR(INDEX('CAC EPDs'!$F$2:$F$1007,SMALL(IF('CAC EPDs'!$E$2:$E$1007=Lists!AO$6,ROW('CAC EPDs'!$E$2:$E$1007)),ROW(92:92))-1,1),"")</f>
        <v/>
      </c>
      <c r="AP98" s="35" t="str" cm="1">
        <f t="array" ref="AP98">IFERROR(INDEX('CAC EPDs'!$F$2:$F$1007,SMALL(IF('CAC EPDs'!$E$2:$E$1007=Lists!AP$6,ROW('CAC EPDs'!$E$2:$E$1007)),ROW(92:92))-1,1),"")</f>
        <v/>
      </c>
      <c r="AQ98" s="35" t="str" cm="1">
        <f t="array" ref="AQ98">IFERROR(INDEX('CAC EPDs'!$F$2:$F$1007,SMALL(IF('CAC EPDs'!$E$2:$E$1007=Lists!AQ$6,ROW('CAC EPDs'!$E$2:$E$1007)),ROW(92:92))-1,1),"")</f>
        <v/>
      </c>
      <c r="AR98" s="35" t="str" cm="1">
        <f t="array" ref="AR98">IFERROR(INDEX('CAC EPDs'!$F$2:$F$1007,SMALL(IF('CAC EPDs'!$E$2:$E$1007=Lists!AR$6,ROW('CAC EPDs'!$E$2:$E$1007)),ROW(92:92))-1,1),"")</f>
        <v/>
      </c>
      <c r="AS98" s="35" t="str" cm="1">
        <f t="array" ref="AS98">IFERROR(INDEX('CAC EPDs'!$F$2:$F$1007,SMALL(IF('CAC EPDs'!$E$2:$E$1007=Lists!AS$6,ROW('CAC EPDs'!$E$2:$E$1007)),ROW(92:92))-1,1),"")</f>
        <v/>
      </c>
      <c r="AT98" s="35" t="str" cm="1">
        <f t="array" ref="AT98">IFERROR(INDEX('CAC EPDs'!$F$2:$F$1007,SMALL(IF('CAC EPDs'!$E$2:$E$1007=Lists!AT$6,ROW('CAC EPDs'!$E$2:$E$1007)),ROW(92:92))-1,1),"")</f>
        <v/>
      </c>
      <c r="AU98" s="35" t="str" cm="1">
        <f t="array" ref="AU98">IFERROR(INDEX('CAC EPDs'!$F$2:$F$1007,SMALL(IF('CAC EPDs'!$E$2:$E$1007=Lists!AU$6,ROW('CAC EPDs'!$E$2:$E$1007)),ROW(92:92))-1,1),"")</f>
        <v/>
      </c>
      <c r="AV98" s="35" t="str" cm="1">
        <f t="array" ref="AV98">IFERROR(INDEX('CAC EPDs'!$F$2:$F$1007,SMALL(IF('CAC EPDs'!$E$2:$E$1007=Lists!AV$6,ROW('CAC EPDs'!$E$2:$E$1007)),ROW(92:92))-1,1),"")</f>
        <v/>
      </c>
      <c r="AW98" s="35" t="str" cm="1">
        <f t="array" ref="AW98">IFERROR(INDEX('CAC EPDs'!$F$2:$F$1007,SMALL(IF('CAC EPDs'!$E$2:$E$1007=Lists!AW$6,ROW('CAC EPDs'!$E$2:$E$1007)),ROW(92:92))-1,1),"")</f>
        <v/>
      </c>
      <c r="AX98" s="35" t="str" cm="1">
        <f t="array" ref="AX98">IFERROR(INDEX('CAC EPDs'!$F$2:$F$1007,SMALL(IF('CAC EPDs'!$E$2:$E$1007=Lists!AX$6,ROW('CAC EPDs'!$E$2:$E$1007)),ROW(92:92))-1,1),"")</f>
        <v/>
      </c>
      <c r="AY98" s="35" t="str" cm="1">
        <f t="array" ref="AY98">IFERROR(INDEX('CAC EPDs'!$F$2:$F$1007,SMALL(IF('CAC EPDs'!$E$2:$E$1007=Lists!AY$6,ROW('CAC EPDs'!$E$2:$E$1007)),ROW(92:92))-1,1),"")</f>
        <v/>
      </c>
      <c r="AZ98" s="35" t="str" cm="1">
        <f t="array" ref="AZ98">IFERROR(INDEX('CAC EPDs'!$F$2:$F$1007,SMALL(IF('CAC EPDs'!$E$2:$E$1007=Lists!AZ$6,ROW('CAC EPDs'!$E$2:$E$1007)),ROW(92:92))-1,1),"")</f>
        <v/>
      </c>
      <c r="BA98" s="35" t="str" cm="1">
        <f t="array" ref="BA98">IFERROR(INDEX('CAC EPDs'!$F$2:$F$1007,SMALL(IF('CAC EPDs'!$E$2:$E$1007=Lists!BA$6,ROW('CAC EPDs'!$E$2:$E$1007)),ROW(92:92))-1,1),"")</f>
        <v/>
      </c>
      <c r="BB98" s="35" t="str" cm="1">
        <f t="array" ref="BB98">IFERROR(INDEX('CAC EPDs'!$F$2:$F$1007,SMALL(IF('CAC EPDs'!$E$2:$E$1007=Lists!BB$6,ROW('CAC EPDs'!$E$2:$E$1007)),ROW(92:92))-1,1),"")</f>
        <v/>
      </c>
      <c r="BC98" s="35" t="str" cm="1">
        <f t="array" ref="BC98">IFERROR(INDEX('CAC EPDs'!$F$2:$F$1007,SMALL(IF('CAC EPDs'!$E$2:$E$1007=Lists!BC$6,ROW('CAC EPDs'!$E$2:$E$1007)),ROW(92:92))-1,1),"")</f>
        <v/>
      </c>
      <c r="BD98" s="35" t="str" cm="1">
        <f t="array" ref="BD98">IFERROR(INDEX('CAC EPDs'!$F$2:$F$1007,SMALL(IF('CAC EPDs'!$E$2:$E$1007=Lists!BD$6,ROW('CAC EPDs'!$E$2:$E$1007)),ROW(92:92))-1,1),"")</f>
        <v/>
      </c>
      <c r="BE98" s="35" t="str" cm="1">
        <f t="array" ref="BE98">IFERROR(INDEX('CAC EPDs'!$F$2:$F$1007,SMALL(IF('CAC EPDs'!$E$2:$E$1007=Lists!BE$6,ROW('CAC EPDs'!$E$2:$E$1007)),ROW(92:92))-1,1),"")</f>
        <v/>
      </c>
      <c r="BF98" s="35" t="str" cm="1">
        <f t="array" ref="BF98">IFERROR(INDEX('CAC EPDs'!$F$2:$F$1007,SMALL(IF('CAC EPDs'!$E$2:$E$1007=Lists!BF$6,ROW('CAC EPDs'!$E$2:$E$1007)),ROW(92:92))-1,1),"")</f>
        <v/>
      </c>
      <c r="BG98" s="35" t="str" cm="1">
        <f t="array" ref="BG98">IFERROR(INDEX('CAC EPDs'!$F$2:$F$1007,SMALL(IF('CAC EPDs'!$E$2:$E$1007=Lists!BG$6,ROW('CAC EPDs'!$E$2:$E$1007)),ROW(92:92))-1,1),"")</f>
        <v/>
      </c>
      <c r="BH98" s="35" t="str" cm="1">
        <f t="array" ref="BH98">IFERROR(INDEX('CAC EPDs'!$F$2:$F$1007,SMALL(IF('CAC EPDs'!$E$2:$E$1007=Lists!BH$6,ROW('CAC EPDs'!$E$2:$E$1007)),ROW(92:92))-1,1),"")</f>
        <v/>
      </c>
      <c r="BI98" s="35" t="str" cm="1">
        <f t="array" ref="BI98">IFERROR(INDEX('CAC EPDs'!$F$2:$F$1007,SMALL(IF('CAC EPDs'!$E$2:$E$1007=Lists!BI$6,ROW('CAC EPDs'!$E$2:$E$1007)),ROW(92:92))-1,1),"")</f>
        <v/>
      </c>
      <c r="BJ98" s="35" t="str" cm="1">
        <f t="array" ref="BJ98">IFERROR(INDEX('CAC EPDs'!$F$2:$F$1007,SMALL(IF('CAC EPDs'!$E$2:$E$1007=Lists!BJ$6,ROW('CAC EPDs'!$E$2:$E$1007)),ROW(92:92))-1,1),"")</f>
        <v/>
      </c>
      <c r="BK98" s="35" t="str" cm="1">
        <f t="array" ref="BK98">IFERROR(INDEX('CAC EPDs'!$F$2:$F$1007,SMALL(IF('CAC EPDs'!$E$2:$E$1007=Lists!BK$6,ROW('CAC EPDs'!$E$2:$E$1007)),ROW(92:92))-1,1),"")</f>
        <v/>
      </c>
      <c r="BL98" s="35" t="str" cm="1">
        <f t="array" ref="BL98">IFERROR(INDEX('CAC EPDs'!$F$2:$F$1007,SMALL(IF('CAC EPDs'!$E$2:$E$1007=Lists!BL$6,ROW('CAC EPDs'!$E$2:$E$1007)),ROW(92:92))-1,1),"")</f>
        <v/>
      </c>
      <c r="BM98" s="35" t="str" cm="1">
        <f t="array" ref="BM98">IFERROR(INDEX('CAC EPDs'!$F$2:$F$1007,SMALL(IF('CAC EPDs'!$E$2:$E$1007=Lists!BM$6,ROW('CAC EPDs'!$E$2:$E$1007)),ROW(92:92))-1,1),"")</f>
        <v/>
      </c>
      <c r="BN98" s="35" t="str" cm="1">
        <f t="array" ref="BN98">IFERROR(INDEX('CAC EPDs'!$F$2:$F$1007,SMALL(IF('CAC EPDs'!$E$2:$E$1007=Lists!BN$6,ROW('CAC EPDs'!$E$2:$E$1007)),ROW(92:92))-1,1),"")</f>
        <v/>
      </c>
      <c r="BO98" s="35" t="str" cm="1">
        <f t="array" ref="BO98">IFERROR(INDEX('CAC EPDs'!$F$2:$F$1007,SMALL(IF('CAC EPDs'!$E$2:$E$1007=Lists!BO$6,ROW('CAC EPDs'!$E$2:$E$1007)),ROW(92:92))-1,1),"")</f>
        <v/>
      </c>
      <c r="BP98" s="35" t="str" cm="1">
        <f t="array" ref="BP98">IFERROR(INDEX('CAC EPDs'!$F$2:$F$1007,SMALL(IF('CAC EPDs'!$E$2:$E$1007=Lists!BP$6,ROW('CAC EPDs'!$E$2:$E$1007)),ROW(92:92))-1,1),"")</f>
        <v/>
      </c>
      <c r="BQ98" s="35" t="str" cm="1">
        <f t="array" ref="BQ98">IFERROR(INDEX('CAC EPDs'!$F$2:$F$1007,SMALL(IF('CAC EPDs'!$E$2:$E$1007=Lists!BQ$6,ROW('CAC EPDs'!$E$2:$E$1007)),ROW(92:92))-1,1),"")</f>
        <v/>
      </c>
      <c r="BR98" s="35" t="str" cm="1">
        <f t="array" ref="BR98">IFERROR(INDEX('CAC EPDs'!$F$2:$F$1007,SMALL(IF('CAC EPDs'!$E$2:$E$1007=Lists!BR$6,ROW('CAC EPDs'!$E$2:$E$1007)),ROW(92:92))-1,1),"")</f>
        <v/>
      </c>
      <c r="BS98" s="35" t="str" cm="1">
        <f t="array" ref="BS98">IFERROR(INDEX('CAC EPDs'!$F$2:$F$1007,SMALL(IF('CAC EPDs'!$E$2:$E$1007=Lists!BS$6,ROW('CAC EPDs'!$E$2:$E$1007)),ROW(92:92))-1,1),"")</f>
        <v/>
      </c>
      <c r="BT98" s="35" t="str" cm="1">
        <f t="array" ref="BT98">IFERROR(INDEX('CAC EPDs'!$F$2:$F$1007,SMALL(IF('CAC EPDs'!$E$2:$E$1007=Lists!BT$6,ROW('CAC EPDs'!$E$2:$E$1007)),ROW(92:92))-1,1),"")</f>
        <v/>
      </c>
      <c r="BU98" s="35" t="str" cm="1">
        <f t="array" ref="BU98">IFERROR(INDEX('CAC EPDs'!$F$2:$F$1007,SMALL(IF('CAC EPDs'!$E$2:$E$1007=Lists!BU$6,ROW('CAC EPDs'!$E$2:$E$1007)),ROW(92:92))-1,1),"")</f>
        <v/>
      </c>
      <c r="BV98" s="35" t="str" cm="1">
        <f t="array" ref="BV98">IFERROR(INDEX('CAC EPDs'!$F$2:$F$1007,SMALL(IF('CAC EPDs'!$E$2:$E$1007=Lists!BV$6,ROW('CAC EPDs'!$E$2:$E$1007)),ROW(92:92))-1,1),"")</f>
        <v/>
      </c>
      <c r="BW98" s="35" t="str" cm="1">
        <f t="array" ref="BW98">IFERROR(INDEX('CAC EPDs'!$F$2:$F$1007,SMALL(IF('CAC EPDs'!$E$2:$E$1007=Lists!BW$6,ROW('CAC EPDs'!$E$2:$E$1007)),ROW(92:92))-1,1),"")</f>
        <v/>
      </c>
      <c r="BX98" s="35" t="str" cm="1">
        <f t="array" ref="BX98">IFERROR(INDEX('CAC EPDs'!$F$2:$F$1007,SMALL(IF('CAC EPDs'!$E$2:$E$1007=Lists!BX$6,ROW('CAC EPDs'!$E$2:$E$1007)),ROW(92:92))-1,1),"")</f>
        <v/>
      </c>
      <c r="BY98" s="35" t="str" cm="1">
        <f t="array" ref="BY98">IFERROR(INDEX('CAC EPDs'!$F$2:$F$1007,SMALL(IF('CAC EPDs'!$E$2:$E$1007=Lists!BY$6,ROW('CAC EPDs'!$E$2:$E$1007)),ROW(92:92))-1,1),"")</f>
        <v/>
      </c>
      <c r="BZ98" s="35" t="str" cm="1">
        <f t="array" ref="BZ98">IFERROR(INDEX('CAC EPDs'!$F$2:$F$1007,SMALL(IF('CAC EPDs'!$E$2:$E$1007=Lists!BZ$6,ROW('CAC EPDs'!$E$2:$E$1007)),ROW(92:92))-1,1),"")</f>
        <v/>
      </c>
    </row>
    <row r="99" spans="25:78">
      <c r="Y99" s="35" t="str">
        <v>British_Columbia,35,Yes</v>
      </c>
      <c r="AA99" s="35" t="str" cm="1">
        <f t="array" ref="AA99">IFERROR(INDEX('CAC EPDs'!$F$2:$F$1007,SMALL(IF('CAC EPDs'!$E$2:$E$1007=Lists!AA$6,ROW('CAC EPDs'!$E$2:$E$1007)),ROW(93:93))-1,1),"")</f>
        <v/>
      </c>
      <c r="AB99" s="35" t="str" cm="1">
        <f t="array" ref="AB99">IFERROR(INDEX('CAC EPDs'!$F$2:$F$1007,SMALL(IF('CAC EPDs'!$E$2:$E$1007=Lists!AB$6,ROW('CAC EPDs'!$E$2:$E$1007)),ROW(93:93))-1,1),"")</f>
        <v/>
      </c>
      <c r="AC99" s="35" t="str" cm="1">
        <f t="array" ref="AC99">IFERROR(INDEX('CAC EPDs'!$F$2:$F$1007,SMALL(IF('CAC EPDs'!$E$2:$E$1007=Lists!AC$6,ROW('CAC EPDs'!$E$2:$E$1007)),ROW(93:93))-1,1),"")</f>
        <v/>
      </c>
      <c r="AD99" s="35" t="str" cm="1">
        <f t="array" ref="AD99">IFERROR(INDEX('CAC EPDs'!$F$2:$F$1007,SMALL(IF('CAC EPDs'!$E$2:$E$1007=Lists!AD$6,ROW('CAC EPDs'!$E$2:$E$1007)),ROW(93:93))-1,1),"")</f>
        <v/>
      </c>
      <c r="AE99" s="35" t="str" cm="1">
        <f t="array" ref="AE99">IFERROR(INDEX('CAC EPDs'!$F$2:$F$1007,SMALL(IF('CAC EPDs'!$E$2:$E$1007=Lists!AE$6,ROW('CAC EPDs'!$E$2:$E$1007)),ROW(93:93))-1,1),"")</f>
        <v/>
      </c>
      <c r="AF99" s="35" t="str" cm="1">
        <f t="array" ref="AF99">IFERROR(INDEX('CAC EPDs'!$F$2:$F$1007,SMALL(IF('CAC EPDs'!$E$2:$E$1007=Lists!AF$6,ROW('CAC EPDs'!$E$2:$E$1007)),ROW(93:93))-1,1),"")</f>
        <v/>
      </c>
      <c r="AG99" s="35" t="str" cm="1">
        <f t="array" ref="AG99">IFERROR(INDEX('CAC EPDs'!$F$2:$F$1007,SMALL(IF('CAC EPDs'!$E$2:$E$1007=Lists!AG$6,ROW('CAC EPDs'!$E$2:$E$1007)),ROW(93:93))-1,1),"")</f>
        <v/>
      </c>
      <c r="AH99" s="35" t="str" cm="1">
        <f t="array" ref="AH99">IFERROR(INDEX('CAC EPDs'!$F$2:$F$1007,SMALL(IF('CAC EPDs'!$E$2:$E$1007=Lists!AH$6,ROW('CAC EPDs'!$E$2:$E$1007)),ROW(93:93))-1,1),"")</f>
        <v/>
      </c>
      <c r="AI99" s="35" t="str" cm="1">
        <f t="array" ref="AI99">IFERROR(INDEX('CAC EPDs'!$F$2:$F$1007,SMALL(IF('CAC EPDs'!$E$2:$E$1007=Lists!AI$6,ROW('CAC EPDs'!$E$2:$E$1007)),ROW(93:93))-1,1),"")</f>
        <v/>
      </c>
      <c r="AJ99" s="35" t="str" cm="1">
        <f t="array" ref="AJ99">IFERROR(INDEX('CAC EPDs'!$F$2:$F$1007,SMALL(IF('CAC EPDs'!$E$2:$E$1007=Lists!AJ$6,ROW('CAC EPDs'!$E$2:$E$1007)),ROW(93:93))-1,1),"")</f>
        <v/>
      </c>
      <c r="AK99" s="35" t="str" cm="1">
        <f t="array" ref="AK99">IFERROR(INDEX('CAC EPDs'!$F$2:$F$1007,SMALL(IF('CAC EPDs'!$E$2:$E$1007=Lists!AK$6,ROW('CAC EPDs'!$E$2:$E$1007)),ROW(93:93))-1,1),"")</f>
        <v/>
      </c>
      <c r="AL99" s="35" t="str" cm="1">
        <f t="array" ref="AL99">IFERROR(INDEX('CAC EPDs'!$F$2:$F$1007,SMALL(IF('CAC EPDs'!$E$2:$E$1007=Lists!AL$6,ROW('CAC EPDs'!$E$2:$E$1007)),ROW(93:93))-1,1),"")</f>
        <v/>
      </c>
      <c r="AM99" s="35" t="str" cm="1">
        <f t="array" ref="AM99">IFERROR(INDEX('CAC EPDs'!$F$2:$F$1007,SMALL(IF('CAC EPDs'!$E$2:$E$1007=Lists!AM$6,ROW('CAC EPDs'!$E$2:$E$1007)),ROW(93:93))-1,1),"")</f>
        <v/>
      </c>
      <c r="AN99" s="35" t="str" cm="1">
        <f t="array" ref="AN99">IFERROR(INDEX('CAC EPDs'!$F$2:$F$1007,SMALL(IF('CAC EPDs'!$E$2:$E$1007=Lists!AN$6,ROW('CAC EPDs'!$E$2:$E$1007)),ROW(93:93))-1,1),"")</f>
        <v/>
      </c>
      <c r="AO99" s="35" t="str" cm="1">
        <f t="array" ref="AO99">IFERROR(INDEX('CAC EPDs'!$F$2:$F$1007,SMALL(IF('CAC EPDs'!$E$2:$E$1007=Lists!AO$6,ROW('CAC EPDs'!$E$2:$E$1007)),ROW(93:93))-1,1),"")</f>
        <v/>
      </c>
      <c r="AP99" s="35" t="str" cm="1">
        <f t="array" ref="AP99">IFERROR(INDEX('CAC EPDs'!$F$2:$F$1007,SMALL(IF('CAC EPDs'!$E$2:$E$1007=Lists!AP$6,ROW('CAC EPDs'!$E$2:$E$1007)),ROW(93:93))-1,1),"")</f>
        <v/>
      </c>
      <c r="AQ99" s="35" t="str" cm="1">
        <f t="array" ref="AQ99">IFERROR(INDEX('CAC EPDs'!$F$2:$F$1007,SMALL(IF('CAC EPDs'!$E$2:$E$1007=Lists!AQ$6,ROW('CAC EPDs'!$E$2:$E$1007)),ROW(93:93))-1,1),"")</f>
        <v/>
      </c>
      <c r="AR99" s="35" t="str" cm="1">
        <f t="array" ref="AR99">IFERROR(INDEX('CAC EPDs'!$F$2:$F$1007,SMALL(IF('CAC EPDs'!$E$2:$E$1007=Lists!AR$6,ROW('CAC EPDs'!$E$2:$E$1007)),ROW(93:93))-1,1),"")</f>
        <v/>
      </c>
      <c r="AS99" s="35" t="str" cm="1">
        <f t="array" ref="AS99">IFERROR(INDEX('CAC EPDs'!$F$2:$F$1007,SMALL(IF('CAC EPDs'!$E$2:$E$1007=Lists!AS$6,ROW('CAC EPDs'!$E$2:$E$1007)),ROW(93:93))-1,1),"")</f>
        <v/>
      </c>
      <c r="AT99" s="35" t="str" cm="1">
        <f t="array" ref="AT99">IFERROR(INDEX('CAC EPDs'!$F$2:$F$1007,SMALL(IF('CAC EPDs'!$E$2:$E$1007=Lists!AT$6,ROW('CAC EPDs'!$E$2:$E$1007)),ROW(93:93))-1,1),"")</f>
        <v/>
      </c>
      <c r="AU99" s="35" t="str" cm="1">
        <f t="array" ref="AU99">IFERROR(INDEX('CAC EPDs'!$F$2:$F$1007,SMALL(IF('CAC EPDs'!$E$2:$E$1007=Lists!AU$6,ROW('CAC EPDs'!$E$2:$E$1007)),ROW(93:93))-1,1),"")</f>
        <v/>
      </c>
      <c r="AV99" s="35" t="str" cm="1">
        <f t="array" ref="AV99">IFERROR(INDEX('CAC EPDs'!$F$2:$F$1007,SMALL(IF('CAC EPDs'!$E$2:$E$1007=Lists!AV$6,ROW('CAC EPDs'!$E$2:$E$1007)),ROW(93:93))-1,1),"")</f>
        <v/>
      </c>
      <c r="AW99" s="35" t="str" cm="1">
        <f t="array" ref="AW99">IFERROR(INDEX('CAC EPDs'!$F$2:$F$1007,SMALL(IF('CAC EPDs'!$E$2:$E$1007=Lists!AW$6,ROW('CAC EPDs'!$E$2:$E$1007)),ROW(93:93))-1,1),"")</f>
        <v/>
      </c>
      <c r="AX99" s="35" t="str" cm="1">
        <f t="array" ref="AX99">IFERROR(INDEX('CAC EPDs'!$F$2:$F$1007,SMALL(IF('CAC EPDs'!$E$2:$E$1007=Lists!AX$6,ROW('CAC EPDs'!$E$2:$E$1007)),ROW(93:93))-1,1),"")</f>
        <v/>
      </c>
      <c r="AY99" s="35" t="str" cm="1">
        <f t="array" ref="AY99">IFERROR(INDEX('CAC EPDs'!$F$2:$F$1007,SMALL(IF('CAC EPDs'!$E$2:$E$1007=Lists!AY$6,ROW('CAC EPDs'!$E$2:$E$1007)),ROW(93:93))-1,1),"")</f>
        <v/>
      </c>
      <c r="AZ99" s="35" t="str" cm="1">
        <f t="array" ref="AZ99">IFERROR(INDEX('CAC EPDs'!$F$2:$F$1007,SMALL(IF('CAC EPDs'!$E$2:$E$1007=Lists!AZ$6,ROW('CAC EPDs'!$E$2:$E$1007)),ROW(93:93))-1,1),"")</f>
        <v/>
      </c>
      <c r="BA99" s="35" t="str" cm="1">
        <f t="array" ref="BA99">IFERROR(INDEX('CAC EPDs'!$F$2:$F$1007,SMALL(IF('CAC EPDs'!$E$2:$E$1007=Lists!BA$6,ROW('CAC EPDs'!$E$2:$E$1007)),ROW(93:93))-1,1),"")</f>
        <v/>
      </c>
      <c r="BB99" s="35" t="str" cm="1">
        <f t="array" ref="BB99">IFERROR(INDEX('CAC EPDs'!$F$2:$F$1007,SMALL(IF('CAC EPDs'!$E$2:$E$1007=Lists!BB$6,ROW('CAC EPDs'!$E$2:$E$1007)),ROW(93:93))-1,1),"")</f>
        <v/>
      </c>
      <c r="BC99" s="35" t="str" cm="1">
        <f t="array" ref="BC99">IFERROR(INDEX('CAC EPDs'!$F$2:$F$1007,SMALL(IF('CAC EPDs'!$E$2:$E$1007=Lists!BC$6,ROW('CAC EPDs'!$E$2:$E$1007)),ROW(93:93))-1,1),"")</f>
        <v/>
      </c>
      <c r="BD99" s="35" t="str" cm="1">
        <f t="array" ref="BD99">IFERROR(INDEX('CAC EPDs'!$F$2:$F$1007,SMALL(IF('CAC EPDs'!$E$2:$E$1007=Lists!BD$6,ROW('CAC EPDs'!$E$2:$E$1007)),ROW(93:93))-1,1),"")</f>
        <v/>
      </c>
      <c r="BE99" s="35" t="str" cm="1">
        <f t="array" ref="BE99">IFERROR(INDEX('CAC EPDs'!$F$2:$F$1007,SMALL(IF('CAC EPDs'!$E$2:$E$1007=Lists!BE$6,ROW('CAC EPDs'!$E$2:$E$1007)),ROW(93:93))-1,1),"")</f>
        <v/>
      </c>
      <c r="BF99" s="35" t="str" cm="1">
        <f t="array" ref="BF99">IFERROR(INDEX('CAC EPDs'!$F$2:$F$1007,SMALL(IF('CAC EPDs'!$E$2:$E$1007=Lists!BF$6,ROW('CAC EPDs'!$E$2:$E$1007)),ROW(93:93))-1,1),"")</f>
        <v/>
      </c>
      <c r="BG99" s="35" t="str" cm="1">
        <f t="array" ref="BG99">IFERROR(INDEX('CAC EPDs'!$F$2:$F$1007,SMALL(IF('CAC EPDs'!$E$2:$E$1007=Lists!BG$6,ROW('CAC EPDs'!$E$2:$E$1007)),ROW(93:93))-1,1),"")</f>
        <v/>
      </c>
      <c r="BH99" s="35" t="str" cm="1">
        <f t="array" ref="BH99">IFERROR(INDEX('CAC EPDs'!$F$2:$F$1007,SMALL(IF('CAC EPDs'!$E$2:$E$1007=Lists!BH$6,ROW('CAC EPDs'!$E$2:$E$1007)),ROW(93:93))-1,1),"")</f>
        <v/>
      </c>
      <c r="BI99" s="35" t="str" cm="1">
        <f t="array" ref="BI99">IFERROR(INDEX('CAC EPDs'!$F$2:$F$1007,SMALL(IF('CAC EPDs'!$E$2:$E$1007=Lists!BI$6,ROW('CAC EPDs'!$E$2:$E$1007)),ROW(93:93))-1,1),"")</f>
        <v/>
      </c>
      <c r="BJ99" s="35" t="str" cm="1">
        <f t="array" ref="BJ99">IFERROR(INDEX('CAC EPDs'!$F$2:$F$1007,SMALL(IF('CAC EPDs'!$E$2:$E$1007=Lists!BJ$6,ROW('CAC EPDs'!$E$2:$E$1007)),ROW(93:93))-1,1),"")</f>
        <v/>
      </c>
      <c r="BK99" s="35" t="str" cm="1">
        <f t="array" ref="BK99">IFERROR(INDEX('CAC EPDs'!$F$2:$F$1007,SMALL(IF('CAC EPDs'!$E$2:$E$1007=Lists!BK$6,ROW('CAC EPDs'!$E$2:$E$1007)),ROW(93:93))-1,1),"")</f>
        <v/>
      </c>
      <c r="BL99" s="35" t="str" cm="1">
        <f t="array" ref="BL99">IFERROR(INDEX('CAC EPDs'!$F$2:$F$1007,SMALL(IF('CAC EPDs'!$E$2:$E$1007=Lists!BL$6,ROW('CAC EPDs'!$E$2:$E$1007)),ROW(93:93))-1,1),"")</f>
        <v/>
      </c>
      <c r="BM99" s="35" t="str" cm="1">
        <f t="array" ref="BM99">IFERROR(INDEX('CAC EPDs'!$F$2:$F$1007,SMALL(IF('CAC EPDs'!$E$2:$E$1007=Lists!BM$6,ROW('CAC EPDs'!$E$2:$E$1007)),ROW(93:93))-1,1),"")</f>
        <v/>
      </c>
      <c r="BN99" s="35" t="str" cm="1">
        <f t="array" ref="BN99">IFERROR(INDEX('CAC EPDs'!$F$2:$F$1007,SMALL(IF('CAC EPDs'!$E$2:$E$1007=Lists!BN$6,ROW('CAC EPDs'!$E$2:$E$1007)),ROW(93:93))-1,1),"")</f>
        <v/>
      </c>
      <c r="BO99" s="35" t="str" cm="1">
        <f t="array" ref="BO99">IFERROR(INDEX('CAC EPDs'!$F$2:$F$1007,SMALL(IF('CAC EPDs'!$E$2:$E$1007=Lists!BO$6,ROW('CAC EPDs'!$E$2:$E$1007)),ROW(93:93))-1,1),"")</f>
        <v/>
      </c>
      <c r="BP99" s="35" t="str" cm="1">
        <f t="array" ref="BP99">IFERROR(INDEX('CAC EPDs'!$F$2:$F$1007,SMALL(IF('CAC EPDs'!$E$2:$E$1007=Lists!BP$6,ROW('CAC EPDs'!$E$2:$E$1007)),ROW(93:93))-1,1),"")</f>
        <v/>
      </c>
      <c r="BQ99" s="35" t="str" cm="1">
        <f t="array" ref="BQ99">IFERROR(INDEX('CAC EPDs'!$F$2:$F$1007,SMALL(IF('CAC EPDs'!$E$2:$E$1007=Lists!BQ$6,ROW('CAC EPDs'!$E$2:$E$1007)),ROW(93:93))-1,1),"")</f>
        <v/>
      </c>
      <c r="BR99" s="35" t="str" cm="1">
        <f t="array" ref="BR99">IFERROR(INDEX('CAC EPDs'!$F$2:$F$1007,SMALL(IF('CAC EPDs'!$E$2:$E$1007=Lists!BR$6,ROW('CAC EPDs'!$E$2:$E$1007)),ROW(93:93))-1,1),"")</f>
        <v/>
      </c>
      <c r="BS99" s="35" t="str" cm="1">
        <f t="array" ref="BS99">IFERROR(INDEX('CAC EPDs'!$F$2:$F$1007,SMALL(IF('CAC EPDs'!$E$2:$E$1007=Lists!BS$6,ROW('CAC EPDs'!$E$2:$E$1007)),ROW(93:93))-1,1),"")</f>
        <v/>
      </c>
      <c r="BT99" s="35" t="str" cm="1">
        <f t="array" ref="BT99">IFERROR(INDEX('CAC EPDs'!$F$2:$F$1007,SMALL(IF('CAC EPDs'!$E$2:$E$1007=Lists!BT$6,ROW('CAC EPDs'!$E$2:$E$1007)),ROW(93:93))-1,1),"")</f>
        <v/>
      </c>
      <c r="BU99" s="35" t="str" cm="1">
        <f t="array" ref="BU99">IFERROR(INDEX('CAC EPDs'!$F$2:$F$1007,SMALL(IF('CAC EPDs'!$E$2:$E$1007=Lists!BU$6,ROW('CAC EPDs'!$E$2:$E$1007)),ROW(93:93))-1,1),"")</f>
        <v/>
      </c>
      <c r="BV99" s="35" t="str" cm="1">
        <f t="array" ref="BV99">IFERROR(INDEX('CAC EPDs'!$F$2:$F$1007,SMALL(IF('CAC EPDs'!$E$2:$E$1007=Lists!BV$6,ROW('CAC EPDs'!$E$2:$E$1007)),ROW(93:93))-1,1),"")</f>
        <v/>
      </c>
      <c r="BW99" s="35" t="str" cm="1">
        <f t="array" ref="BW99">IFERROR(INDEX('CAC EPDs'!$F$2:$F$1007,SMALL(IF('CAC EPDs'!$E$2:$E$1007=Lists!BW$6,ROW('CAC EPDs'!$E$2:$E$1007)),ROW(93:93))-1,1),"")</f>
        <v/>
      </c>
      <c r="BX99" s="35" t="str" cm="1">
        <f t="array" ref="BX99">IFERROR(INDEX('CAC EPDs'!$F$2:$F$1007,SMALL(IF('CAC EPDs'!$E$2:$E$1007=Lists!BX$6,ROW('CAC EPDs'!$E$2:$E$1007)),ROW(93:93))-1,1),"")</f>
        <v/>
      </c>
      <c r="BY99" s="35" t="str" cm="1">
        <f t="array" ref="BY99">IFERROR(INDEX('CAC EPDs'!$F$2:$F$1007,SMALL(IF('CAC EPDs'!$E$2:$E$1007=Lists!BY$6,ROW('CAC EPDs'!$E$2:$E$1007)),ROW(93:93))-1,1),"")</f>
        <v/>
      </c>
      <c r="BZ99" s="35" t="str" cm="1">
        <f t="array" ref="BZ99">IFERROR(INDEX('CAC EPDs'!$F$2:$F$1007,SMALL(IF('CAC EPDs'!$E$2:$E$1007=Lists!BZ$6,ROW('CAC EPDs'!$E$2:$E$1007)),ROW(93:93))-1,1),"")</f>
        <v/>
      </c>
    </row>
    <row r="100" spans="25:78">
      <c r="Y100" s="35" t="str">
        <v>British_Columbia,35,No</v>
      </c>
      <c r="AA100" s="35" t="str" cm="1">
        <f t="array" ref="AA100">IFERROR(INDEX('CAC EPDs'!$F$2:$F$1007,SMALL(IF('CAC EPDs'!$E$2:$E$1007=Lists!AA$6,ROW('CAC EPDs'!$E$2:$E$1007)),ROW(94:94))-1,1),"")</f>
        <v/>
      </c>
      <c r="AB100" s="35" t="str" cm="1">
        <f t="array" ref="AB100">IFERROR(INDEX('CAC EPDs'!$F$2:$F$1007,SMALL(IF('CAC EPDs'!$E$2:$E$1007=Lists!AB$6,ROW('CAC EPDs'!$E$2:$E$1007)),ROW(94:94))-1,1),"")</f>
        <v/>
      </c>
      <c r="AC100" s="35" t="str" cm="1">
        <f t="array" ref="AC100">IFERROR(INDEX('CAC EPDs'!$F$2:$F$1007,SMALL(IF('CAC EPDs'!$E$2:$E$1007=Lists!AC$6,ROW('CAC EPDs'!$E$2:$E$1007)),ROW(94:94))-1,1),"")</f>
        <v/>
      </c>
      <c r="AD100" s="35" t="str" cm="1">
        <f t="array" ref="AD100">IFERROR(INDEX('CAC EPDs'!$F$2:$F$1007,SMALL(IF('CAC EPDs'!$E$2:$E$1007=Lists!AD$6,ROW('CAC EPDs'!$E$2:$E$1007)),ROW(94:94))-1,1),"")</f>
        <v/>
      </c>
      <c r="AE100" s="35" t="str" cm="1">
        <f t="array" ref="AE100">IFERROR(INDEX('CAC EPDs'!$F$2:$F$1007,SMALL(IF('CAC EPDs'!$E$2:$E$1007=Lists!AE$6,ROW('CAC EPDs'!$E$2:$E$1007)),ROW(94:94))-1,1),"")</f>
        <v/>
      </c>
      <c r="AF100" s="35" t="str" cm="1">
        <f t="array" ref="AF100">IFERROR(INDEX('CAC EPDs'!$F$2:$F$1007,SMALL(IF('CAC EPDs'!$E$2:$E$1007=Lists!AF$6,ROW('CAC EPDs'!$E$2:$E$1007)),ROW(94:94))-1,1),"")</f>
        <v/>
      </c>
      <c r="AG100" s="35" t="str" cm="1">
        <f t="array" ref="AG100">IFERROR(INDEX('CAC EPDs'!$F$2:$F$1007,SMALL(IF('CAC EPDs'!$E$2:$E$1007=Lists!AG$6,ROW('CAC EPDs'!$E$2:$E$1007)),ROW(94:94))-1,1),"")</f>
        <v/>
      </c>
      <c r="AH100" s="35" t="str" cm="1">
        <f t="array" ref="AH100">IFERROR(INDEX('CAC EPDs'!$F$2:$F$1007,SMALL(IF('CAC EPDs'!$E$2:$E$1007=Lists!AH$6,ROW('CAC EPDs'!$E$2:$E$1007)),ROW(94:94))-1,1),"")</f>
        <v/>
      </c>
      <c r="AI100" s="35" t="str" cm="1">
        <f t="array" ref="AI100">IFERROR(INDEX('CAC EPDs'!$F$2:$F$1007,SMALL(IF('CAC EPDs'!$E$2:$E$1007=Lists!AI$6,ROW('CAC EPDs'!$E$2:$E$1007)),ROW(94:94))-1,1),"")</f>
        <v/>
      </c>
      <c r="AJ100" s="35" t="str" cm="1">
        <f t="array" ref="AJ100">IFERROR(INDEX('CAC EPDs'!$F$2:$F$1007,SMALL(IF('CAC EPDs'!$E$2:$E$1007=Lists!AJ$6,ROW('CAC EPDs'!$E$2:$E$1007)),ROW(94:94))-1,1),"")</f>
        <v/>
      </c>
      <c r="AK100" s="35" t="str" cm="1">
        <f t="array" ref="AK100">IFERROR(INDEX('CAC EPDs'!$F$2:$F$1007,SMALL(IF('CAC EPDs'!$E$2:$E$1007=Lists!AK$6,ROW('CAC EPDs'!$E$2:$E$1007)),ROW(94:94))-1,1),"")</f>
        <v/>
      </c>
      <c r="AL100" s="35" t="str" cm="1">
        <f t="array" ref="AL100">IFERROR(INDEX('CAC EPDs'!$F$2:$F$1007,SMALL(IF('CAC EPDs'!$E$2:$E$1007=Lists!AL$6,ROW('CAC EPDs'!$E$2:$E$1007)),ROW(94:94))-1,1),"")</f>
        <v/>
      </c>
      <c r="AM100" s="35" t="str" cm="1">
        <f t="array" ref="AM100">IFERROR(INDEX('CAC EPDs'!$F$2:$F$1007,SMALL(IF('CAC EPDs'!$E$2:$E$1007=Lists!AM$6,ROW('CAC EPDs'!$E$2:$E$1007)),ROW(94:94))-1,1),"")</f>
        <v/>
      </c>
      <c r="AN100" s="35" t="str" cm="1">
        <f t="array" ref="AN100">IFERROR(INDEX('CAC EPDs'!$F$2:$F$1007,SMALL(IF('CAC EPDs'!$E$2:$E$1007=Lists!AN$6,ROW('CAC EPDs'!$E$2:$E$1007)),ROW(94:94))-1,1),"")</f>
        <v/>
      </c>
      <c r="AO100" s="35" t="str" cm="1">
        <f t="array" ref="AO100">IFERROR(INDEX('CAC EPDs'!$F$2:$F$1007,SMALL(IF('CAC EPDs'!$E$2:$E$1007=Lists!AO$6,ROW('CAC EPDs'!$E$2:$E$1007)),ROW(94:94))-1,1),"")</f>
        <v/>
      </c>
      <c r="AP100" s="35" t="str" cm="1">
        <f t="array" ref="AP100">IFERROR(INDEX('CAC EPDs'!$F$2:$F$1007,SMALL(IF('CAC EPDs'!$E$2:$E$1007=Lists!AP$6,ROW('CAC EPDs'!$E$2:$E$1007)),ROW(94:94))-1,1),"")</f>
        <v/>
      </c>
      <c r="AQ100" s="35" t="str" cm="1">
        <f t="array" ref="AQ100">IFERROR(INDEX('CAC EPDs'!$F$2:$F$1007,SMALL(IF('CAC EPDs'!$E$2:$E$1007=Lists!AQ$6,ROW('CAC EPDs'!$E$2:$E$1007)),ROW(94:94))-1,1),"")</f>
        <v/>
      </c>
      <c r="AR100" s="35" t="str" cm="1">
        <f t="array" ref="AR100">IFERROR(INDEX('CAC EPDs'!$F$2:$F$1007,SMALL(IF('CAC EPDs'!$E$2:$E$1007=Lists!AR$6,ROW('CAC EPDs'!$E$2:$E$1007)),ROW(94:94))-1,1),"")</f>
        <v/>
      </c>
      <c r="AS100" s="35" t="str" cm="1">
        <f t="array" ref="AS100">IFERROR(INDEX('CAC EPDs'!$F$2:$F$1007,SMALL(IF('CAC EPDs'!$E$2:$E$1007=Lists!AS$6,ROW('CAC EPDs'!$E$2:$E$1007)),ROW(94:94))-1,1),"")</f>
        <v/>
      </c>
      <c r="AT100" s="35" t="str" cm="1">
        <f t="array" ref="AT100">IFERROR(INDEX('CAC EPDs'!$F$2:$F$1007,SMALL(IF('CAC EPDs'!$E$2:$E$1007=Lists!AT$6,ROW('CAC EPDs'!$E$2:$E$1007)),ROW(94:94))-1,1),"")</f>
        <v/>
      </c>
      <c r="AU100" s="35" t="str" cm="1">
        <f t="array" ref="AU100">IFERROR(INDEX('CAC EPDs'!$F$2:$F$1007,SMALL(IF('CAC EPDs'!$E$2:$E$1007=Lists!AU$6,ROW('CAC EPDs'!$E$2:$E$1007)),ROW(94:94))-1,1),"")</f>
        <v/>
      </c>
      <c r="AV100" s="35" t="str" cm="1">
        <f t="array" ref="AV100">IFERROR(INDEX('CAC EPDs'!$F$2:$F$1007,SMALL(IF('CAC EPDs'!$E$2:$E$1007=Lists!AV$6,ROW('CAC EPDs'!$E$2:$E$1007)),ROW(94:94))-1,1),"")</f>
        <v/>
      </c>
      <c r="AW100" s="35" t="str" cm="1">
        <f t="array" ref="AW100">IFERROR(INDEX('CAC EPDs'!$F$2:$F$1007,SMALL(IF('CAC EPDs'!$E$2:$E$1007=Lists!AW$6,ROW('CAC EPDs'!$E$2:$E$1007)),ROW(94:94))-1,1),"")</f>
        <v/>
      </c>
      <c r="AX100" s="35" t="str" cm="1">
        <f t="array" ref="AX100">IFERROR(INDEX('CAC EPDs'!$F$2:$F$1007,SMALL(IF('CAC EPDs'!$E$2:$E$1007=Lists!AX$6,ROW('CAC EPDs'!$E$2:$E$1007)),ROW(94:94))-1,1),"")</f>
        <v/>
      </c>
      <c r="AY100" s="35" t="str" cm="1">
        <f t="array" ref="AY100">IFERROR(INDEX('CAC EPDs'!$F$2:$F$1007,SMALL(IF('CAC EPDs'!$E$2:$E$1007=Lists!AY$6,ROW('CAC EPDs'!$E$2:$E$1007)),ROW(94:94))-1,1),"")</f>
        <v/>
      </c>
      <c r="AZ100" s="35" t="str" cm="1">
        <f t="array" ref="AZ100">IFERROR(INDEX('CAC EPDs'!$F$2:$F$1007,SMALL(IF('CAC EPDs'!$E$2:$E$1007=Lists!AZ$6,ROW('CAC EPDs'!$E$2:$E$1007)),ROW(94:94))-1,1),"")</f>
        <v/>
      </c>
      <c r="BA100" s="35" t="str" cm="1">
        <f t="array" ref="BA100">IFERROR(INDEX('CAC EPDs'!$F$2:$F$1007,SMALL(IF('CAC EPDs'!$E$2:$E$1007=Lists!BA$6,ROW('CAC EPDs'!$E$2:$E$1007)),ROW(94:94))-1,1),"")</f>
        <v/>
      </c>
      <c r="BB100" s="35" t="str" cm="1">
        <f t="array" ref="BB100">IFERROR(INDEX('CAC EPDs'!$F$2:$F$1007,SMALL(IF('CAC EPDs'!$E$2:$E$1007=Lists!BB$6,ROW('CAC EPDs'!$E$2:$E$1007)),ROW(94:94))-1,1),"")</f>
        <v/>
      </c>
      <c r="BC100" s="35" t="str" cm="1">
        <f t="array" ref="BC100">IFERROR(INDEX('CAC EPDs'!$F$2:$F$1007,SMALL(IF('CAC EPDs'!$E$2:$E$1007=Lists!BC$6,ROW('CAC EPDs'!$E$2:$E$1007)),ROW(94:94))-1,1),"")</f>
        <v/>
      </c>
      <c r="BD100" s="35" t="str" cm="1">
        <f t="array" ref="BD100">IFERROR(INDEX('CAC EPDs'!$F$2:$F$1007,SMALL(IF('CAC EPDs'!$E$2:$E$1007=Lists!BD$6,ROW('CAC EPDs'!$E$2:$E$1007)),ROW(94:94))-1,1),"")</f>
        <v/>
      </c>
      <c r="BE100" s="35" t="str" cm="1">
        <f t="array" ref="BE100">IFERROR(INDEX('CAC EPDs'!$F$2:$F$1007,SMALL(IF('CAC EPDs'!$E$2:$E$1007=Lists!BE$6,ROW('CAC EPDs'!$E$2:$E$1007)),ROW(94:94))-1,1),"")</f>
        <v/>
      </c>
      <c r="BF100" s="35" t="str" cm="1">
        <f t="array" ref="BF100">IFERROR(INDEX('CAC EPDs'!$F$2:$F$1007,SMALL(IF('CAC EPDs'!$E$2:$E$1007=Lists!BF$6,ROW('CAC EPDs'!$E$2:$E$1007)),ROW(94:94))-1,1),"")</f>
        <v/>
      </c>
      <c r="BG100" s="35" t="str" cm="1">
        <f t="array" ref="BG100">IFERROR(INDEX('CAC EPDs'!$F$2:$F$1007,SMALL(IF('CAC EPDs'!$E$2:$E$1007=Lists!BG$6,ROW('CAC EPDs'!$E$2:$E$1007)),ROW(94:94))-1,1),"")</f>
        <v/>
      </c>
      <c r="BH100" s="35" t="str" cm="1">
        <f t="array" ref="BH100">IFERROR(INDEX('CAC EPDs'!$F$2:$F$1007,SMALL(IF('CAC EPDs'!$E$2:$E$1007=Lists!BH$6,ROW('CAC EPDs'!$E$2:$E$1007)),ROW(94:94))-1,1),"")</f>
        <v/>
      </c>
      <c r="BI100" s="35" t="str" cm="1">
        <f t="array" ref="BI100">IFERROR(INDEX('CAC EPDs'!$F$2:$F$1007,SMALL(IF('CAC EPDs'!$E$2:$E$1007=Lists!BI$6,ROW('CAC EPDs'!$E$2:$E$1007)),ROW(94:94))-1,1),"")</f>
        <v/>
      </c>
      <c r="BJ100" s="35" t="str" cm="1">
        <f t="array" ref="BJ100">IFERROR(INDEX('CAC EPDs'!$F$2:$F$1007,SMALL(IF('CAC EPDs'!$E$2:$E$1007=Lists!BJ$6,ROW('CAC EPDs'!$E$2:$E$1007)),ROW(94:94))-1,1),"")</f>
        <v/>
      </c>
      <c r="BK100" s="35" t="str" cm="1">
        <f t="array" ref="BK100">IFERROR(INDEX('CAC EPDs'!$F$2:$F$1007,SMALL(IF('CAC EPDs'!$E$2:$E$1007=Lists!BK$6,ROW('CAC EPDs'!$E$2:$E$1007)),ROW(94:94))-1,1),"")</f>
        <v/>
      </c>
      <c r="BL100" s="35" t="str" cm="1">
        <f t="array" ref="BL100">IFERROR(INDEX('CAC EPDs'!$F$2:$F$1007,SMALL(IF('CAC EPDs'!$E$2:$E$1007=Lists!BL$6,ROW('CAC EPDs'!$E$2:$E$1007)),ROW(94:94))-1,1),"")</f>
        <v/>
      </c>
      <c r="BM100" s="35" t="str" cm="1">
        <f t="array" ref="BM100">IFERROR(INDEX('CAC EPDs'!$F$2:$F$1007,SMALL(IF('CAC EPDs'!$E$2:$E$1007=Lists!BM$6,ROW('CAC EPDs'!$E$2:$E$1007)),ROW(94:94))-1,1),"")</f>
        <v/>
      </c>
      <c r="BN100" s="35" t="str" cm="1">
        <f t="array" ref="BN100">IFERROR(INDEX('CAC EPDs'!$F$2:$F$1007,SMALL(IF('CAC EPDs'!$E$2:$E$1007=Lists!BN$6,ROW('CAC EPDs'!$E$2:$E$1007)),ROW(94:94))-1,1),"")</f>
        <v/>
      </c>
      <c r="BO100" s="35" t="str" cm="1">
        <f t="array" ref="BO100">IFERROR(INDEX('CAC EPDs'!$F$2:$F$1007,SMALL(IF('CAC EPDs'!$E$2:$E$1007=Lists!BO$6,ROW('CAC EPDs'!$E$2:$E$1007)),ROW(94:94))-1,1),"")</f>
        <v/>
      </c>
      <c r="BP100" s="35" t="str" cm="1">
        <f t="array" ref="BP100">IFERROR(INDEX('CAC EPDs'!$F$2:$F$1007,SMALL(IF('CAC EPDs'!$E$2:$E$1007=Lists!BP$6,ROW('CAC EPDs'!$E$2:$E$1007)),ROW(94:94))-1,1),"")</f>
        <v/>
      </c>
      <c r="BQ100" s="35" t="str" cm="1">
        <f t="array" ref="BQ100">IFERROR(INDEX('CAC EPDs'!$F$2:$F$1007,SMALL(IF('CAC EPDs'!$E$2:$E$1007=Lists!BQ$6,ROW('CAC EPDs'!$E$2:$E$1007)),ROW(94:94))-1,1),"")</f>
        <v/>
      </c>
      <c r="BR100" s="35" t="str" cm="1">
        <f t="array" ref="BR100">IFERROR(INDEX('CAC EPDs'!$F$2:$F$1007,SMALL(IF('CAC EPDs'!$E$2:$E$1007=Lists!BR$6,ROW('CAC EPDs'!$E$2:$E$1007)),ROW(94:94))-1,1),"")</f>
        <v/>
      </c>
      <c r="BS100" s="35" t="str" cm="1">
        <f t="array" ref="BS100">IFERROR(INDEX('CAC EPDs'!$F$2:$F$1007,SMALL(IF('CAC EPDs'!$E$2:$E$1007=Lists!BS$6,ROW('CAC EPDs'!$E$2:$E$1007)),ROW(94:94))-1,1),"")</f>
        <v/>
      </c>
      <c r="BT100" s="35" t="str" cm="1">
        <f t="array" ref="BT100">IFERROR(INDEX('CAC EPDs'!$F$2:$F$1007,SMALL(IF('CAC EPDs'!$E$2:$E$1007=Lists!BT$6,ROW('CAC EPDs'!$E$2:$E$1007)),ROW(94:94))-1,1),"")</f>
        <v/>
      </c>
      <c r="BU100" s="35" t="str" cm="1">
        <f t="array" ref="BU100">IFERROR(INDEX('CAC EPDs'!$F$2:$F$1007,SMALL(IF('CAC EPDs'!$E$2:$E$1007=Lists!BU$6,ROW('CAC EPDs'!$E$2:$E$1007)),ROW(94:94))-1,1),"")</f>
        <v/>
      </c>
      <c r="BV100" s="35" t="str" cm="1">
        <f t="array" ref="BV100">IFERROR(INDEX('CAC EPDs'!$F$2:$F$1007,SMALL(IF('CAC EPDs'!$E$2:$E$1007=Lists!BV$6,ROW('CAC EPDs'!$E$2:$E$1007)),ROW(94:94))-1,1),"")</f>
        <v/>
      </c>
      <c r="BW100" s="35" t="str" cm="1">
        <f t="array" ref="BW100">IFERROR(INDEX('CAC EPDs'!$F$2:$F$1007,SMALL(IF('CAC EPDs'!$E$2:$E$1007=Lists!BW$6,ROW('CAC EPDs'!$E$2:$E$1007)),ROW(94:94))-1,1),"")</f>
        <v/>
      </c>
      <c r="BX100" s="35" t="str" cm="1">
        <f t="array" ref="BX100">IFERROR(INDEX('CAC EPDs'!$F$2:$F$1007,SMALL(IF('CAC EPDs'!$E$2:$E$1007=Lists!BX$6,ROW('CAC EPDs'!$E$2:$E$1007)),ROW(94:94))-1,1),"")</f>
        <v/>
      </c>
      <c r="BY100" s="35" t="str" cm="1">
        <f t="array" ref="BY100">IFERROR(INDEX('CAC EPDs'!$F$2:$F$1007,SMALL(IF('CAC EPDs'!$E$2:$E$1007=Lists!BY$6,ROW('CAC EPDs'!$E$2:$E$1007)),ROW(94:94))-1,1),"")</f>
        <v/>
      </c>
      <c r="BZ100" s="35" t="str" cm="1">
        <f t="array" ref="BZ100">IFERROR(INDEX('CAC EPDs'!$F$2:$F$1007,SMALL(IF('CAC EPDs'!$E$2:$E$1007=Lists!BZ$6,ROW('CAC EPDs'!$E$2:$E$1007)),ROW(94:94))-1,1),"")</f>
        <v/>
      </c>
    </row>
    <row r="101" spans="25:78">
      <c r="Y101" s="35" t="str">
        <v>British_Columbia,40,Yes</v>
      </c>
      <c r="AA101" s="35" t="str" cm="1">
        <f t="array" ref="AA101">IFERROR(INDEX('CAC EPDs'!$F$2:$F$1007,SMALL(IF('CAC EPDs'!$E$2:$E$1007=Lists!AA$6,ROW('CAC EPDs'!$E$2:$E$1007)),ROW(95:95))-1,1),"")</f>
        <v/>
      </c>
      <c r="AB101" s="35" t="str" cm="1">
        <f t="array" ref="AB101">IFERROR(INDEX('CAC EPDs'!$F$2:$F$1007,SMALL(IF('CAC EPDs'!$E$2:$E$1007=Lists!AB$6,ROW('CAC EPDs'!$E$2:$E$1007)),ROW(95:95))-1,1),"")</f>
        <v/>
      </c>
      <c r="AC101" s="35" t="str" cm="1">
        <f t="array" ref="AC101">IFERROR(INDEX('CAC EPDs'!$F$2:$F$1007,SMALL(IF('CAC EPDs'!$E$2:$E$1007=Lists!AC$6,ROW('CAC EPDs'!$E$2:$E$1007)),ROW(95:95))-1,1),"")</f>
        <v/>
      </c>
      <c r="AD101" s="35" t="str" cm="1">
        <f t="array" ref="AD101">IFERROR(INDEX('CAC EPDs'!$F$2:$F$1007,SMALL(IF('CAC EPDs'!$E$2:$E$1007=Lists!AD$6,ROW('CAC EPDs'!$E$2:$E$1007)),ROW(95:95))-1,1),"")</f>
        <v/>
      </c>
      <c r="AE101" s="35" t="str" cm="1">
        <f t="array" ref="AE101">IFERROR(INDEX('CAC EPDs'!$F$2:$F$1007,SMALL(IF('CAC EPDs'!$E$2:$E$1007=Lists!AE$6,ROW('CAC EPDs'!$E$2:$E$1007)),ROW(95:95))-1,1),"")</f>
        <v/>
      </c>
      <c r="AF101" s="35" t="str" cm="1">
        <f t="array" ref="AF101">IFERROR(INDEX('CAC EPDs'!$F$2:$F$1007,SMALL(IF('CAC EPDs'!$E$2:$E$1007=Lists!AF$6,ROW('CAC EPDs'!$E$2:$E$1007)),ROW(95:95))-1,1),"")</f>
        <v/>
      </c>
      <c r="AG101" s="35" t="str" cm="1">
        <f t="array" ref="AG101">IFERROR(INDEX('CAC EPDs'!$F$2:$F$1007,SMALL(IF('CAC EPDs'!$E$2:$E$1007=Lists!AG$6,ROW('CAC EPDs'!$E$2:$E$1007)),ROW(95:95))-1,1),"")</f>
        <v/>
      </c>
      <c r="AH101" s="35" t="str" cm="1">
        <f t="array" ref="AH101">IFERROR(INDEX('CAC EPDs'!$F$2:$F$1007,SMALL(IF('CAC EPDs'!$E$2:$E$1007=Lists!AH$6,ROW('CAC EPDs'!$E$2:$E$1007)),ROW(95:95))-1,1),"")</f>
        <v/>
      </c>
      <c r="AI101" s="35" t="str" cm="1">
        <f t="array" ref="AI101">IFERROR(INDEX('CAC EPDs'!$F$2:$F$1007,SMALL(IF('CAC EPDs'!$E$2:$E$1007=Lists!AI$6,ROW('CAC EPDs'!$E$2:$E$1007)),ROW(95:95))-1,1),"")</f>
        <v/>
      </c>
      <c r="AJ101" s="35" t="str" cm="1">
        <f t="array" ref="AJ101">IFERROR(INDEX('CAC EPDs'!$F$2:$F$1007,SMALL(IF('CAC EPDs'!$E$2:$E$1007=Lists!AJ$6,ROW('CAC EPDs'!$E$2:$E$1007)),ROW(95:95))-1,1),"")</f>
        <v/>
      </c>
      <c r="AK101" s="35" t="str" cm="1">
        <f t="array" ref="AK101">IFERROR(INDEX('CAC EPDs'!$F$2:$F$1007,SMALL(IF('CAC EPDs'!$E$2:$E$1007=Lists!AK$6,ROW('CAC EPDs'!$E$2:$E$1007)),ROW(95:95))-1,1),"")</f>
        <v/>
      </c>
      <c r="AL101" s="35" t="str" cm="1">
        <f t="array" ref="AL101">IFERROR(INDEX('CAC EPDs'!$F$2:$F$1007,SMALL(IF('CAC EPDs'!$E$2:$E$1007=Lists!AL$6,ROW('CAC EPDs'!$E$2:$E$1007)),ROW(95:95))-1,1),"")</f>
        <v/>
      </c>
      <c r="AM101" s="35" t="str" cm="1">
        <f t="array" ref="AM101">IFERROR(INDEX('CAC EPDs'!$F$2:$F$1007,SMALL(IF('CAC EPDs'!$E$2:$E$1007=Lists!AM$6,ROW('CAC EPDs'!$E$2:$E$1007)),ROW(95:95))-1,1),"")</f>
        <v/>
      </c>
      <c r="AN101" s="35" t="str" cm="1">
        <f t="array" ref="AN101">IFERROR(INDEX('CAC EPDs'!$F$2:$F$1007,SMALL(IF('CAC EPDs'!$E$2:$E$1007=Lists!AN$6,ROW('CAC EPDs'!$E$2:$E$1007)),ROW(95:95))-1,1),"")</f>
        <v/>
      </c>
      <c r="AO101" s="35" t="str" cm="1">
        <f t="array" ref="AO101">IFERROR(INDEX('CAC EPDs'!$F$2:$F$1007,SMALL(IF('CAC EPDs'!$E$2:$E$1007=Lists!AO$6,ROW('CAC EPDs'!$E$2:$E$1007)),ROW(95:95))-1,1),"")</f>
        <v/>
      </c>
      <c r="AP101" s="35" t="str" cm="1">
        <f t="array" ref="AP101">IFERROR(INDEX('CAC EPDs'!$F$2:$F$1007,SMALL(IF('CAC EPDs'!$E$2:$E$1007=Lists!AP$6,ROW('CAC EPDs'!$E$2:$E$1007)),ROW(95:95))-1,1),"")</f>
        <v/>
      </c>
      <c r="AQ101" s="35" t="str" cm="1">
        <f t="array" ref="AQ101">IFERROR(INDEX('CAC EPDs'!$F$2:$F$1007,SMALL(IF('CAC EPDs'!$E$2:$E$1007=Lists!AQ$6,ROW('CAC EPDs'!$E$2:$E$1007)),ROW(95:95))-1,1),"")</f>
        <v/>
      </c>
      <c r="AR101" s="35" t="str" cm="1">
        <f t="array" ref="AR101">IFERROR(INDEX('CAC EPDs'!$F$2:$F$1007,SMALL(IF('CAC EPDs'!$E$2:$E$1007=Lists!AR$6,ROW('CAC EPDs'!$E$2:$E$1007)),ROW(95:95))-1,1),"")</f>
        <v/>
      </c>
      <c r="AS101" s="35" t="str" cm="1">
        <f t="array" ref="AS101">IFERROR(INDEX('CAC EPDs'!$F$2:$F$1007,SMALL(IF('CAC EPDs'!$E$2:$E$1007=Lists!AS$6,ROW('CAC EPDs'!$E$2:$E$1007)),ROW(95:95))-1,1),"")</f>
        <v/>
      </c>
      <c r="AT101" s="35" t="str" cm="1">
        <f t="array" ref="AT101">IFERROR(INDEX('CAC EPDs'!$F$2:$F$1007,SMALL(IF('CAC EPDs'!$E$2:$E$1007=Lists!AT$6,ROW('CAC EPDs'!$E$2:$E$1007)),ROW(95:95))-1,1),"")</f>
        <v/>
      </c>
      <c r="AU101" s="35" t="str" cm="1">
        <f t="array" ref="AU101">IFERROR(INDEX('CAC EPDs'!$F$2:$F$1007,SMALL(IF('CAC EPDs'!$E$2:$E$1007=Lists!AU$6,ROW('CAC EPDs'!$E$2:$E$1007)),ROW(95:95))-1,1),"")</f>
        <v/>
      </c>
      <c r="AV101" s="35" t="str" cm="1">
        <f t="array" ref="AV101">IFERROR(INDEX('CAC EPDs'!$F$2:$F$1007,SMALL(IF('CAC EPDs'!$E$2:$E$1007=Lists!AV$6,ROW('CAC EPDs'!$E$2:$E$1007)),ROW(95:95))-1,1),"")</f>
        <v/>
      </c>
      <c r="AW101" s="35" t="str" cm="1">
        <f t="array" ref="AW101">IFERROR(INDEX('CAC EPDs'!$F$2:$F$1007,SMALL(IF('CAC EPDs'!$E$2:$E$1007=Lists!AW$6,ROW('CAC EPDs'!$E$2:$E$1007)),ROW(95:95))-1,1),"")</f>
        <v/>
      </c>
      <c r="AX101" s="35" t="str" cm="1">
        <f t="array" ref="AX101">IFERROR(INDEX('CAC EPDs'!$F$2:$F$1007,SMALL(IF('CAC EPDs'!$E$2:$E$1007=Lists!AX$6,ROW('CAC EPDs'!$E$2:$E$1007)),ROW(95:95))-1,1),"")</f>
        <v/>
      </c>
      <c r="AY101" s="35" t="str" cm="1">
        <f t="array" ref="AY101">IFERROR(INDEX('CAC EPDs'!$F$2:$F$1007,SMALL(IF('CAC EPDs'!$E$2:$E$1007=Lists!AY$6,ROW('CAC EPDs'!$E$2:$E$1007)),ROW(95:95))-1,1),"")</f>
        <v/>
      </c>
      <c r="AZ101" s="35" t="str" cm="1">
        <f t="array" ref="AZ101">IFERROR(INDEX('CAC EPDs'!$F$2:$F$1007,SMALL(IF('CAC EPDs'!$E$2:$E$1007=Lists!AZ$6,ROW('CAC EPDs'!$E$2:$E$1007)),ROW(95:95))-1,1),"")</f>
        <v/>
      </c>
      <c r="BA101" s="35" t="str" cm="1">
        <f t="array" ref="BA101">IFERROR(INDEX('CAC EPDs'!$F$2:$F$1007,SMALL(IF('CAC EPDs'!$E$2:$E$1007=Lists!BA$6,ROW('CAC EPDs'!$E$2:$E$1007)),ROW(95:95))-1,1),"")</f>
        <v/>
      </c>
      <c r="BB101" s="35" t="str" cm="1">
        <f t="array" ref="BB101">IFERROR(INDEX('CAC EPDs'!$F$2:$F$1007,SMALL(IF('CAC EPDs'!$E$2:$E$1007=Lists!BB$6,ROW('CAC EPDs'!$E$2:$E$1007)),ROW(95:95))-1,1),"")</f>
        <v/>
      </c>
      <c r="BC101" s="35" t="str" cm="1">
        <f t="array" ref="BC101">IFERROR(INDEX('CAC EPDs'!$F$2:$F$1007,SMALL(IF('CAC EPDs'!$E$2:$E$1007=Lists!BC$6,ROW('CAC EPDs'!$E$2:$E$1007)),ROW(95:95))-1,1),"")</f>
        <v/>
      </c>
      <c r="BD101" s="35" t="str" cm="1">
        <f t="array" ref="BD101">IFERROR(INDEX('CAC EPDs'!$F$2:$F$1007,SMALL(IF('CAC EPDs'!$E$2:$E$1007=Lists!BD$6,ROW('CAC EPDs'!$E$2:$E$1007)),ROW(95:95))-1,1),"")</f>
        <v/>
      </c>
      <c r="BE101" s="35" t="str" cm="1">
        <f t="array" ref="BE101">IFERROR(INDEX('CAC EPDs'!$F$2:$F$1007,SMALL(IF('CAC EPDs'!$E$2:$E$1007=Lists!BE$6,ROW('CAC EPDs'!$E$2:$E$1007)),ROW(95:95))-1,1),"")</f>
        <v/>
      </c>
      <c r="BF101" s="35" t="str" cm="1">
        <f t="array" ref="BF101">IFERROR(INDEX('CAC EPDs'!$F$2:$F$1007,SMALL(IF('CAC EPDs'!$E$2:$E$1007=Lists!BF$6,ROW('CAC EPDs'!$E$2:$E$1007)),ROW(95:95))-1,1),"")</f>
        <v/>
      </c>
      <c r="BG101" s="35" t="str" cm="1">
        <f t="array" ref="BG101">IFERROR(INDEX('CAC EPDs'!$F$2:$F$1007,SMALL(IF('CAC EPDs'!$E$2:$E$1007=Lists!BG$6,ROW('CAC EPDs'!$E$2:$E$1007)),ROW(95:95))-1,1),"")</f>
        <v/>
      </c>
      <c r="BH101" s="35" t="str" cm="1">
        <f t="array" ref="BH101">IFERROR(INDEX('CAC EPDs'!$F$2:$F$1007,SMALL(IF('CAC EPDs'!$E$2:$E$1007=Lists!BH$6,ROW('CAC EPDs'!$E$2:$E$1007)),ROW(95:95))-1,1),"")</f>
        <v/>
      </c>
      <c r="BI101" s="35" t="str" cm="1">
        <f t="array" ref="BI101">IFERROR(INDEX('CAC EPDs'!$F$2:$F$1007,SMALL(IF('CAC EPDs'!$E$2:$E$1007=Lists!BI$6,ROW('CAC EPDs'!$E$2:$E$1007)),ROW(95:95))-1,1),"")</f>
        <v/>
      </c>
      <c r="BJ101" s="35" t="str" cm="1">
        <f t="array" ref="BJ101">IFERROR(INDEX('CAC EPDs'!$F$2:$F$1007,SMALL(IF('CAC EPDs'!$E$2:$E$1007=Lists!BJ$6,ROW('CAC EPDs'!$E$2:$E$1007)),ROW(95:95))-1,1),"")</f>
        <v/>
      </c>
      <c r="BK101" s="35" t="str" cm="1">
        <f t="array" ref="BK101">IFERROR(INDEX('CAC EPDs'!$F$2:$F$1007,SMALL(IF('CAC EPDs'!$E$2:$E$1007=Lists!BK$6,ROW('CAC EPDs'!$E$2:$E$1007)),ROW(95:95))-1,1),"")</f>
        <v/>
      </c>
      <c r="BL101" s="35" t="str" cm="1">
        <f t="array" ref="BL101">IFERROR(INDEX('CAC EPDs'!$F$2:$F$1007,SMALL(IF('CAC EPDs'!$E$2:$E$1007=Lists!BL$6,ROW('CAC EPDs'!$E$2:$E$1007)),ROW(95:95))-1,1),"")</f>
        <v/>
      </c>
      <c r="BM101" s="35" t="str" cm="1">
        <f t="array" ref="BM101">IFERROR(INDEX('CAC EPDs'!$F$2:$F$1007,SMALL(IF('CAC EPDs'!$E$2:$E$1007=Lists!BM$6,ROW('CAC EPDs'!$E$2:$E$1007)),ROW(95:95))-1,1),"")</f>
        <v/>
      </c>
      <c r="BN101" s="35" t="str" cm="1">
        <f t="array" ref="BN101">IFERROR(INDEX('CAC EPDs'!$F$2:$F$1007,SMALL(IF('CAC EPDs'!$E$2:$E$1007=Lists!BN$6,ROW('CAC EPDs'!$E$2:$E$1007)),ROW(95:95))-1,1),"")</f>
        <v/>
      </c>
      <c r="BO101" s="35" t="str" cm="1">
        <f t="array" ref="BO101">IFERROR(INDEX('CAC EPDs'!$F$2:$F$1007,SMALL(IF('CAC EPDs'!$E$2:$E$1007=Lists!BO$6,ROW('CAC EPDs'!$E$2:$E$1007)),ROW(95:95))-1,1),"")</f>
        <v/>
      </c>
      <c r="BP101" s="35" t="str" cm="1">
        <f t="array" ref="BP101">IFERROR(INDEX('CAC EPDs'!$F$2:$F$1007,SMALL(IF('CAC EPDs'!$E$2:$E$1007=Lists!BP$6,ROW('CAC EPDs'!$E$2:$E$1007)),ROW(95:95))-1,1),"")</f>
        <v/>
      </c>
      <c r="BQ101" s="35" t="str" cm="1">
        <f t="array" ref="BQ101">IFERROR(INDEX('CAC EPDs'!$F$2:$F$1007,SMALL(IF('CAC EPDs'!$E$2:$E$1007=Lists!BQ$6,ROW('CAC EPDs'!$E$2:$E$1007)),ROW(95:95))-1,1),"")</f>
        <v/>
      </c>
      <c r="BR101" s="35" t="str" cm="1">
        <f t="array" ref="BR101">IFERROR(INDEX('CAC EPDs'!$F$2:$F$1007,SMALL(IF('CAC EPDs'!$E$2:$E$1007=Lists!BR$6,ROW('CAC EPDs'!$E$2:$E$1007)),ROW(95:95))-1,1),"")</f>
        <v/>
      </c>
      <c r="BS101" s="35" t="str" cm="1">
        <f t="array" ref="BS101">IFERROR(INDEX('CAC EPDs'!$F$2:$F$1007,SMALL(IF('CAC EPDs'!$E$2:$E$1007=Lists!BS$6,ROW('CAC EPDs'!$E$2:$E$1007)),ROW(95:95))-1,1),"")</f>
        <v/>
      </c>
      <c r="BT101" s="35" t="str" cm="1">
        <f t="array" ref="BT101">IFERROR(INDEX('CAC EPDs'!$F$2:$F$1007,SMALL(IF('CAC EPDs'!$E$2:$E$1007=Lists!BT$6,ROW('CAC EPDs'!$E$2:$E$1007)),ROW(95:95))-1,1),"")</f>
        <v/>
      </c>
      <c r="BU101" s="35" t="str" cm="1">
        <f t="array" ref="BU101">IFERROR(INDEX('CAC EPDs'!$F$2:$F$1007,SMALL(IF('CAC EPDs'!$E$2:$E$1007=Lists!BU$6,ROW('CAC EPDs'!$E$2:$E$1007)),ROW(95:95))-1,1),"")</f>
        <v/>
      </c>
      <c r="BV101" s="35" t="str" cm="1">
        <f t="array" ref="BV101">IFERROR(INDEX('CAC EPDs'!$F$2:$F$1007,SMALL(IF('CAC EPDs'!$E$2:$E$1007=Lists!BV$6,ROW('CAC EPDs'!$E$2:$E$1007)),ROW(95:95))-1,1),"")</f>
        <v/>
      </c>
      <c r="BW101" s="35" t="str" cm="1">
        <f t="array" ref="BW101">IFERROR(INDEX('CAC EPDs'!$F$2:$F$1007,SMALL(IF('CAC EPDs'!$E$2:$E$1007=Lists!BW$6,ROW('CAC EPDs'!$E$2:$E$1007)),ROW(95:95))-1,1),"")</f>
        <v/>
      </c>
      <c r="BX101" s="35" t="str" cm="1">
        <f t="array" ref="BX101">IFERROR(INDEX('CAC EPDs'!$F$2:$F$1007,SMALL(IF('CAC EPDs'!$E$2:$E$1007=Lists!BX$6,ROW('CAC EPDs'!$E$2:$E$1007)),ROW(95:95))-1,1),"")</f>
        <v/>
      </c>
      <c r="BY101" s="35" t="str" cm="1">
        <f t="array" ref="BY101">IFERROR(INDEX('CAC EPDs'!$F$2:$F$1007,SMALL(IF('CAC EPDs'!$E$2:$E$1007=Lists!BY$6,ROW('CAC EPDs'!$E$2:$E$1007)),ROW(95:95))-1,1),"")</f>
        <v/>
      </c>
      <c r="BZ101" s="35" t="str" cm="1">
        <f t="array" ref="BZ101">IFERROR(INDEX('CAC EPDs'!$F$2:$F$1007,SMALL(IF('CAC EPDs'!$E$2:$E$1007=Lists!BZ$6,ROW('CAC EPDs'!$E$2:$E$1007)),ROW(95:95))-1,1),"")</f>
        <v/>
      </c>
    </row>
    <row r="102" spans="25:78">
      <c r="Y102" s="35" t="str">
        <v>British_Columbia,40,No</v>
      </c>
      <c r="AA102" s="35" t="str" cm="1">
        <f t="array" ref="AA102">IFERROR(INDEX('CAC EPDs'!$F$2:$F$1007,SMALL(IF('CAC EPDs'!$E$2:$E$1007=Lists!AA$6,ROW('CAC EPDs'!$E$2:$E$1007)),ROW(96:96))-1,1),"")</f>
        <v/>
      </c>
      <c r="AB102" s="35" t="str" cm="1">
        <f t="array" ref="AB102">IFERROR(INDEX('CAC EPDs'!$F$2:$F$1007,SMALL(IF('CAC EPDs'!$E$2:$E$1007=Lists!AB$6,ROW('CAC EPDs'!$E$2:$E$1007)),ROW(96:96))-1,1),"")</f>
        <v/>
      </c>
      <c r="AC102" s="35" t="str" cm="1">
        <f t="array" ref="AC102">IFERROR(INDEX('CAC EPDs'!$F$2:$F$1007,SMALL(IF('CAC EPDs'!$E$2:$E$1007=Lists!AC$6,ROW('CAC EPDs'!$E$2:$E$1007)),ROW(96:96))-1,1),"")</f>
        <v/>
      </c>
      <c r="AD102" s="35" t="str" cm="1">
        <f t="array" ref="AD102">IFERROR(INDEX('CAC EPDs'!$F$2:$F$1007,SMALL(IF('CAC EPDs'!$E$2:$E$1007=Lists!AD$6,ROW('CAC EPDs'!$E$2:$E$1007)),ROW(96:96))-1,1),"")</f>
        <v/>
      </c>
      <c r="AE102" s="35" t="str" cm="1">
        <f t="array" ref="AE102">IFERROR(INDEX('CAC EPDs'!$F$2:$F$1007,SMALL(IF('CAC EPDs'!$E$2:$E$1007=Lists!AE$6,ROW('CAC EPDs'!$E$2:$E$1007)),ROW(96:96))-1,1),"")</f>
        <v/>
      </c>
      <c r="AF102" s="35" t="str" cm="1">
        <f t="array" ref="AF102">IFERROR(INDEX('CAC EPDs'!$F$2:$F$1007,SMALL(IF('CAC EPDs'!$E$2:$E$1007=Lists!AF$6,ROW('CAC EPDs'!$E$2:$E$1007)),ROW(96:96))-1,1),"")</f>
        <v/>
      </c>
      <c r="AG102" s="35" t="str" cm="1">
        <f t="array" ref="AG102">IFERROR(INDEX('CAC EPDs'!$F$2:$F$1007,SMALL(IF('CAC EPDs'!$E$2:$E$1007=Lists!AG$6,ROW('CAC EPDs'!$E$2:$E$1007)),ROW(96:96))-1,1),"")</f>
        <v/>
      </c>
      <c r="AH102" s="35" t="str" cm="1">
        <f t="array" ref="AH102">IFERROR(INDEX('CAC EPDs'!$F$2:$F$1007,SMALL(IF('CAC EPDs'!$E$2:$E$1007=Lists!AH$6,ROW('CAC EPDs'!$E$2:$E$1007)),ROW(96:96))-1,1),"")</f>
        <v/>
      </c>
      <c r="AI102" s="35" t="str" cm="1">
        <f t="array" ref="AI102">IFERROR(INDEX('CAC EPDs'!$F$2:$F$1007,SMALL(IF('CAC EPDs'!$E$2:$E$1007=Lists!AI$6,ROW('CAC EPDs'!$E$2:$E$1007)),ROW(96:96))-1,1),"")</f>
        <v/>
      </c>
      <c r="AJ102" s="35" t="str" cm="1">
        <f t="array" ref="AJ102">IFERROR(INDEX('CAC EPDs'!$F$2:$F$1007,SMALL(IF('CAC EPDs'!$E$2:$E$1007=Lists!AJ$6,ROW('CAC EPDs'!$E$2:$E$1007)),ROW(96:96))-1,1),"")</f>
        <v/>
      </c>
      <c r="AK102" s="35" t="str" cm="1">
        <f t="array" ref="AK102">IFERROR(INDEX('CAC EPDs'!$F$2:$F$1007,SMALL(IF('CAC EPDs'!$E$2:$E$1007=Lists!AK$6,ROW('CAC EPDs'!$E$2:$E$1007)),ROW(96:96))-1,1),"")</f>
        <v/>
      </c>
      <c r="AL102" s="35" t="str" cm="1">
        <f t="array" ref="AL102">IFERROR(INDEX('CAC EPDs'!$F$2:$F$1007,SMALL(IF('CAC EPDs'!$E$2:$E$1007=Lists!AL$6,ROW('CAC EPDs'!$E$2:$E$1007)),ROW(96:96))-1,1),"")</f>
        <v/>
      </c>
      <c r="AM102" s="35" t="str" cm="1">
        <f t="array" ref="AM102">IFERROR(INDEX('CAC EPDs'!$F$2:$F$1007,SMALL(IF('CAC EPDs'!$E$2:$E$1007=Lists!AM$6,ROW('CAC EPDs'!$E$2:$E$1007)),ROW(96:96))-1,1),"")</f>
        <v/>
      </c>
      <c r="AN102" s="35" t="str" cm="1">
        <f t="array" ref="AN102">IFERROR(INDEX('CAC EPDs'!$F$2:$F$1007,SMALL(IF('CAC EPDs'!$E$2:$E$1007=Lists!AN$6,ROW('CAC EPDs'!$E$2:$E$1007)),ROW(96:96))-1,1),"")</f>
        <v/>
      </c>
      <c r="AO102" s="35" t="str" cm="1">
        <f t="array" ref="AO102">IFERROR(INDEX('CAC EPDs'!$F$2:$F$1007,SMALL(IF('CAC EPDs'!$E$2:$E$1007=Lists!AO$6,ROW('CAC EPDs'!$E$2:$E$1007)),ROW(96:96))-1,1),"")</f>
        <v/>
      </c>
      <c r="AP102" s="35" t="str" cm="1">
        <f t="array" ref="AP102">IFERROR(INDEX('CAC EPDs'!$F$2:$F$1007,SMALL(IF('CAC EPDs'!$E$2:$E$1007=Lists!AP$6,ROW('CAC EPDs'!$E$2:$E$1007)),ROW(96:96))-1,1),"")</f>
        <v/>
      </c>
      <c r="AQ102" s="35" t="str" cm="1">
        <f t="array" ref="AQ102">IFERROR(INDEX('CAC EPDs'!$F$2:$F$1007,SMALL(IF('CAC EPDs'!$E$2:$E$1007=Lists!AQ$6,ROW('CAC EPDs'!$E$2:$E$1007)),ROW(96:96))-1,1),"")</f>
        <v/>
      </c>
      <c r="AR102" s="35" t="str" cm="1">
        <f t="array" ref="AR102">IFERROR(INDEX('CAC EPDs'!$F$2:$F$1007,SMALL(IF('CAC EPDs'!$E$2:$E$1007=Lists!AR$6,ROW('CAC EPDs'!$E$2:$E$1007)),ROW(96:96))-1,1),"")</f>
        <v/>
      </c>
      <c r="AS102" s="35" t="str" cm="1">
        <f t="array" ref="AS102">IFERROR(INDEX('CAC EPDs'!$F$2:$F$1007,SMALL(IF('CAC EPDs'!$E$2:$E$1007=Lists!AS$6,ROW('CAC EPDs'!$E$2:$E$1007)),ROW(96:96))-1,1),"")</f>
        <v/>
      </c>
      <c r="AT102" s="35" t="str" cm="1">
        <f t="array" ref="AT102">IFERROR(INDEX('CAC EPDs'!$F$2:$F$1007,SMALL(IF('CAC EPDs'!$E$2:$E$1007=Lists!AT$6,ROW('CAC EPDs'!$E$2:$E$1007)),ROW(96:96))-1,1),"")</f>
        <v/>
      </c>
      <c r="AU102" s="35" t="str" cm="1">
        <f t="array" ref="AU102">IFERROR(INDEX('CAC EPDs'!$F$2:$F$1007,SMALL(IF('CAC EPDs'!$E$2:$E$1007=Lists!AU$6,ROW('CAC EPDs'!$E$2:$E$1007)),ROW(96:96))-1,1),"")</f>
        <v/>
      </c>
      <c r="AV102" s="35" t="str" cm="1">
        <f t="array" ref="AV102">IFERROR(INDEX('CAC EPDs'!$F$2:$F$1007,SMALL(IF('CAC EPDs'!$E$2:$E$1007=Lists!AV$6,ROW('CAC EPDs'!$E$2:$E$1007)),ROW(96:96))-1,1),"")</f>
        <v/>
      </c>
      <c r="AW102" s="35" t="str" cm="1">
        <f t="array" ref="AW102">IFERROR(INDEX('CAC EPDs'!$F$2:$F$1007,SMALL(IF('CAC EPDs'!$E$2:$E$1007=Lists!AW$6,ROW('CAC EPDs'!$E$2:$E$1007)),ROW(96:96))-1,1),"")</f>
        <v/>
      </c>
      <c r="AX102" s="35" t="str" cm="1">
        <f t="array" ref="AX102">IFERROR(INDEX('CAC EPDs'!$F$2:$F$1007,SMALL(IF('CAC EPDs'!$E$2:$E$1007=Lists!AX$6,ROW('CAC EPDs'!$E$2:$E$1007)),ROW(96:96))-1,1),"")</f>
        <v/>
      </c>
      <c r="AY102" s="35" t="str" cm="1">
        <f t="array" ref="AY102">IFERROR(INDEX('CAC EPDs'!$F$2:$F$1007,SMALL(IF('CAC EPDs'!$E$2:$E$1007=Lists!AY$6,ROW('CAC EPDs'!$E$2:$E$1007)),ROW(96:96))-1,1),"")</f>
        <v/>
      </c>
      <c r="AZ102" s="35" t="str" cm="1">
        <f t="array" ref="AZ102">IFERROR(INDEX('CAC EPDs'!$F$2:$F$1007,SMALL(IF('CAC EPDs'!$E$2:$E$1007=Lists!AZ$6,ROW('CAC EPDs'!$E$2:$E$1007)),ROW(96:96))-1,1),"")</f>
        <v/>
      </c>
      <c r="BA102" s="35" t="str" cm="1">
        <f t="array" ref="BA102">IFERROR(INDEX('CAC EPDs'!$F$2:$F$1007,SMALL(IF('CAC EPDs'!$E$2:$E$1007=Lists!BA$6,ROW('CAC EPDs'!$E$2:$E$1007)),ROW(96:96))-1,1),"")</f>
        <v/>
      </c>
      <c r="BB102" s="35" t="str" cm="1">
        <f t="array" ref="BB102">IFERROR(INDEX('CAC EPDs'!$F$2:$F$1007,SMALL(IF('CAC EPDs'!$E$2:$E$1007=Lists!BB$6,ROW('CAC EPDs'!$E$2:$E$1007)),ROW(96:96))-1,1),"")</f>
        <v/>
      </c>
      <c r="BC102" s="35" t="str" cm="1">
        <f t="array" ref="BC102">IFERROR(INDEX('CAC EPDs'!$F$2:$F$1007,SMALL(IF('CAC EPDs'!$E$2:$E$1007=Lists!BC$6,ROW('CAC EPDs'!$E$2:$E$1007)),ROW(96:96))-1,1),"")</f>
        <v/>
      </c>
      <c r="BD102" s="35" t="str" cm="1">
        <f t="array" ref="BD102">IFERROR(INDEX('CAC EPDs'!$F$2:$F$1007,SMALL(IF('CAC EPDs'!$E$2:$E$1007=Lists!BD$6,ROW('CAC EPDs'!$E$2:$E$1007)),ROW(96:96))-1,1),"")</f>
        <v/>
      </c>
      <c r="BE102" s="35" t="str" cm="1">
        <f t="array" ref="BE102">IFERROR(INDEX('CAC EPDs'!$F$2:$F$1007,SMALL(IF('CAC EPDs'!$E$2:$E$1007=Lists!BE$6,ROW('CAC EPDs'!$E$2:$E$1007)),ROW(96:96))-1,1),"")</f>
        <v/>
      </c>
      <c r="BF102" s="35" t="str" cm="1">
        <f t="array" ref="BF102">IFERROR(INDEX('CAC EPDs'!$F$2:$F$1007,SMALL(IF('CAC EPDs'!$E$2:$E$1007=Lists!BF$6,ROW('CAC EPDs'!$E$2:$E$1007)),ROW(96:96))-1,1),"")</f>
        <v/>
      </c>
      <c r="BG102" s="35" t="str" cm="1">
        <f t="array" ref="BG102">IFERROR(INDEX('CAC EPDs'!$F$2:$F$1007,SMALL(IF('CAC EPDs'!$E$2:$E$1007=Lists!BG$6,ROW('CAC EPDs'!$E$2:$E$1007)),ROW(96:96))-1,1),"")</f>
        <v/>
      </c>
      <c r="BH102" s="35" t="str" cm="1">
        <f t="array" ref="BH102">IFERROR(INDEX('CAC EPDs'!$F$2:$F$1007,SMALL(IF('CAC EPDs'!$E$2:$E$1007=Lists!BH$6,ROW('CAC EPDs'!$E$2:$E$1007)),ROW(96:96))-1,1),"")</f>
        <v/>
      </c>
      <c r="BI102" s="35" t="str" cm="1">
        <f t="array" ref="BI102">IFERROR(INDEX('CAC EPDs'!$F$2:$F$1007,SMALL(IF('CAC EPDs'!$E$2:$E$1007=Lists!BI$6,ROW('CAC EPDs'!$E$2:$E$1007)),ROW(96:96))-1,1),"")</f>
        <v/>
      </c>
      <c r="BJ102" s="35" t="str" cm="1">
        <f t="array" ref="BJ102">IFERROR(INDEX('CAC EPDs'!$F$2:$F$1007,SMALL(IF('CAC EPDs'!$E$2:$E$1007=Lists!BJ$6,ROW('CAC EPDs'!$E$2:$E$1007)),ROW(96:96))-1,1),"")</f>
        <v/>
      </c>
      <c r="BK102" s="35" t="str" cm="1">
        <f t="array" ref="BK102">IFERROR(INDEX('CAC EPDs'!$F$2:$F$1007,SMALL(IF('CAC EPDs'!$E$2:$E$1007=Lists!BK$6,ROW('CAC EPDs'!$E$2:$E$1007)),ROW(96:96))-1,1),"")</f>
        <v/>
      </c>
      <c r="BL102" s="35" t="str" cm="1">
        <f t="array" ref="BL102">IFERROR(INDEX('CAC EPDs'!$F$2:$F$1007,SMALL(IF('CAC EPDs'!$E$2:$E$1007=Lists!BL$6,ROW('CAC EPDs'!$E$2:$E$1007)),ROW(96:96))-1,1),"")</f>
        <v/>
      </c>
      <c r="BM102" s="35" t="str" cm="1">
        <f t="array" ref="BM102">IFERROR(INDEX('CAC EPDs'!$F$2:$F$1007,SMALL(IF('CAC EPDs'!$E$2:$E$1007=Lists!BM$6,ROW('CAC EPDs'!$E$2:$E$1007)),ROW(96:96))-1,1),"")</f>
        <v/>
      </c>
      <c r="BN102" s="35" t="str" cm="1">
        <f t="array" ref="BN102">IFERROR(INDEX('CAC EPDs'!$F$2:$F$1007,SMALL(IF('CAC EPDs'!$E$2:$E$1007=Lists!BN$6,ROW('CAC EPDs'!$E$2:$E$1007)),ROW(96:96))-1,1),"")</f>
        <v/>
      </c>
      <c r="BO102" s="35" t="str" cm="1">
        <f t="array" ref="BO102">IFERROR(INDEX('CAC EPDs'!$F$2:$F$1007,SMALL(IF('CAC EPDs'!$E$2:$E$1007=Lists!BO$6,ROW('CAC EPDs'!$E$2:$E$1007)),ROW(96:96))-1,1),"")</f>
        <v/>
      </c>
      <c r="BP102" s="35" t="str" cm="1">
        <f t="array" ref="BP102">IFERROR(INDEX('CAC EPDs'!$F$2:$F$1007,SMALL(IF('CAC EPDs'!$E$2:$E$1007=Lists!BP$6,ROW('CAC EPDs'!$E$2:$E$1007)),ROW(96:96))-1,1),"")</f>
        <v/>
      </c>
      <c r="BQ102" s="35" t="str" cm="1">
        <f t="array" ref="BQ102">IFERROR(INDEX('CAC EPDs'!$F$2:$F$1007,SMALL(IF('CAC EPDs'!$E$2:$E$1007=Lists!BQ$6,ROW('CAC EPDs'!$E$2:$E$1007)),ROW(96:96))-1,1),"")</f>
        <v/>
      </c>
      <c r="BR102" s="35" t="str" cm="1">
        <f t="array" ref="BR102">IFERROR(INDEX('CAC EPDs'!$F$2:$F$1007,SMALL(IF('CAC EPDs'!$E$2:$E$1007=Lists!BR$6,ROW('CAC EPDs'!$E$2:$E$1007)),ROW(96:96))-1,1),"")</f>
        <v/>
      </c>
      <c r="BS102" s="35" t="str" cm="1">
        <f t="array" ref="BS102">IFERROR(INDEX('CAC EPDs'!$F$2:$F$1007,SMALL(IF('CAC EPDs'!$E$2:$E$1007=Lists!BS$6,ROW('CAC EPDs'!$E$2:$E$1007)),ROW(96:96))-1,1),"")</f>
        <v/>
      </c>
      <c r="BT102" s="35" t="str" cm="1">
        <f t="array" ref="BT102">IFERROR(INDEX('CAC EPDs'!$F$2:$F$1007,SMALL(IF('CAC EPDs'!$E$2:$E$1007=Lists!BT$6,ROW('CAC EPDs'!$E$2:$E$1007)),ROW(96:96))-1,1),"")</f>
        <v/>
      </c>
      <c r="BU102" s="35" t="str" cm="1">
        <f t="array" ref="BU102">IFERROR(INDEX('CAC EPDs'!$F$2:$F$1007,SMALL(IF('CAC EPDs'!$E$2:$E$1007=Lists!BU$6,ROW('CAC EPDs'!$E$2:$E$1007)),ROW(96:96))-1,1),"")</f>
        <v/>
      </c>
      <c r="BV102" s="35" t="str" cm="1">
        <f t="array" ref="BV102">IFERROR(INDEX('CAC EPDs'!$F$2:$F$1007,SMALL(IF('CAC EPDs'!$E$2:$E$1007=Lists!BV$6,ROW('CAC EPDs'!$E$2:$E$1007)),ROW(96:96))-1,1),"")</f>
        <v/>
      </c>
      <c r="BW102" s="35" t="str" cm="1">
        <f t="array" ref="BW102">IFERROR(INDEX('CAC EPDs'!$F$2:$F$1007,SMALL(IF('CAC EPDs'!$E$2:$E$1007=Lists!BW$6,ROW('CAC EPDs'!$E$2:$E$1007)),ROW(96:96))-1,1),"")</f>
        <v/>
      </c>
      <c r="BX102" s="35" t="str" cm="1">
        <f t="array" ref="BX102">IFERROR(INDEX('CAC EPDs'!$F$2:$F$1007,SMALL(IF('CAC EPDs'!$E$2:$E$1007=Lists!BX$6,ROW('CAC EPDs'!$E$2:$E$1007)),ROW(96:96))-1,1),"")</f>
        <v/>
      </c>
      <c r="BY102" s="35" t="str" cm="1">
        <f t="array" ref="BY102">IFERROR(INDEX('CAC EPDs'!$F$2:$F$1007,SMALL(IF('CAC EPDs'!$E$2:$E$1007=Lists!BY$6,ROW('CAC EPDs'!$E$2:$E$1007)),ROW(96:96))-1,1),"")</f>
        <v/>
      </c>
      <c r="BZ102" s="35" t="str" cm="1">
        <f t="array" ref="BZ102">IFERROR(INDEX('CAC EPDs'!$F$2:$F$1007,SMALL(IF('CAC EPDs'!$E$2:$E$1007=Lists!BZ$6,ROW('CAC EPDs'!$E$2:$E$1007)),ROW(96:96))-1,1),"")</f>
        <v/>
      </c>
    </row>
    <row r="103" spans="25:78">
      <c r="Y103" s="35" t="str">
        <v>British_Columbia,45,Yes</v>
      </c>
      <c r="AA103" s="35" t="str" cm="1">
        <f t="array" ref="AA103">IFERROR(INDEX('CAC EPDs'!$F$2:$F$1007,SMALL(IF('CAC EPDs'!$E$2:$E$1007=Lists!AA$6,ROW('CAC EPDs'!$E$2:$E$1007)),ROW(97:97))-1,1),"")</f>
        <v/>
      </c>
      <c r="AB103" s="35" t="str" cm="1">
        <f t="array" ref="AB103">IFERROR(INDEX('CAC EPDs'!$F$2:$F$1007,SMALL(IF('CAC EPDs'!$E$2:$E$1007=Lists!AB$6,ROW('CAC EPDs'!$E$2:$E$1007)),ROW(97:97))-1,1),"")</f>
        <v/>
      </c>
      <c r="AC103" s="35" t="str" cm="1">
        <f t="array" ref="AC103">IFERROR(INDEX('CAC EPDs'!$F$2:$F$1007,SMALL(IF('CAC EPDs'!$E$2:$E$1007=Lists!AC$6,ROW('CAC EPDs'!$E$2:$E$1007)),ROW(97:97))-1,1),"")</f>
        <v/>
      </c>
      <c r="AD103" s="35" t="str" cm="1">
        <f t="array" ref="AD103">IFERROR(INDEX('CAC EPDs'!$F$2:$F$1007,SMALL(IF('CAC EPDs'!$E$2:$E$1007=Lists!AD$6,ROW('CAC EPDs'!$E$2:$E$1007)),ROW(97:97))-1,1),"")</f>
        <v/>
      </c>
      <c r="AE103" s="35" t="str" cm="1">
        <f t="array" ref="AE103">IFERROR(INDEX('CAC EPDs'!$F$2:$F$1007,SMALL(IF('CAC EPDs'!$E$2:$E$1007=Lists!AE$6,ROW('CAC EPDs'!$E$2:$E$1007)),ROW(97:97))-1,1),"")</f>
        <v/>
      </c>
      <c r="AF103" s="35" t="str" cm="1">
        <f t="array" ref="AF103">IFERROR(INDEX('CAC EPDs'!$F$2:$F$1007,SMALL(IF('CAC EPDs'!$E$2:$E$1007=Lists!AF$6,ROW('CAC EPDs'!$E$2:$E$1007)),ROW(97:97))-1,1),"")</f>
        <v/>
      </c>
      <c r="AG103" s="35" t="str" cm="1">
        <f t="array" ref="AG103">IFERROR(INDEX('CAC EPDs'!$F$2:$F$1007,SMALL(IF('CAC EPDs'!$E$2:$E$1007=Lists!AG$6,ROW('CAC EPDs'!$E$2:$E$1007)),ROW(97:97))-1,1),"")</f>
        <v/>
      </c>
      <c r="AH103" s="35" t="str" cm="1">
        <f t="array" ref="AH103">IFERROR(INDEX('CAC EPDs'!$F$2:$F$1007,SMALL(IF('CAC EPDs'!$E$2:$E$1007=Lists!AH$6,ROW('CAC EPDs'!$E$2:$E$1007)),ROW(97:97))-1,1),"")</f>
        <v/>
      </c>
      <c r="AI103" s="35" t="str" cm="1">
        <f t="array" ref="AI103">IFERROR(INDEX('CAC EPDs'!$F$2:$F$1007,SMALL(IF('CAC EPDs'!$E$2:$E$1007=Lists!AI$6,ROW('CAC EPDs'!$E$2:$E$1007)),ROW(97:97))-1,1),"")</f>
        <v/>
      </c>
      <c r="AJ103" s="35" t="str" cm="1">
        <f t="array" ref="AJ103">IFERROR(INDEX('CAC EPDs'!$F$2:$F$1007,SMALL(IF('CAC EPDs'!$E$2:$E$1007=Lists!AJ$6,ROW('CAC EPDs'!$E$2:$E$1007)),ROW(97:97))-1,1),"")</f>
        <v/>
      </c>
      <c r="AK103" s="35" t="str" cm="1">
        <f t="array" ref="AK103">IFERROR(INDEX('CAC EPDs'!$F$2:$F$1007,SMALL(IF('CAC EPDs'!$E$2:$E$1007=Lists!AK$6,ROW('CAC EPDs'!$E$2:$E$1007)),ROW(97:97))-1,1),"")</f>
        <v/>
      </c>
      <c r="AL103" s="35" t="str" cm="1">
        <f t="array" ref="AL103">IFERROR(INDEX('CAC EPDs'!$F$2:$F$1007,SMALL(IF('CAC EPDs'!$E$2:$E$1007=Lists!AL$6,ROW('CAC EPDs'!$E$2:$E$1007)),ROW(97:97))-1,1),"")</f>
        <v/>
      </c>
      <c r="AM103" s="35" t="str" cm="1">
        <f t="array" ref="AM103">IFERROR(INDEX('CAC EPDs'!$F$2:$F$1007,SMALL(IF('CAC EPDs'!$E$2:$E$1007=Lists!AM$6,ROW('CAC EPDs'!$E$2:$E$1007)),ROW(97:97))-1,1),"")</f>
        <v/>
      </c>
      <c r="AN103" s="35" t="str" cm="1">
        <f t="array" ref="AN103">IFERROR(INDEX('CAC EPDs'!$F$2:$F$1007,SMALL(IF('CAC EPDs'!$E$2:$E$1007=Lists!AN$6,ROW('CAC EPDs'!$E$2:$E$1007)),ROW(97:97))-1,1),"")</f>
        <v/>
      </c>
      <c r="AO103" s="35" t="str" cm="1">
        <f t="array" ref="AO103">IFERROR(INDEX('CAC EPDs'!$F$2:$F$1007,SMALL(IF('CAC EPDs'!$E$2:$E$1007=Lists!AO$6,ROW('CAC EPDs'!$E$2:$E$1007)),ROW(97:97))-1,1),"")</f>
        <v/>
      </c>
      <c r="AP103" s="35" t="str" cm="1">
        <f t="array" ref="AP103">IFERROR(INDEX('CAC EPDs'!$F$2:$F$1007,SMALL(IF('CAC EPDs'!$E$2:$E$1007=Lists!AP$6,ROW('CAC EPDs'!$E$2:$E$1007)),ROW(97:97))-1,1),"")</f>
        <v/>
      </c>
      <c r="AQ103" s="35" t="str" cm="1">
        <f t="array" ref="AQ103">IFERROR(INDEX('CAC EPDs'!$F$2:$F$1007,SMALL(IF('CAC EPDs'!$E$2:$E$1007=Lists!AQ$6,ROW('CAC EPDs'!$E$2:$E$1007)),ROW(97:97))-1,1),"")</f>
        <v/>
      </c>
      <c r="AR103" s="35" t="str" cm="1">
        <f t="array" ref="AR103">IFERROR(INDEX('CAC EPDs'!$F$2:$F$1007,SMALL(IF('CAC EPDs'!$E$2:$E$1007=Lists!AR$6,ROW('CAC EPDs'!$E$2:$E$1007)),ROW(97:97))-1,1),"")</f>
        <v/>
      </c>
      <c r="AS103" s="35" t="str" cm="1">
        <f t="array" ref="AS103">IFERROR(INDEX('CAC EPDs'!$F$2:$F$1007,SMALL(IF('CAC EPDs'!$E$2:$E$1007=Lists!AS$6,ROW('CAC EPDs'!$E$2:$E$1007)),ROW(97:97))-1,1),"")</f>
        <v/>
      </c>
      <c r="AT103" s="35" t="str" cm="1">
        <f t="array" ref="AT103">IFERROR(INDEX('CAC EPDs'!$F$2:$F$1007,SMALL(IF('CAC EPDs'!$E$2:$E$1007=Lists!AT$6,ROW('CAC EPDs'!$E$2:$E$1007)),ROW(97:97))-1,1),"")</f>
        <v/>
      </c>
      <c r="AU103" s="35" t="str" cm="1">
        <f t="array" ref="AU103">IFERROR(INDEX('CAC EPDs'!$F$2:$F$1007,SMALL(IF('CAC EPDs'!$E$2:$E$1007=Lists!AU$6,ROW('CAC EPDs'!$E$2:$E$1007)),ROW(97:97))-1,1),"")</f>
        <v/>
      </c>
      <c r="AV103" s="35" t="str" cm="1">
        <f t="array" ref="AV103">IFERROR(INDEX('CAC EPDs'!$F$2:$F$1007,SMALL(IF('CAC EPDs'!$E$2:$E$1007=Lists!AV$6,ROW('CAC EPDs'!$E$2:$E$1007)),ROW(97:97))-1,1),"")</f>
        <v/>
      </c>
      <c r="AW103" s="35" t="str" cm="1">
        <f t="array" ref="AW103">IFERROR(INDEX('CAC EPDs'!$F$2:$F$1007,SMALL(IF('CAC EPDs'!$E$2:$E$1007=Lists!AW$6,ROW('CAC EPDs'!$E$2:$E$1007)),ROW(97:97))-1,1),"")</f>
        <v/>
      </c>
      <c r="AX103" s="35" t="str" cm="1">
        <f t="array" ref="AX103">IFERROR(INDEX('CAC EPDs'!$F$2:$F$1007,SMALL(IF('CAC EPDs'!$E$2:$E$1007=Lists!AX$6,ROW('CAC EPDs'!$E$2:$E$1007)),ROW(97:97))-1,1),"")</f>
        <v/>
      </c>
      <c r="AY103" s="35" t="str" cm="1">
        <f t="array" ref="AY103">IFERROR(INDEX('CAC EPDs'!$F$2:$F$1007,SMALL(IF('CAC EPDs'!$E$2:$E$1007=Lists!AY$6,ROW('CAC EPDs'!$E$2:$E$1007)),ROW(97:97))-1,1),"")</f>
        <v/>
      </c>
      <c r="AZ103" s="35" t="str" cm="1">
        <f t="array" ref="AZ103">IFERROR(INDEX('CAC EPDs'!$F$2:$F$1007,SMALL(IF('CAC EPDs'!$E$2:$E$1007=Lists!AZ$6,ROW('CAC EPDs'!$E$2:$E$1007)),ROW(97:97))-1,1),"")</f>
        <v/>
      </c>
      <c r="BA103" s="35" t="str" cm="1">
        <f t="array" ref="BA103">IFERROR(INDEX('CAC EPDs'!$F$2:$F$1007,SMALL(IF('CAC EPDs'!$E$2:$E$1007=Lists!BA$6,ROW('CAC EPDs'!$E$2:$E$1007)),ROW(97:97))-1,1),"")</f>
        <v/>
      </c>
      <c r="BB103" s="35" t="str" cm="1">
        <f t="array" ref="BB103">IFERROR(INDEX('CAC EPDs'!$F$2:$F$1007,SMALL(IF('CAC EPDs'!$E$2:$E$1007=Lists!BB$6,ROW('CAC EPDs'!$E$2:$E$1007)),ROW(97:97))-1,1),"")</f>
        <v/>
      </c>
      <c r="BC103" s="35" t="str" cm="1">
        <f t="array" ref="BC103">IFERROR(INDEX('CAC EPDs'!$F$2:$F$1007,SMALL(IF('CAC EPDs'!$E$2:$E$1007=Lists!BC$6,ROW('CAC EPDs'!$E$2:$E$1007)),ROW(97:97))-1,1),"")</f>
        <v/>
      </c>
      <c r="BD103" s="35" t="str" cm="1">
        <f t="array" ref="BD103">IFERROR(INDEX('CAC EPDs'!$F$2:$F$1007,SMALL(IF('CAC EPDs'!$E$2:$E$1007=Lists!BD$6,ROW('CAC EPDs'!$E$2:$E$1007)),ROW(97:97))-1,1),"")</f>
        <v/>
      </c>
      <c r="BE103" s="35" t="str" cm="1">
        <f t="array" ref="BE103">IFERROR(INDEX('CAC EPDs'!$F$2:$F$1007,SMALL(IF('CAC EPDs'!$E$2:$E$1007=Lists!BE$6,ROW('CAC EPDs'!$E$2:$E$1007)),ROW(97:97))-1,1),"")</f>
        <v/>
      </c>
      <c r="BF103" s="35" t="str" cm="1">
        <f t="array" ref="BF103">IFERROR(INDEX('CAC EPDs'!$F$2:$F$1007,SMALL(IF('CAC EPDs'!$E$2:$E$1007=Lists!BF$6,ROW('CAC EPDs'!$E$2:$E$1007)),ROW(97:97))-1,1),"")</f>
        <v/>
      </c>
      <c r="BG103" s="35" t="str" cm="1">
        <f t="array" ref="BG103">IFERROR(INDEX('CAC EPDs'!$F$2:$F$1007,SMALL(IF('CAC EPDs'!$E$2:$E$1007=Lists!BG$6,ROW('CAC EPDs'!$E$2:$E$1007)),ROW(97:97))-1,1),"")</f>
        <v/>
      </c>
      <c r="BH103" s="35" t="str" cm="1">
        <f t="array" ref="BH103">IFERROR(INDEX('CAC EPDs'!$F$2:$F$1007,SMALL(IF('CAC EPDs'!$E$2:$E$1007=Lists!BH$6,ROW('CAC EPDs'!$E$2:$E$1007)),ROW(97:97))-1,1),"")</f>
        <v/>
      </c>
      <c r="BI103" s="35" t="str" cm="1">
        <f t="array" ref="BI103">IFERROR(INDEX('CAC EPDs'!$F$2:$F$1007,SMALL(IF('CAC EPDs'!$E$2:$E$1007=Lists!BI$6,ROW('CAC EPDs'!$E$2:$E$1007)),ROW(97:97))-1,1),"")</f>
        <v/>
      </c>
      <c r="BJ103" s="35" t="str" cm="1">
        <f t="array" ref="BJ103">IFERROR(INDEX('CAC EPDs'!$F$2:$F$1007,SMALL(IF('CAC EPDs'!$E$2:$E$1007=Lists!BJ$6,ROW('CAC EPDs'!$E$2:$E$1007)),ROW(97:97))-1,1),"")</f>
        <v/>
      </c>
      <c r="BK103" s="35" t="str" cm="1">
        <f t="array" ref="BK103">IFERROR(INDEX('CAC EPDs'!$F$2:$F$1007,SMALL(IF('CAC EPDs'!$E$2:$E$1007=Lists!BK$6,ROW('CAC EPDs'!$E$2:$E$1007)),ROW(97:97))-1,1),"")</f>
        <v/>
      </c>
      <c r="BL103" s="35" t="str" cm="1">
        <f t="array" ref="BL103">IFERROR(INDEX('CAC EPDs'!$F$2:$F$1007,SMALL(IF('CAC EPDs'!$E$2:$E$1007=Lists!BL$6,ROW('CAC EPDs'!$E$2:$E$1007)),ROW(97:97))-1,1),"")</f>
        <v/>
      </c>
      <c r="BM103" s="35" t="str" cm="1">
        <f t="array" ref="BM103">IFERROR(INDEX('CAC EPDs'!$F$2:$F$1007,SMALL(IF('CAC EPDs'!$E$2:$E$1007=Lists!BM$6,ROW('CAC EPDs'!$E$2:$E$1007)),ROW(97:97))-1,1),"")</f>
        <v/>
      </c>
      <c r="BN103" s="35" t="str" cm="1">
        <f t="array" ref="BN103">IFERROR(INDEX('CAC EPDs'!$F$2:$F$1007,SMALL(IF('CAC EPDs'!$E$2:$E$1007=Lists!BN$6,ROW('CAC EPDs'!$E$2:$E$1007)),ROW(97:97))-1,1),"")</f>
        <v/>
      </c>
      <c r="BO103" s="35" t="str" cm="1">
        <f t="array" ref="BO103">IFERROR(INDEX('CAC EPDs'!$F$2:$F$1007,SMALL(IF('CAC EPDs'!$E$2:$E$1007=Lists!BO$6,ROW('CAC EPDs'!$E$2:$E$1007)),ROW(97:97))-1,1),"")</f>
        <v/>
      </c>
      <c r="BP103" s="35" t="str" cm="1">
        <f t="array" ref="BP103">IFERROR(INDEX('CAC EPDs'!$F$2:$F$1007,SMALL(IF('CAC EPDs'!$E$2:$E$1007=Lists!BP$6,ROW('CAC EPDs'!$E$2:$E$1007)),ROW(97:97))-1,1),"")</f>
        <v/>
      </c>
      <c r="BQ103" s="35" t="str" cm="1">
        <f t="array" ref="BQ103">IFERROR(INDEX('CAC EPDs'!$F$2:$F$1007,SMALL(IF('CAC EPDs'!$E$2:$E$1007=Lists!BQ$6,ROW('CAC EPDs'!$E$2:$E$1007)),ROW(97:97))-1,1),"")</f>
        <v/>
      </c>
      <c r="BR103" s="35" t="str" cm="1">
        <f t="array" ref="BR103">IFERROR(INDEX('CAC EPDs'!$F$2:$F$1007,SMALL(IF('CAC EPDs'!$E$2:$E$1007=Lists!BR$6,ROW('CAC EPDs'!$E$2:$E$1007)),ROW(97:97))-1,1),"")</f>
        <v/>
      </c>
      <c r="BS103" s="35" t="str" cm="1">
        <f t="array" ref="BS103">IFERROR(INDEX('CAC EPDs'!$F$2:$F$1007,SMALL(IF('CAC EPDs'!$E$2:$E$1007=Lists!BS$6,ROW('CAC EPDs'!$E$2:$E$1007)),ROW(97:97))-1,1),"")</f>
        <v/>
      </c>
      <c r="BT103" s="35" t="str" cm="1">
        <f t="array" ref="BT103">IFERROR(INDEX('CAC EPDs'!$F$2:$F$1007,SMALL(IF('CAC EPDs'!$E$2:$E$1007=Lists!BT$6,ROW('CAC EPDs'!$E$2:$E$1007)),ROW(97:97))-1,1),"")</f>
        <v/>
      </c>
      <c r="BU103" s="35" t="str" cm="1">
        <f t="array" ref="BU103">IFERROR(INDEX('CAC EPDs'!$F$2:$F$1007,SMALL(IF('CAC EPDs'!$E$2:$E$1007=Lists!BU$6,ROW('CAC EPDs'!$E$2:$E$1007)),ROW(97:97))-1,1),"")</f>
        <v/>
      </c>
      <c r="BV103" s="35" t="str" cm="1">
        <f t="array" ref="BV103">IFERROR(INDEX('CAC EPDs'!$F$2:$F$1007,SMALL(IF('CAC EPDs'!$E$2:$E$1007=Lists!BV$6,ROW('CAC EPDs'!$E$2:$E$1007)),ROW(97:97))-1,1),"")</f>
        <v/>
      </c>
      <c r="BW103" s="35" t="str" cm="1">
        <f t="array" ref="BW103">IFERROR(INDEX('CAC EPDs'!$F$2:$F$1007,SMALL(IF('CAC EPDs'!$E$2:$E$1007=Lists!BW$6,ROW('CAC EPDs'!$E$2:$E$1007)),ROW(97:97))-1,1),"")</f>
        <v/>
      </c>
      <c r="BX103" s="35" t="str" cm="1">
        <f t="array" ref="BX103">IFERROR(INDEX('CAC EPDs'!$F$2:$F$1007,SMALL(IF('CAC EPDs'!$E$2:$E$1007=Lists!BX$6,ROW('CAC EPDs'!$E$2:$E$1007)),ROW(97:97))-1,1),"")</f>
        <v/>
      </c>
      <c r="BY103" s="35" t="str" cm="1">
        <f t="array" ref="BY103">IFERROR(INDEX('CAC EPDs'!$F$2:$F$1007,SMALL(IF('CAC EPDs'!$E$2:$E$1007=Lists!BY$6,ROW('CAC EPDs'!$E$2:$E$1007)),ROW(97:97))-1,1),"")</f>
        <v/>
      </c>
      <c r="BZ103" s="35" t="str" cm="1">
        <f t="array" ref="BZ103">IFERROR(INDEX('CAC EPDs'!$F$2:$F$1007,SMALL(IF('CAC EPDs'!$E$2:$E$1007=Lists!BZ$6,ROW('CAC EPDs'!$E$2:$E$1007)),ROW(97:97))-1,1),"")</f>
        <v/>
      </c>
    </row>
    <row r="104" spans="25:78">
      <c r="Y104" s="35" t="str">
        <v>British_Columbia,45,No</v>
      </c>
      <c r="AA104" s="35" t="str" cm="1">
        <f t="array" ref="AA104">IFERROR(INDEX('CAC EPDs'!$F$2:$F$1007,SMALL(IF('CAC EPDs'!$E$2:$E$1007=Lists!AA$6,ROW('CAC EPDs'!$E$2:$E$1007)),ROW(98:98))-1,1),"")</f>
        <v/>
      </c>
      <c r="AB104" s="35" t="str" cm="1">
        <f t="array" ref="AB104">IFERROR(INDEX('CAC EPDs'!$F$2:$F$1007,SMALL(IF('CAC EPDs'!$E$2:$E$1007=Lists!AB$6,ROW('CAC EPDs'!$E$2:$E$1007)),ROW(98:98))-1,1),"")</f>
        <v/>
      </c>
      <c r="AC104" s="35" t="str" cm="1">
        <f t="array" ref="AC104">IFERROR(INDEX('CAC EPDs'!$F$2:$F$1007,SMALL(IF('CAC EPDs'!$E$2:$E$1007=Lists!AC$6,ROW('CAC EPDs'!$E$2:$E$1007)),ROW(98:98))-1,1),"")</f>
        <v/>
      </c>
      <c r="AD104" s="35" t="str" cm="1">
        <f t="array" ref="AD104">IFERROR(INDEX('CAC EPDs'!$F$2:$F$1007,SMALL(IF('CAC EPDs'!$E$2:$E$1007=Lists!AD$6,ROW('CAC EPDs'!$E$2:$E$1007)),ROW(98:98))-1,1),"")</f>
        <v/>
      </c>
      <c r="AE104" s="35" t="str" cm="1">
        <f t="array" ref="AE104">IFERROR(INDEX('CAC EPDs'!$F$2:$F$1007,SMALL(IF('CAC EPDs'!$E$2:$E$1007=Lists!AE$6,ROW('CAC EPDs'!$E$2:$E$1007)),ROW(98:98))-1,1),"")</f>
        <v/>
      </c>
      <c r="AF104" s="35" t="str" cm="1">
        <f t="array" ref="AF104">IFERROR(INDEX('CAC EPDs'!$F$2:$F$1007,SMALL(IF('CAC EPDs'!$E$2:$E$1007=Lists!AF$6,ROW('CAC EPDs'!$E$2:$E$1007)),ROW(98:98))-1,1),"")</f>
        <v/>
      </c>
      <c r="AG104" s="35" t="str" cm="1">
        <f t="array" ref="AG104">IFERROR(INDEX('CAC EPDs'!$F$2:$F$1007,SMALL(IF('CAC EPDs'!$E$2:$E$1007=Lists!AG$6,ROW('CAC EPDs'!$E$2:$E$1007)),ROW(98:98))-1,1),"")</f>
        <v/>
      </c>
      <c r="AH104" s="35" t="str" cm="1">
        <f t="array" ref="AH104">IFERROR(INDEX('CAC EPDs'!$F$2:$F$1007,SMALL(IF('CAC EPDs'!$E$2:$E$1007=Lists!AH$6,ROW('CAC EPDs'!$E$2:$E$1007)),ROW(98:98))-1,1),"")</f>
        <v/>
      </c>
      <c r="AI104" s="35" t="str" cm="1">
        <f t="array" ref="AI104">IFERROR(INDEX('CAC EPDs'!$F$2:$F$1007,SMALL(IF('CAC EPDs'!$E$2:$E$1007=Lists!AI$6,ROW('CAC EPDs'!$E$2:$E$1007)),ROW(98:98))-1,1),"")</f>
        <v/>
      </c>
      <c r="AJ104" s="35" t="str" cm="1">
        <f t="array" ref="AJ104">IFERROR(INDEX('CAC EPDs'!$F$2:$F$1007,SMALL(IF('CAC EPDs'!$E$2:$E$1007=Lists!AJ$6,ROW('CAC EPDs'!$E$2:$E$1007)),ROW(98:98))-1,1),"")</f>
        <v/>
      </c>
      <c r="AK104" s="35" t="str" cm="1">
        <f t="array" ref="AK104">IFERROR(INDEX('CAC EPDs'!$F$2:$F$1007,SMALL(IF('CAC EPDs'!$E$2:$E$1007=Lists!AK$6,ROW('CAC EPDs'!$E$2:$E$1007)),ROW(98:98))-1,1),"")</f>
        <v/>
      </c>
      <c r="AL104" s="35" t="str" cm="1">
        <f t="array" ref="AL104">IFERROR(INDEX('CAC EPDs'!$F$2:$F$1007,SMALL(IF('CAC EPDs'!$E$2:$E$1007=Lists!AL$6,ROW('CAC EPDs'!$E$2:$E$1007)),ROW(98:98))-1,1),"")</f>
        <v/>
      </c>
      <c r="AM104" s="35" t="str" cm="1">
        <f t="array" ref="AM104">IFERROR(INDEX('CAC EPDs'!$F$2:$F$1007,SMALL(IF('CAC EPDs'!$E$2:$E$1007=Lists!AM$6,ROW('CAC EPDs'!$E$2:$E$1007)),ROW(98:98))-1,1),"")</f>
        <v/>
      </c>
      <c r="AN104" s="35" t="str" cm="1">
        <f t="array" ref="AN104">IFERROR(INDEX('CAC EPDs'!$F$2:$F$1007,SMALL(IF('CAC EPDs'!$E$2:$E$1007=Lists!AN$6,ROW('CAC EPDs'!$E$2:$E$1007)),ROW(98:98))-1,1),"")</f>
        <v/>
      </c>
      <c r="AO104" s="35" t="str" cm="1">
        <f t="array" ref="AO104">IFERROR(INDEX('CAC EPDs'!$F$2:$F$1007,SMALL(IF('CAC EPDs'!$E$2:$E$1007=Lists!AO$6,ROW('CAC EPDs'!$E$2:$E$1007)),ROW(98:98))-1,1),"")</f>
        <v/>
      </c>
      <c r="AP104" s="35" t="str" cm="1">
        <f t="array" ref="AP104">IFERROR(INDEX('CAC EPDs'!$F$2:$F$1007,SMALL(IF('CAC EPDs'!$E$2:$E$1007=Lists!AP$6,ROW('CAC EPDs'!$E$2:$E$1007)),ROW(98:98))-1,1),"")</f>
        <v/>
      </c>
      <c r="AQ104" s="35" t="str" cm="1">
        <f t="array" ref="AQ104">IFERROR(INDEX('CAC EPDs'!$F$2:$F$1007,SMALL(IF('CAC EPDs'!$E$2:$E$1007=Lists!AQ$6,ROW('CAC EPDs'!$E$2:$E$1007)),ROW(98:98))-1,1),"")</f>
        <v/>
      </c>
      <c r="AR104" s="35" t="str" cm="1">
        <f t="array" ref="AR104">IFERROR(INDEX('CAC EPDs'!$F$2:$F$1007,SMALL(IF('CAC EPDs'!$E$2:$E$1007=Lists!AR$6,ROW('CAC EPDs'!$E$2:$E$1007)),ROW(98:98))-1,1),"")</f>
        <v/>
      </c>
      <c r="AS104" s="35" t="str" cm="1">
        <f t="array" ref="AS104">IFERROR(INDEX('CAC EPDs'!$F$2:$F$1007,SMALL(IF('CAC EPDs'!$E$2:$E$1007=Lists!AS$6,ROW('CAC EPDs'!$E$2:$E$1007)),ROW(98:98))-1,1),"")</f>
        <v/>
      </c>
      <c r="AT104" s="35" t="str" cm="1">
        <f t="array" ref="AT104">IFERROR(INDEX('CAC EPDs'!$F$2:$F$1007,SMALL(IF('CAC EPDs'!$E$2:$E$1007=Lists!AT$6,ROW('CAC EPDs'!$E$2:$E$1007)),ROW(98:98))-1,1),"")</f>
        <v/>
      </c>
      <c r="AU104" s="35" t="str" cm="1">
        <f t="array" ref="AU104">IFERROR(INDEX('CAC EPDs'!$F$2:$F$1007,SMALL(IF('CAC EPDs'!$E$2:$E$1007=Lists!AU$6,ROW('CAC EPDs'!$E$2:$E$1007)),ROW(98:98))-1,1),"")</f>
        <v/>
      </c>
      <c r="AV104" s="35" t="str" cm="1">
        <f t="array" ref="AV104">IFERROR(INDEX('CAC EPDs'!$F$2:$F$1007,SMALL(IF('CAC EPDs'!$E$2:$E$1007=Lists!AV$6,ROW('CAC EPDs'!$E$2:$E$1007)),ROW(98:98))-1,1),"")</f>
        <v/>
      </c>
      <c r="AW104" s="35" t="str" cm="1">
        <f t="array" ref="AW104">IFERROR(INDEX('CAC EPDs'!$F$2:$F$1007,SMALL(IF('CAC EPDs'!$E$2:$E$1007=Lists!AW$6,ROW('CAC EPDs'!$E$2:$E$1007)),ROW(98:98))-1,1),"")</f>
        <v/>
      </c>
      <c r="AX104" s="35" t="str" cm="1">
        <f t="array" ref="AX104">IFERROR(INDEX('CAC EPDs'!$F$2:$F$1007,SMALL(IF('CAC EPDs'!$E$2:$E$1007=Lists!AX$6,ROW('CAC EPDs'!$E$2:$E$1007)),ROW(98:98))-1,1),"")</f>
        <v/>
      </c>
      <c r="AY104" s="35" t="str" cm="1">
        <f t="array" ref="AY104">IFERROR(INDEX('CAC EPDs'!$F$2:$F$1007,SMALL(IF('CAC EPDs'!$E$2:$E$1007=Lists!AY$6,ROW('CAC EPDs'!$E$2:$E$1007)),ROW(98:98))-1,1),"")</f>
        <v/>
      </c>
      <c r="AZ104" s="35" t="str" cm="1">
        <f t="array" ref="AZ104">IFERROR(INDEX('CAC EPDs'!$F$2:$F$1007,SMALL(IF('CAC EPDs'!$E$2:$E$1007=Lists!AZ$6,ROW('CAC EPDs'!$E$2:$E$1007)),ROW(98:98))-1,1),"")</f>
        <v/>
      </c>
      <c r="BA104" s="35" t="str" cm="1">
        <f t="array" ref="BA104">IFERROR(INDEX('CAC EPDs'!$F$2:$F$1007,SMALL(IF('CAC EPDs'!$E$2:$E$1007=Lists!BA$6,ROW('CAC EPDs'!$E$2:$E$1007)),ROW(98:98))-1,1),"")</f>
        <v/>
      </c>
      <c r="BB104" s="35" t="str" cm="1">
        <f t="array" ref="BB104">IFERROR(INDEX('CAC EPDs'!$F$2:$F$1007,SMALL(IF('CAC EPDs'!$E$2:$E$1007=Lists!BB$6,ROW('CAC EPDs'!$E$2:$E$1007)),ROW(98:98))-1,1),"")</f>
        <v/>
      </c>
      <c r="BC104" s="35" t="str" cm="1">
        <f t="array" ref="BC104">IFERROR(INDEX('CAC EPDs'!$F$2:$F$1007,SMALL(IF('CAC EPDs'!$E$2:$E$1007=Lists!BC$6,ROW('CAC EPDs'!$E$2:$E$1007)),ROW(98:98))-1,1),"")</f>
        <v/>
      </c>
      <c r="BD104" s="35" t="str" cm="1">
        <f t="array" ref="BD104">IFERROR(INDEX('CAC EPDs'!$F$2:$F$1007,SMALL(IF('CAC EPDs'!$E$2:$E$1007=Lists!BD$6,ROW('CAC EPDs'!$E$2:$E$1007)),ROW(98:98))-1,1),"")</f>
        <v/>
      </c>
      <c r="BE104" s="35" t="str" cm="1">
        <f t="array" ref="BE104">IFERROR(INDEX('CAC EPDs'!$F$2:$F$1007,SMALL(IF('CAC EPDs'!$E$2:$E$1007=Lists!BE$6,ROW('CAC EPDs'!$E$2:$E$1007)),ROW(98:98))-1,1),"")</f>
        <v/>
      </c>
      <c r="BF104" s="35" t="str" cm="1">
        <f t="array" ref="BF104">IFERROR(INDEX('CAC EPDs'!$F$2:$F$1007,SMALL(IF('CAC EPDs'!$E$2:$E$1007=Lists!BF$6,ROW('CAC EPDs'!$E$2:$E$1007)),ROW(98:98))-1,1),"")</f>
        <v/>
      </c>
      <c r="BG104" s="35" t="str" cm="1">
        <f t="array" ref="BG104">IFERROR(INDEX('CAC EPDs'!$F$2:$F$1007,SMALL(IF('CAC EPDs'!$E$2:$E$1007=Lists!BG$6,ROW('CAC EPDs'!$E$2:$E$1007)),ROW(98:98))-1,1),"")</f>
        <v/>
      </c>
      <c r="BH104" s="35" t="str" cm="1">
        <f t="array" ref="BH104">IFERROR(INDEX('CAC EPDs'!$F$2:$F$1007,SMALL(IF('CAC EPDs'!$E$2:$E$1007=Lists!BH$6,ROW('CAC EPDs'!$E$2:$E$1007)),ROW(98:98))-1,1),"")</f>
        <v/>
      </c>
      <c r="BI104" s="35" t="str" cm="1">
        <f t="array" ref="BI104">IFERROR(INDEX('CAC EPDs'!$F$2:$F$1007,SMALL(IF('CAC EPDs'!$E$2:$E$1007=Lists!BI$6,ROW('CAC EPDs'!$E$2:$E$1007)),ROW(98:98))-1,1),"")</f>
        <v/>
      </c>
      <c r="BJ104" s="35" t="str" cm="1">
        <f t="array" ref="BJ104">IFERROR(INDEX('CAC EPDs'!$F$2:$F$1007,SMALL(IF('CAC EPDs'!$E$2:$E$1007=Lists!BJ$6,ROW('CAC EPDs'!$E$2:$E$1007)),ROW(98:98))-1,1),"")</f>
        <v/>
      </c>
      <c r="BK104" s="35" t="str" cm="1">
        <f t="array" ref="BK104">IFERROR(INDEX('CAC EPDs'!$F$2:$F$1007,SMALL(IF('CAC EPDs'!$E$2:$E$1007=Lists!BK$6,ROW('CAC EPDs'!$E$2:$E$1007)),ROW(98:98))-1,1),"")</f>
        <v/>
      </c>
      <c r="BL104" s="35" t="str" cm="1">
        <f t="array" ref="BL104">IFERROR(INDEX('CAC EPDs'!$F$2:$F$1007,SMALL(IF('CAC EPDs'!$E$2:$E$1007=Lists!BL$6,ROW('CAC EPDs'!$E$2:$E$1007)),ROW(98:98))-1,1),"")</f>
        <v/>
      </c>
      <c r="BM104" s="35" t="str" cm="1">
        <f t="array" ref="BM104">IFERROR(INDEX('CAC EPDs'!$F$2:$F$1007,SMALL(IF('CAC EPDs'!$E$2:$E$1007=Lists!BM$6,ROW('CAC EPDs'!$E$2:$E$1007)),ROW(98:98))-1,1),"")</f>
        <v/>
      </c>
      <c r="BN104" s="35" t="str" cm="1">
        <f t="array" ref="BN104">IFERROR(INDEX('CAC EPDs'!$F$2:$F$1007,SMALL(IF('CAC EPDs'!$E$2:$E$1007=Lists!BN$6,ROW('CAC EPDs'!$E$2:$E$1007)),ROW(98:98))-1,1),"")</f>
        <v/>
      </c>
      <c r="BO104" s="35" t="str" cm="1">
        <f t="array" ref="BO104">IFERROR(INDEX('CAC EPDs'!$F$2:$F$1007,SMALL(IF('CAC EPDs'!$E$2:$E$1007=Lists!BO$6,ROW('CAC EPDs'!$E$2:$E$1007)),ROW(98:98))-1,1),"")</f>
        <v/>
      </c>
      <c r="BP104" s="35" t="str" cm="1">
        <f t="array" ref="BP104">IFERROR(INDEX('CAC EPDs'!$F$2:$F$1007,SMALL(IF('CAC EPDs'!$E$2:$E$1007=Lists!BP$6,ROW('CAC EPDs'!$E$2:$E$1007)),ROW(98:98))-1,1),"")</f>
        <v/>
      </c>
      <c r="BQ104" s="35" t="str" cm="1">
        <f t="array" ref="BQ104">IFERROR(INDEX('CAC EPDs'!$F$2:$F$1007,SMALL(IF('CAC EPDs'!$E$2:$E$1007=Lists!BQ$6,ROW('CAC EPDs'!$E$2:$E$1007)),ROW(98:98))-1,1),"")</f>
        <v/>
      </c>
      <c r="BR104" s="35" t="str" cm="1">
        <f t="array" ref="BR104">IFERROR(INDEX('CAC EPDs'!$F$2:$F$1007,SMALL(IF('CAC EPDs'!$E$2:$E$1007=Lists!BR$6,ROW('CAC EPDs'!$E$2:$E$1007)),ROW(98:98))-1,1),"")</f>
        <v/>
      </c>
      <c r="BS104" s="35" t="str" cm="1">
        <f t="array" ref="BS104">IFERROR(INDEX('CAC EPDs'!$F$2:$F$1007,SMALL(IF('CAC EPDs'!$E$2:$E$1007=Lists!BS$6,ROW('CAC EPDs'!$E$2:$E$1007)),ROW(98:98))-1,1),"")</f>
        <v/>
      </c>
      <c r="BT104" s="35" t="str" cm="1">
        <f t="array" ref="BT104">IFERROR(INDEX('CAC EPDs'!$F$2:$F$1007,SMALL(IF('CAC EPDs'!$E$2:$E$1007=Lists!BT$6,ROW('CAC EPDs'!$E$2:$E$1007)),ROW(98:98))-1,1),"")</f>
        <v/>
      </c>
      <c r="BU104" s="35" t="str" cm="1">
        <f t="array" ref="BU104">IFERROR(INDEX('CAC EPDs'!$F$2:$F$1007,SMALL(IF('CAC EPDs'!$E$2:$E$1007=Lists!BU$6,ROW('CAC EPDs'!$E$2:$E$1007)),ROW(98:98))-1,1),"")</f>
        <v/>
      </c>
      <c r="BV104" s="35" t="str" cm="1">
        <f t="array" ref="BV104">IFERROR(INDEX('CAC EPDs'!$F$2:$F$1007,SMALL(IF('CAC EPDs'!$E$2:$E$1007=Lists!BV$6,ROW('CAC EPDs'!$E$2:$E$1007)),ROW(98:98))-1,1),"")</f>
        <v/>
      </c>
      <c r="BW104" s="35" t="str" cm="1">
        <f t="array" ref="BW104">IFERROR(INDEX('CAC EPDs'!$F$2:$F$1007,SMALL(IF('CAC EPDs'!$E$2:$E$1007=Lists!BW$6,ROW('CAC EPDs'!$E$2:$E$1007)),ROW(98:98))-1,1),"")</f>
        <v/>
      </c>
      <c r="BX104" s="35" t="str" cm="1">
        <f t="array" ref="BX104">IFERROR(INDEX('CAC EPDs'!$F$2:$F$1007,SMALL(IF('CAC EPDs'!$E$2:$E$1007=Lists!BX$6,ROW('CAC EPDs'!$E$2:$E$1007)),ROW(98:98))-1,1),"")</f>
        <v/>
      </c>
      <c r="BY104" s="35" t="str" cm="1">
        <f t="array" ref="BY104">IFERROR(INDEX('CAC EPDs'!$F$2:$F$1007,SMALL(IF('CAC EPDs'!$E$2:$E$1007=Lists!BY$6,ROW('CAC EPDs'!$E$2:$E$1007)),ROW(98:98))-1,1),"")</f>
        <v/>
      </c>
      <c r="BZ104" s="35" t="str" cm="1">
        <f t="array" ref="BZ104">IFERROR(INDEX('CAC EPDs'!$F$2:$F$1007,SMALL(IF('CAC EPDs'!$E$2:$E$1007=Lists!BZ$6,ROW('CAC EPDs'!$E$2:$E$1007)),ROW(98:98))-1,1),"")</f>
        <v/>
      </c>
    </row>
    <row r="105" spans="25:78">
      <c r="Y105" s="35" t="str">
        <v>British_Columbia,50,Yes</v>
      </c>
      <c r="AA105" s="35" t="str" cm="1">
        <f t="array" ref="AA105">IFERROR(INDEX('CAC EPDs'!$F$2:$F$1007,SMALL(IF('CAC EPDs'!$E$2:$E$1007=Lists!AA$6,ROW('CAC EPDs'!$E$2:$E$1007)),ROW(99:99))-1,1),"")</f>
        <v/>
      </c>
      <c r="AB105" s="35" t="str" cm="1">
        <f t="array" ref="AB105">IFERROR(INDEX('CAC EPDs'!$F$2:$F$1007,SMALL(IF('CAC EPDs'!$E$2:$E$1007=Lists!AB$6,ROW('CAC EPDs'!$E$2:$E$1007)),ROW(99:99))-1,1),"")</f>
        <v/>
      </c>
      <c r="AC105" s="35" t="str" cm="1">
        <f t="array" ref="AC105">IFERROR(INDEX('CAC EPDs'!$F$2:$F$1007,SMALL(IF('CAC EPDs'!$E$2:$E$1007=Lists!AC$6,ROW('CAC EPDs'!$E$2:$E$1007)),ROW(99:99))-1,1),"")</f>
        <v/>
      </c>
      <c r="AD105" s="35" t="str" cm="1">
        <f t="array" ref="AD105">IFERROR(INDEX('CAC EPDs'!$F$2:$F$1007,SMALL(IF('CAC EPDs'!$E$2:$E$1007=Lists!AD$6,ROW('CAC EPDs'!$E$2:$E$1007)),ROW(99:99))-1,1),"")</f>
        <v/>
      </c>
      <c r="AE105" s="35" t="str" cm="1">
        <f t="array" ref="AE105">IFERROR(INDEX('CAC EPDs'!$F$2:$F$1007,SMALL(IF('CAC EPDs'!$E$2:$E$1007=Lists!AE$6,ROW('CAC EPDs'!$E$2:$E$1007)),ROW(99:99))-1,1),"")</f>
        <v/>
      </c>
      <c r="AF105" s="35" t="str" cm="1">
        <f t="array" ref="AF105">IFERROR(INDEX('CAC EPDs'!$F$2:$F$1007,SMALL(IF('CAC EPDs'!$E$2:$E$1007=Lists!AF$6,ROW('CAC EPDs'!$E$2:$E$1007)),ROW(99:99))-1,1),"")</f>
        <v/>
      </c>
      <c r="AG105" s="35" t="str" cm="1">
        <f t="array" ref="AG105">IFERROR(INDEX('CAC EPDs'!$F$2:$F$1007,SMALL(IF('CAC EPDs'!$E$2:$E$1007=Lists!AG$6,ROW('CAC EPDs'!$E$2:$E$1007)),ROW(99:99))-1,1),"")</f>
        <v/>
      </c>
      <c r="AH105" s="35" t="str" cm="1">
        <f t="array" ref="AH105">IFERROR(INDEX('CAC EPDs'!$F$2:$F$1007,SMALL(IF('CAC EPDs'!$E$2:$E$1007=Lists!AH$6,ROW('CAC EPDs'!$E$2:$E$1007)),ROW(99:99))-1,1),"")</f>
        <v/>
      </c>
      <c r="AI105" s="35" t="str" cm="1">
        <f t="array" ref="AI105">IFERROR(INDEX('CAC EPDs'!$F$2:$F$1007,SMALL(IF('CAC EPDs'!$E$2:$E$1007=Lists!AI$6,ROW('CAC EPDs'!$E$2:$E$1007)),ROW(99:99))-1,1),"")</f>
        <v/>
      </c>
      <c r="AJ105" s="35" t="str" cm="1">
        <f t="array" ref="AJ105">IFERROR(INDEX('CAC EPDs'!$F$2:$F$1007,SMALL(IF('CAC EPDs'!$E$2:$E$1007=Lists!AJ$6,ROW('CAC EPDs'!$E$2:$E$1007)),ROW(99:99))-1,1),"")</f>
        <v/>
      </c>
      <c r="AK105" s="35" t="str" cm="1">
        <f t="array" ref="AK105">IFERROR(INDEX('CAC EPDs'!$F$2:$F$1007,SMALL(IF('CAC EPDs'!$E$2:$E$1007=Lists!AK$6,ROW('CAC EPDs'!$E$2:$E$1007)),ROW(99:99))-1,1),"")</f>
        <v/>
      </c>
      <c r="AL105" s="35" t="str" cm="1">
        <f t="array" ref="AL105">IFERROR(INDEX('CAC EPDs'!$F$2:$F$1007,SMALL(IF('CAC EPDs'!$E$2:$E$1007=Lists!AL$6,ROW('CAC EPDs'!$E$2:$E$1007)),ROW(99:99))-1,1),"")</f>
        <v/>
      </c>
      <c r="AM105" s="35" t="str" cm="1">
        <f t="array" ref="AM105">IFERROR(INDEX('CAC EPDs'!$F$2:$F$1007,SMALL(IF('CAC EPDs'!$E$2:$E$1007=Lists!AM$6,ROW('CAC EPDs'!$E$2:$E$1007)),ROW(99:99))-1,1),"")</f>
        <v/>
      </c>
      <c r="AN105" s="35" t="str" cm="1">
        <f t="array" ref="AN105">IFERROR(INDEX('CAC EPDs'!$F$2:$F$1007,SMALL(IF('CAC EPDs'!$E$2:$E$1007=Lists!AN$6,ROW('CAC EPDs'!$E$2:$E$1007)),ROW(99:99))-1,1),"")</f>
        <v/>
      </c>
      <c r="AO105" s="35" t="str" cm="1">
        <f t="array" ref="AO105">IFERROR(INDEX('CAC EPDs'!$F$2:$F$1007,SMALL(IF('CAC EPDs'!$E$2:$E$1007=Lists!AO$6,ROW('CAC EPDs'!$E$2:$E$1007)),ROW(99:99))-1,1),"")</f>
        <v/>
      </c>
      <c r="AP105" s="35" t="str" cm="1">
        <f t="array" ref="AP105">IFERROR(INDEX('CAC EPDs'!$F$2:$F$1007,SMALL(IF('CAC EPDs'!$E$2:$E$1007=Lists!AP$6,ROW('CAC EPDs'!$E$2:$E$1007)),ROW(99:99))-1,1),"")</f>
        <v/>
      </c>
      <c r="AQ105" s="35" t="str" cm="1">
        <f t="array" ref="AQ105">IFERROR(INDEX('CAC EPDs'!$F$2:$F$1007,SMALL(IF('CAC EPDs'!$E$2:$E$1007=Lists!AQ$6,ROW('CAC EPDs'!$E$2:$E$1007)),ROW(99:99))-1,1),"")</f>
        <v/>
      </c>
      <c r="AR105" s="35" t="str" cm="1">
        <f t="array" ref="AR105">IFERROR(INDEX('CAC EPDs'!$F$2:$F$1007,SMALL(IF('CAC EPDs'!$E$2:$E$1007=Lists!AR$6,ROW('CAC EPDs'!$E$2:$E$1007)),ROW(99:99))-1,1),"")</f>
        <v/>
      </c>
      <c r="AS105" s="35" t="str" cm="1">
        <f t="array" ref="AS105">IFERROR(INDEX('CAC EPDs'!$F$2:$F$1007,SMALL(IF('CAC EPDs'!$E$2:$E$1007=Lists!AS$6,ROW('CAC EPDs'!$E$2:$E$1007)),ROW(99:99))-1,1),"")</f>
        <v/>
      </c>
      <c r="AT105" s="35" t="str" cm="1">
        <f t="array" ref="AT105">IFERROR(INDEX('CAC EPDs'!$F$2:$F$1007,SMALL(IF('CAC EPDs'!$E$2:$E$1007=Lists!AT$6,ROW('CAC EPDs'!$E$2:$E$1007)),ROW(99:99))-1,1),"")</f>
        <v/>
      </c>
      <c r="AU105" s="35" t="str" cm="1">
        <f t="array" ref="AU105">IFERROR(INDEX('CAC EPDs'!$F$2:$F$1007,SMALL(IF('CAC EPDs'!$E$2:$E$1007=Lists!AU$6,ROW('CAC EPDs'!$E$2:$E$1007)),ROW(99:99))-1,1),"")</f>
        <v/>
      </c>
      <c r="AV105" s="35" t="str" cm="1">
        <f t="array" ref="AV105">IFERROR(INDEX('CAC EPDs'!$F$2:$F$1007,SMALL(IF('CAC EPDs'!$E$2:$E$1007=Lists!AV$6,ROW('CAC EPDs'!$E$2:$E$1007)),ROW(99:99))-1,1),"")</f>
        <v/>
      </c>
      <c r="AW105" s="35" t="str" cm="1">
        <f t="array" ref="AW105">IFERROR(INDEX('CAC EPDs'!$F$2:$F$1007,SMALL(IF('CAC EPDs'!$E$2:$E$1007=Lists!AW$6,ROW('CAC EPDs'!$E$2:$E$1007)),ROW(99:99))-1,1),"")</f>
        <v/>
      </c>
      <c r="AX105" s="35" t="str" cm="1">
        <f t="array" ref="AX105">IFERROR(INDEX('CAC EPDs'!$F$2:$F$1007,SMALL(IF('CAC EPDs'!$E$2:$E$1007=Lists!AX$6,ROW('CAC EPDs'!$E$2:$E$1007)),ROW(99:99))-1,1),"")</f>
        <v/>
      </c>
      <c r="AY105" s="35" t="str" cm="1">
        <f t="array" ref="AY105">IFERROR(INDEX('CAC EPDs'!$F$2:$F$1007,SMALL(IF('CAC EPDs'!$E$2:$E$1007=Lists!AY$6,ROW('CAC EPDs'!$E$2:$E$1007)),ROW(99:99))-1,1),"")</f>
        <v/>
      </c>
      <c r="AZ105" s="35" t="str" cm="1">
        <f t="array" ref="AZ105">IFERROR(INDEX('CAC EPDs'!$F$2:$F$1007,SMALL(IF('CAC EPDs'!$E$2:$E$1007=Lists!AZ$6,ROW('CAC EPDs'!$E$2:$E$1007)),ROW(99:99))-1,1),"")</f>
        <v/>
      </c>
      <c r="BA105" s="35" t="str" cm="1">
        <f t="array" ref="BA105">IFERROR(INDEX('CAC EPDs'!$F$2:$F$1007,SMALL(IF('CAC EPDs'!$E$2:$E$1007=Lists!BA$6,ROW('CAC EPDs'!$E$2:$E$1007)),ROW(99:99))-1,1),"")</f>
        <v/>
      </c>
      <c r="BB105" s="35" t="str" cm="1">
        <f t="array" ref="BB105">IFERROR(INDEX('CAC EPDs'!$F$2:$F$1007,SMALL(IF('CAC EPDs'!$E$2:$E$1007=Lists!BB$6,ROW('CAC EPDs'!$E$2:$E$1007)),ROW(99:99))-1,1),"")</f>
        <v/>
      </c>
      <c r="BC105" s="35" t="str" cm="1">
        <f t="array" ref="BC105">IFERROR(INDEX('CAC EPDs'!$F$2:$F$1007,SMALL(IF('CAC EPDs'!$E$2:$E$1007=Lists!BC$6,ROW('CAC EPDs'!$E$2:$E$1007)),ROW(99:99))-1,1),"")</f>
        <v/>
      </c>
      <c r="BD105" s="35" t="str" cm="1">
        <f t="array" ref="BD105">IFERROR(INDEX('CAC EPDs'!$F$2:$F$1007,SMALL(IF('CAC EPDs'!$E$2:$E$1007=Lists!BD$6,ROW('CAC EPDs'!$E$2:$E$1007)),ROW(99:99))-1,1),"")</f>
        <v/>
      </c>
      <c r="BE105" s="35" t="str" cm="1">
        <f t="array" ref="BE105">IFERROR(INDEX('CAC EPDs'!$F$2:$F$1007,SMALL(IF('CAC EPDs'!$E$2:$E$1007=Lists!BE$6,ROW('CAC EPDs'!$E$2:$E$1007)),ROW(99:99))-1,1),"")</f>
        <v/>
      </c>
      <c r="BF105" s="35" t="str" cm="1">
        <f t="array" ref="BF105">IFERROR(INDEX('CAC EPDs'!$F$2:$F$1007,SMALL(IF('CAC EPDs'!$E$2:$E$1007=Lists!BF$6,ROW('CAC EPDs'!$E$2:$E$1007)),ROW(99:99))-1,1),"")</f>
        <v/>
      </c>
      <c r="BG105" s="35" t="str" cm="1">
        <f t="array" ref="BG105">IFERROR(INDEX('CAC EPDs'!$F$2:$F$1007,SMALL(IF('CAC EPDs'!$E$2:$E$1007=Lists!BG$6,ROW('CAC EPDs'!$E$2:$E$1007)),ROW(99:99))-1,1),"")</f>
        <v/>
      </c>
      <c r="BH105" s="35" t="str" cm="1">
        <f t="array" ref="BH105">IFERROR(INDEX('CAC EPDs'!$F$2:$F$1007,SMALL(IF('CAC EPDs'!$E$2:$E$1007=Lists!BH$6,ROW('CAC EPDs'!$E$2:$E$1007)),ROW(99:99))-1,1),"")</f>
        <v/>
      </c>
      <c r="BI105" s="35" t="str" cm="1">
        <f t="array" ref="BI105">IFERROR(INDEX('CAC EPDs'!$F$2:$F$1007,SMALL(IF('CAC EPDs'!$E$2:$E$1007=Lists!BI$6,ROW('CAC EPDs'!$E$2:$E$1007)),ROW(99:99))-1,1),"")</f>
        <v/>
      </c>
      <c r="BJ105" s="35" t="str" cm="1">
        <f t="array" ref="BJ105">IFERROR(INDEX('CAC EPDs'!$F$2:$F$1007,SMALL(IF('CAC EPDs'!$E$2:$E$1007=Lists!BJ$6,ROW('CAC EPDs'!$E$2:$E$1007)),ROW(99:99))-1,1),"")</f>
        <v/>
      </c>
      <c r="BK105" s="35" t="str" cm="1">
        <f t="array" ref="BK105">IFERROR(INDEX('CAC EPDs'!$F$2:$F$1007,SMALL(IF('CAC EPDs'!$E$2:$E$1007=Lists!BK$6,ROW('CAC EPDs'!$E$2:$E$1007)),ROW(99:99))-1,1),"")</f>
        <v/>
      </c>
      <c r="BL105" s="35" t="str" cm="1">
        <f t="array" ref="BL105">IFERROR(INDEX('CAC EPDs'!$F$2:$F$1007,SMALL(IF('CAC EPDs'!$E$2:$E$1007=Lists!BL$6,ROW('CAC EPDs'!$E$2:$E$1007)),ROW(99:99))-1,1),"")</f>
        <v/>
      </c>
      <c r="BM105" s="35" t="str" cm="1">
        <f t="array" ref="BM105">IFERROR(INDEX('CAC EPDs'!$F$2:$F$1007,SMALL(IF('CAC EPDs'!$E$2:$E$1007=Lists!BM$6,ROW('CAC EPDs'!$E$2:$E$1007)),ROW(99:99))-1,1),"")</f>
        <v/>
      </c>
      <c r="BN105" s="35" t="str" cm="1">
        <f t="array" ref="BN105">IFERROR(INDEX('CAC EPDs'!$F$2:$F$1007,SMALL(IF('CAC EPDs'!$E$2:$E$1007=Lists!BN$6,ROW('CAC EPDs'!$E$2:$E$1007)),ROW(99:99))-1,1),"")</f>
        <v/>
      </c>
      <c r="BO105" s="35" t="str" cm="1">
        <f t="array" ref="BO105">IFERROR(INDEX('CAC EPDs'!$F$2:$F$1007,SMALL(IF('CAC EPDs'!$E$2:$E$1007=Lists!BO$6,ROW('CAC EPDs'!$E$2:$E$1007)),ROW(99:99))-1,1),"")</f>
        <v/>
      </c>
      <c r="BP105" s="35" t="str" cm="1">
        <f t="array" ref="BP105">IFERROR(INDEX('CAC EPDs'!$F$2:$F$1007,SMALL(IF('CAC EPDs'!$E$2:$E$1007=Lists!BP$6,ROW('CAC EPDs'!$E$2:$E$1007)),ROW(99:99))-1,1),"")</f>
        <v/>
      </c>
      <c r="BQ105" s="35" t="str" cm="1">
        <f t="array" ref="BQ105">IFERROR(INDEX('CAC EPDs'!$F$2:$F$1007,SMALL(IF('CAC EPDs'!$E$2:$E$1007=Lists!BQ$6,ROW('CAC EPDs'!$E$2:$E$1007)),ROW(99:99))-1,1),"")</f>
        <v/>
      </c>
      <c r="BR105" s="35" t="str" cm="1">
        <f t="array" ref="BR105">IFERROR(INDEX('CAC EPDs'!$F$2:$F$1007,SMALL(IF('CAC EPDs'!$E$2:$E$1007=Lists!BR$6,ROW('CAC EPDs'!$E$2:$E$1007)),ROW(99:99))-1,1),"")</f>
        <v/>
      </c>
      <c r="BS105" s="35" t="str" cm="1">
        <f t="array" ref="BS105">IFERROR(INDEX('CAC EPDs'!$F$2:$F$1007,SMALL(IF('CAC EPDs'!$E$2:$E$1007=Lists!BS$6,ROW('CAC EPDs'!$E$2:$E$1007)),ROW(99:99))-1,1),"")</f>
        <v/>
      </c>
      <c r="BT105" s="35" t="str" cm="1">
        <f t="array" ref="BT105">IFERROR(INDEX('CAC EPDs'!$F$2:$F$1007,SMALL(IF('CAC EPDs'!$E$2:$E$1007=Lists!BT$6,ROW('CAC EPDs'!$E$2:$E$1007)),ROW(99:99))-1,1),"")</f>
        <v/>
      </c>
      <c r="BU105" s="35" t="str" cm="1">
        <f t="array" ref="BU105">IFERROR(INDEX('CAC EPDs'!$F$2:$F$1007,SMALL(IF('CAC EPDs'!$E$2:$E$1007=Lists!BU$6,ROW('CAC EPDs'!$E$2:$E$1007)),ROW(99:99))-1,1),"")</f>
        <v/>
      </c>
      <c r="BV105" s="35" t="str" cm="1">
        <f t="array" ref="BV105">IFERROR(INDEX('CAC EPDs'!$F$2:$F$1007,SMALL(IF('CAC EPDs'!$E$2:$E$1007=Lists!BV$6,ROW('CAC EPDs'!$E$2:$E$1007)),ROW(99:99))-1,1),"")</f>
        <v/>
      </c>
      <c r="BW105" s="35" t="str" cm="1">
        <f t="array" ref="BW105">IFERROR(INDEX('CAC EPDs'!$F$2:$F$1007,SMALL(IF('CAC EPDs'!$E$2:$E$1007=Lists!BW$6,ROW('CAC EPDs'!$E$2:$E$1007)),ROW(99:99))-1,1),"")</f>
        <v/>
      </c>
      <c r="BX105" s="35" t="str" cm="1">
        <f t="array" ref="BX105">IFERROR(INDEX('CAC EPDs'!$F$2:$F$1007,SMALL(IF('CAC EPDs'!$E$2:$E$1007=Lists!BX$6,ROW('CAC EPDs'!$E$2:$E$1007)),ROW(99:99))-1,1),"")</f>
        <v/>
      </c>
      <c r="BY105" s="35" t="str" cm="1">
        <f t="array" ref="BY105">IFERROR(INDEX('CAC EPDs'!$F$2:$F$1007,SMALL(IF('CAC EPDs'!$E$2:$E$1007=Lists!BY$6,ROW('CAC EPDs'!$E$2:$E$1007)),ROW(99:99))-1,1),"")</f>
        <v/>
      </c>
      <c r="BZ105" s="35" t="str" cm="1">
        <f t="array" ref="BZ105">IFERROR(INDEX('CAC EPDs'!$F$2:$F$1007,SMALL(IF('CAC EPDs'!$E$2:$E$1007=Lists!BZ$6,ROW('CAC EPDs'!$E$2:$E$1007)),ROW(99:99))-1,1),"")</f>
        <v/>
      </c>
    </row>
    <row r="106" spans="25:78">
      <c r="Y106" s="35" t="str">
        <v>British_Columbia,50,No</v>
      </c>
      <c r="AA106" s="35" t="str" cm="1">
        <f t="array" ref="AA106">IFERROR(INDEX('CAC EPDs'!$F$2:$F$1007,SMALL(IF('CAC EPDs'!$E$2:$E$1007=Lists!AA$6,ROW('CAC EPDs'!$E$2:$E$1007)),ROW(100:100))-1,1),"")</f>
        <v/>
      </c>
      <c r="AB106" s="35" t="str" cm="1">
        <f t="array" ref="AB106">IFERROR(INDEX('CAC EPDs'!$F$2:$F$1007,SMALL(IF('CAC EPDs'!$E$2:$E$1007=Lists!AB$6,ROW('CAC EPDs'!$E$2:$E$1007)),ROW(100:100))-1,1),"")</f>
        <v/>
      </c>
      <c r="AC106" s="35" t="str" cm="1">
        <f t="array" ref="AC106">IFERROR(INDEX('CAC EPDs'!$F$2:$F$1007,SMALL(IF('CAC EPDs'!$E$2:$E$1007=Lists!AC$6,ROW('CAC EPDs'!$E$2:$E$1007)),ROW(100:100))-1,1),"")</f>
        <v/>
      </c>
      <c r="AD106" s="35" t="str" cm="1">
        <f t="array" ref="AD106">IFERROR(INDEX('CAC EPDs'!$F$2:$F$1007,SMALL(IF('CAC EPDs'!$E$2:$E$1007=Lists!AD$6,ROW('CAC EPDs'!$E$2:$E$1007)),ROW(100:100))-1,1),"")</f>
        <v/>
      </c>
      <c r="AE106" s="35" t="str" cm="1">
        <f t="array" ref="AE106">IFERROR(INDEX('CAC EPDs'!$F$2:$F$1007,SMALL(IF('CAC EPDs'!$E$2:$E$1007=Lists!AE$6,ROW('CAC EPDs'!$E$2:$E$1007)),ROW(100:100))-1,1),"")</f>
        <v/>
      </c>
      <c r="AF106" s="35" t="str" cm="1">
        <f t="array" ref="AF106">IFERROR(INDEX('CAC EPDs'!$F$2:$F$1007,SMALL(IF('CAC EPDs'!$E$2:$E$1007=Lists!AF$6,ROW('CAC EPDs'!$E$2:$E$1007)),ROW(100:100))-1,1),"")</f>
        <v/>
      </c>
      <c r="AG106" s="35" t="str" cm="1">
        <f t="array" ref="AG106">IFERROR(INDEX('CAC EPDs'!$F$2:$F$1007,SMALL(IF('CAC EPDs'!$E$2:$E$1007=Lists!AG$6,ROW('CAC EPDs'!$E$2:$E$1007)),ROW(100:100))-1,1),"")</f>
        <v/>
      </c>
      <c r="AH106" s="35" t="str" cm="1">
        <f t="array" ref="AH106">IFERROR(INDEX('CAC EPDs'!$F$2:$F$1007,SMALL(IF('CAC EPDs'!$E$2:$E$1007=Lists!AH$6,ROW('CAC EPDs'!$E$2:$E$1007)),ROW(100:100))-1,1),"")</f>
        <v/>
      </c>
      <c r="AI106" s="35" t="str" cm="1">
        <f t="array" ref="AI106">IFERROR(INDEX('CAC EPDs'!$F$2:$F$1007,SMALL(IF('CAC EPDs'!$E$2:$E$1007=Lists!AI$6,ROW('CAC EPDs'!$E$2:$E$1007)),ROW(100:100))-1,1),"")</f>
        <v/>
      </c>
      <c r="AJ106" s="35" t="str" cm="1">
        <f t="array" ref="AJ106">IFERROR(INDEX('CAC EPDs'!$F$2:$F$1007,SMALL(IF('CAC EPDs'!$E$2:$E$1007=Lists!AJ$6,ROW('CAC EPDs'!$E$2:$E$1007)),ROW(100:100))-1,1),"")</f>
        <v/>
      </c>
      <c r="AK106" s="35" t="str" cm="1">
        <f t="array" ref="AK106">IFERROR(INDEX('CAC EPDs'!$F$2:$F$1007,SMALL(IF('CAC EPDs'!$E$2:$E$1007=Lists!AK$6,ROW('CAC EPDs'!$E$2:$E$1007)),ROW(100:100))-1,1),"")</f>
        <v/>
      </c>
      <c r="AL106" s="35" t="str" cm="1">
        <f t="array" ref="AL106">IFERROR(INDEX('CAC EPDs'!$F$2:$F$1007,SMALL(IF('CAC EPDs'!$E$2:$E$1007=Lists!AL$6,ROW('CAC EPDs'!$E$2:$E$1007)),ROW(100:100))-1,1),"")</f>
        <v/>
      </c>
      <c r="AM106" s="35" t="str" cm="1">
        <f t="array" ref="AM106">IFERROR(INDEX('CAC EPDs'!$F$2:$F$1007,SMALL(IF('CAC EPDs'!$E$2:$E$1007=Lists!AM$6,ROW('CAC EPDs'!$E$2:$E$1007)),ROW(100:100))-1,1),"")</f>
        <v/>
      </c>
      <c r="AN106" s="35" t="str" cm="1">
        <f t="array" ref="AN106">IFERROR(INDEX('CAC EPDs'!$F$2:$F$1007,SMALL(IF('CAC EPDs'!$E$2:$E$1007=Lists!AN$6,ROW('CAC EPDs'!$E$2:$E$1007)),ROW(100:100))-1,1),"")</f>
        <v/>
      </c>
      <c r="AO106" s="35" t="str" cm="1">
        <f t="array" ref="AO106">IFERROR(INDEX('CAC EPDs'!$F$2:$F$1007,SMALL(IF('CAC EPDs'!$E$2:$E$1007=Lists!AO$6,ROW('CAC EPDs'!$E$2:$E$1007)),ROW(100:100))-1,1),"")</f>
        <v/>
      </c>
      <c r="AP106" s="35" t="str" cm="1">
        <f t="array" ref="AP106">IFERROR(INDEX('CAC EPDs'!$F$2:$F$1007,SMALL(IF('CAC EPDs'!$E$2:$E$1007=Lists!AP$6,ROW('CAC EPDs'!$E$2:$E$1007)),ROW(100:100))-1,1),"")</f>
        <v/>
      </c>
      <c r="AQ106" s="35" t="str" cm="1">
        <f t="array" ref="AQ106">IFERROR(INDEX('CAC EPDs'!$F$2:$F$1007,SMALL(IF('CAC EPDs'!$E$2:$E$1007=Lists!AQ$6,ROW('CAC EPDs'!$E$2:$E$1007)),ROW(100:100))-1,1),"")</f>
        <v/>
      </c>
      <c r="AR106" s="35" t="str" cm="1">
        <f t="array" ref="AR106">IFERROR(INDEX('CAC EPDs'!$F$2:$F$1007,SMALL(IF('CAC EPDs'!$E$2:$E$1007=Lists!AR$6,ROW('CAC EPDs'!$E$2:$E$1007)),ROW(100:100))-1,1),"")</f>
        <v/>
      </c>
      <c r="AS106" s="35" t="str" cm="1">
        <f t="array" ref="AS106">IFERROR(INDEX('CAC EPDs'!$F$2:$F$1007,SMALL(IF('CAC EPDs'!$E$2:$E$1007=Lists!AS$6,ROW('CAC EPDs'!$E$2:$E$1007)),ROW(100:100))-1,1),"")</f>
        <v/>
      </c>
      <c r="AT106" s="35" t="str" cm="1">
        <f t="array" ref="AT106">IFERROR(INDEX('CAC EPDs'!$F$2:$F$1007,SMALL(IF('CAC EPDs'!$E$2:$E$1007=Lists!AT$6,ROW('CAC EPDs'!$E$2:$E$1007)),ROW(100:100))-1,1),"")</f>
        <v/>
      </c>
      <c r="AU106" s="35" t="str" cm="1">
        <f t="array" ref="AU106">IFERROR(INDEX('CAC EPDs'!$F$2:$F$1007,SMALL(IF('CAC EPDs'!$E$2:$E$1007=Lists!AU$6,ROW('CAC EPDs'!$E$2:$E$1007)),ROW(100:100))-1,1),"")</f>
        <v/>
      </c>
      <c r="AV106" s="35" t="str" cm="1">
        <f t="array" ref="AV106">IFERROR(INDEX('CAC EPDs'!$F$2:$F$1007,SMALL(IF('CAC EPDs'!$E$2:$E$1007=Lists!AV$6,ROW('CAC EPDs'!$E$2:$E$1007)),ROW(100:100))-1,1),"")</f>
        <v/>
      </c>
      <c r="AW106" s="35" t="str" cm="1">
        <f t="array" ref="AW106">IFERROR(INDEX('CAC EPDs'!$F$2:$F$1007,SMALL(IF('CAC EPDs'!$E$2:$E$1007=Lists!AW$6,ROW('CAC EPDs'!$E$2:$E$1007)),ROW(100:100))-1,1),"")</f>
        <v/>
      </c>
      <c r="AX106" s="35" t="str" cm="1">
        <f t="array" ref="AX106">IFERROR(INDEX('CAC EPDs'!$F$2:$F$1007,SMALL(IF('CAC EPDs'!$E$2:$E$1007=Lists!AX$6,ROW('CAC EPDs'!$E$2:$E$1007)),ROW(100:100))-1,1),"")</f>
        <v/>
      </c>
      <c r="AY106" s="35" t="str" cm="1">
        <f t="array" ref="AY106">IFERROR(INDEX('CAC EPDs'!$F$2:$F$1007,SMALL(IF('CAC EPDs'!$E$2:$E$1007=Lists!AY$6,ROW('CAC EPDs'!$E$2:$E$1007)),ROW(100:100))-1,1),"")</f>
        <v/>
      </c>
      <c r="AZ106" s="35" t="str" cm="1">
        <f t="array" ref="AZ106">IFERROR(INDEX('CAC EPDs'!$F$2:$F$1007,SMALL(IF('CAC EPDs'!$E$2:$E$1007=Lists!AZ$6,ROW('CAC EPDs'!$E$2:$E$1007)),ROW(100:100))-1,1),"")</f>
        <v/>
      </c>
      <c r="BA106" s="35" t="str" cm="1">
        <f t="array" ref="BA106">IFERROR(INDEX('CAC EPDs'!$F$2:$F$1007,SMALL(IF('CAC EPDs'!$E$2:$E$1007=Lists!BA$6,ROW('CAC EPDs'!$E$2:$E$1007)),ROW(100:100))-1,1),"")</f>
        <v/>
      </c>
      <c r="BB106" s="35" t="str" cm="1">
        <f t="array" ref="BB106">IFERROR(INDEX('CAC EPDs'!$F$2:$F$1007,SMALL(IF('CAC EPDs'!$E$2:$E$1007=Lists!BB$6,ROW('CAC EPDs'!$E$2:$E$1007)),ROW(100:100))-1,1),"")</f>
        <v/>
      </c>
      <c r="BC106" s="35" t="str" cm="1">
        <f t="array" ref="BC106">IFERROR(INDEX('CAC EPDs'!$F$2:$F$1007,SMALL(IF('CAC EPDs'!$E$2:$E$1007=Lists!BC$6,ROW('CAC EPDs'!$E$2:$E$1007)),ROW(100:100))-1,1),"")</f>
        <v/>
      </c>
      <c r="BD106" s="35" t="str" cm="1">
        <f t="array" ref="BD106">IFERROR(INDEX('CAC EPDs'!$F$2:$F$1007,SMALL(IF('CAC EPDs'!$E$2:$E$1007=Lists!BD$6,ROW('CAC EPDs'!$E$2:$E$1007)),ROW(100:100))-1,1),"")</f>
        <v/>
      </c>
      <c r="BE106" s="35" t="str" cm="1">
        <f t="array" ref="BE106">IFERROR(INDEX('CAC EPDs'!$F$2:$F$1007,SMALL(IF('CAC EPDs'!$E$2:$E$1007=Lists!BE$6,ROW('CAC EPDs'!$E$2:$E$1007)),ROW(100:100))-1,1),"")</f>
        <v/>
      </c>
      <c r="BF106" s="35" t="str" cm="1">
        <f t="array" ref="BF106">IFERROR(INDEX('CAC EPDs'!$F$2:$F$1007,SMALL(IF('CAC EPDs'!$E$2:$E$1007=Lists!BF$6,ROW('CAC EPDs'!$E$2:$E$1007)),ROW(100:100))-1,1),"")</f>
        <v/>
      </c>
      <c r="BG106" s="35" t="str" cm="1">
        <f t="array" ref="BG106">IFERROR(INDEX('CAC EPDs'!$F$2:$F$1007,SMALL(IF('CAC EPDs'!$E$2:$E$1007=Lists!BG$6,ROW('CAC EPDs'!$E$2:$E$1007)),ROW(100:100))-1,1),"")</f>
        <v/>
      </c>
      <c r="BH106" s="35" t="str" cm="1">
        <f t="array" ref="BH106">IFERROR(INDEX('CAC EPDs'!$F$2:$F$1007,SMALL(IF('CAC EPDs'!$E$2:$E$1007=Lists!BH$6,ROW('CAC EPDs'!$E$2:$E$1007)),ROW(100:100))-1,1),"")</f>
        <v/>
      </c>
      <c r="BI106" s="35" t="str" cm="1">
        <f t="array" ref="BI106">IFERROR(INDEX('CAC EPDs'!$F$2:$F$1007,SMALL(IF('CAC EPDs'!$E$2:$E$1007=Lists!BI$6,ROW('CAC EPDs'!$E$2:$E$1007)),ROW(100:100))-1,1),"")</f>
        <v/>
      </c>
      <c r="BJ106" s="35" t="str" cm="1">
        <f t="array" ref="BJ106">IFERROR(INDEX('CAC EPDs'!$F$2:$F$1007,SMALL(IF('CAC EPDs'!$E$2:$E$1007=Lists!BJ$6,ROW('CAC EPDs'!$E$2:$E$1007)),ROW(100:100))-1,1),"")</f>
        <v/>
      </c>
      <c r="BK106" s="35" t="str" cm="1">
        <f t="array" ref="BK106">IFERROR(INDEX('CAC EPDs'!$F$2:$F$1007,SMALL(IF('CAC EPDs'!$E$2:$E$1007=Lists!BK$6,ROW('CAC EPDs'!$E$2:$E$1007)),ROW(100:100))-1,1),"")</f>
        <v/>
      </c>
      <c r="BL106" s="35" t="str" cm="1">
        <f t="array" ref="BL106">IFERROR(INDEX('CAC EPDs'!$F$2:$F$1007,SMALL(IF('CAC EPDs'!$E$2:$E$1007=Lists!BL$6,ROW('CAC EPDs'!$E$2:$E$1007)),ROW(100:100))-1,1),"")</f>
        <v/>
      </c>
      <c r="BM106" s="35" t="str" cm="1">
        <f t="array" ref="BM106">IFERROR(INDEX('CAC EPDs'!$F$2:$F$1007,SMALL(IF('CAC EPDs'!$E$2:$E$1007=Lists!BM$6,ROW('CAC EPDs'!$E$2:$E$1007)),ROW(100:100))-1,1),"")</f>
        <v/>
      </c>
      <c r="BN106" s="35" t="str" cm="1">
        <f t="array" ref="BN106">IFERROR(INDEX('CAC EPDs'!$F$2:$F$1007,SMALL(IF('CAC EPDs'!$E$2:$E$1007=Lists!BN$6,ROW('CAC EPDs'!$E$2:$E$1007)),ROW(100:100))-1,1),"")</f>
        <v/>
      </c>
      <c r="BO106" s="35" t="str" cm="1">
        <f t="array" ref="BO106">IFERROR(INDEX('CAC EPDs'!$F$2:$F$1007,SMALL(IF('CAC EPDs'!$E$2:$E$1007=Lists!BO$6,ROW('CAC EPDs'!$E$2:$E$1007)),ROW(100:100))-1,1),"")</f>
        <v/>
      </c>
      <c r="BP106" s="35" t="str" cm="1">
        <f t="array" ref="BP106">IFERROR(INDEX('CAC EPDs'!$F$2:$F$1007,SMALL(IF('CAC EPDs'!$E$2:$E$1007=Lists!BP$6,ROW('CAC EPDs'!$E$2:$E$1007)),ROW(100:100))-1,1),"")</f>
        <v/>
      </c>
      <c r="BQ106" s="35" t="str" cm="1">
        <f t="array" ref="BQ106">IFERROR(INDEX('CAC EPDs'!$F$2:$F$1007,SMALL(IF('CAC EPDs'!$E$2:$E$1007=Lists!BQ$6,ROW('CAC EPDs'!$E$2:$E$1007)),ROW(100:100))-1,1),"")</f>
        <v/>
      </c>
      <c r="BR106" s="35" t="str" cm="1">
        <f t="array" ref="BR106">IFERROR(INDEX('CAC EPDs'!$F$2:$F$1007,SMALL(IF('CAC EPDs'!$E$2:$E$1007=Lists!BR$6,ROW('CAC EPDs'!$E$2:$E$1007)),ROW(100:100))-1,1),"")</f>
        <v/>
      </c>
      <c r="BS106" s="35" t="str" cm="1">
        <f t="array" ref="BS106">IFERROR(INDEX('CAC EPDs'!$F$2:$F$1007,SMALL(IF('CAC EPDs'!$E$2:$E$1007=Lists!BS$6,ROW('CAC EPDs'!$E$2:$E$1007)),ROW(100:100))-1,1),"")</f>
        <v/>
      </c>
      <c r="BT106" s="35" t="str" cm="1">
        <f t="array" ref="BT106">IFERROR(INDEX('CAC EPDs'!$F$2:$F$1007,SMALL(IF('CAC EPDs'!$E$2:$E$1007=Lists!BT$6,ROW('CAC EPDs'!$E$2:$E$1007)),ROW(100:100))-1,1),"")</f>
        <v/>
      </c>
      <c r="BU106" s="35" t="str" cm="1">
        <f t="array" ref="BU106">IFERROR(INDEX('CAC EPDs'!$F$2:$F$1007,SMALL(IF('CAC EPDs'!$E$2:$E$1007=Lists!BU$6,ROW('CAC EPDs'!$E$2:$E$1007)),ROW(100:100))-1,1),"")</f>
        <v/>
      </c>
      <c r="BV106" s="35" t="str" cm="1">
        <f t="array" ref="BV106">IFERROR(INDEX('CAC EPDs'!$F$2:$F$1007,SMALL(IF('CAC EPDs'!$E$2:$E$1007=Lists!BV$6,ROW('CAC EPDs'!$E$2:$E$1007)),ROW(100:100))-1,1),"")</f>
        <v/>
      </c>
      <c r="BW106" s="35" t="str" cm="1">
        <f t="array" ref="BW106">IFERROR(INDEX('CAC EPDs'!$F$2:$F$1007,SMALL(IF('CAC EPDs'!$E$2:$E$1007=Lists!BW$6,ROW('CAC EPDs'!$E$2:$E$1007)),ROW(100:100))-1,1),"")</f>
        <v/>
      </c>
      <c r="BX106" s="35" t="str" cm="1">
        <f t="array" ref="BX106">IFERROR(INDEX('CAC EPDs'!$F$2:$F$1007,SMALL(IF('CAC EPDs'!$E$2:$E$1007=Lists!BX$6,ROW('CAC EPDs'!$E$2:$E$1007)),ROW(100:100))-1,1),"")</f>
        <v/>
      </c>
      <c r="BY106" s="35" t="str" cm="1">
        <f t="array" ref="BY106">IFERROR(INDEX('CAC EPDs'!$F$2:$F$1007,SMALL(IF('CAC EPDs'!$E$2:$E$1007=Lists!BY$6,ROW('CAC EPDs'!$E$2:$E$1007)),ROW(100:100))-1,1),"")</f>
        <v/>
      </c>
      <c r="BZ106" s="35" t="str" cm="1">
        <f t="array" ref="BZ106">IFERROR(INDEX('CAC EPDs'!$F$2:$F$1007,SMALL(IF('CAC EPDs'!$E$2:$E$1007=Lists!BZ$6,ROW('CAC EPDs'!$E$2:$E$1007)),ROW(100:100))-1,1),"")</f>
        <v/>
      </c>
    </row>
    <row r="107" spans="25:78">
      <c r="Y107" s="35" t="str">
        <v>British_Columbia,55,Yes</v>
      </c>
      <c r="AA107" s="35" t="str" cm="1">
        <f t="array" ref="AA107">IFERROR(INDEX('CAC EPDs'!$F$2:$F$1007,SMALL(IF('CAC EPDs'!$E$2:$E$1007=Lists!AA$6,ROW('CAC EPDs'!$E$2:$E$1007)),ROW(101:101))-1,1),"")</f>
        <v/>
      </c>
      <c r="AB107" s="35" t="str" cm="1">
        <f t="array" ref="AB107">IFERROR(INDEX('CAC EPDs'!$F$2:$F$1007,SMALL(IF('CAC EPDs'!$E$2:$E$1007=Lists!AB$6,ROW('CAC EPDs'!$E$2:$E$1007)),ROW(101:101))-1,1),"")</f>
        <v/>
      </c>
      <c r="AC107" s="35" t="str" cm="1">
        <f t="array" ref="AC107">IFERROR(INDEX('CAC EPDs'!$F$2:$F$1007,SMALL(IF('CAC EPDs'!$E$2:$E$1007=Lists!AC$6,ROW('CAC EPDs'!$E$2:$E$1007)),ROW(101:101))-1,1),"")</f>
        <v/>
      </c>
      <c r="AD107" s="35" t="str" cm="1">
        <f t="array" ref="AD107">IFERROR(INDEX('CAC EPDs'!$F$2:$F$1007,SMALL(IF('CAC EPDs'!$E$2:$E$1007=Lists!AD$6,ROW('CAC EPDs'!$E$2:$E$1007)),ROW(101:101))-1,1),"")</f>
        <v/>
      </c>
      <c r="AE107" s="35" t="str" cm="1">
        <f t="array" ref="AE107">IFERROR(INDEX('CAC EPDs'!$F$2:$F$1007,SMALL(IF('CAC EPDs'!$E$2:$E$1007=Lists!AE$6,ROW('CAC EPDs'!$E$2:$E$1007)),ROW(101:101))-1,1),"")</f>
        <v/>
      </c>
      <c r="AF107" s="35" t="str" cm="1">
        <f t="array" ref="AF107">IFERROR(INDEX('CAC EPDs'!$F$2:$F$1007,SMALL(IF('CAC EPDs'!$E$2:$E$1007=Lists!AF$6,ROW('CAC EPDs'!$E$2:$E$1007)),ROW(101:101))-1,1),"")</f>
        <v/>
      </c>
      <c r="AG107" s="35" t="str" cm="1">
        <f t="array" ref="AG107">IFERROR(INDEX('CAC EPDs'!$F$2:$F$1007,SMALL(IF('CAC EPDs'!$E$2:$E$1007=Lists!AG$6,ROW('CAC EPDs'!$E$2:$E$1007)),ROW(101:101))-1,1),"")</f>
        <v/>
      </c>
      <c r="AH107" s="35" t="str" cm="1">
        <f t="array" ref="AH107">IFERROR(INDEX('CAC EPDs'!$F$2:$F$1007,SMALL(IF('CAC EPDs'!$E$2:$E$1007=Lists!AH$6,ROW('CAC EPDs'!$E$2:$E$1007)),ROW(101:101))-1,1),"")</f>
        <v/>
      </c>
      <c r="AI107" s="35" t="str" cm="1">
        <f t="array" ref="AI107">IFERROR(INDEX('CAC EPDs'!$F$2:$F$1007,SMALL(IF('CAC EPDs'!$E$2:$E$1007=Lists!AI$6,ROW('CAC EPDs'!$E$2:$E$1007)),ROW(101:101))-1,1),"")</f>
        <v/>
      </c>
      <c r="AJ107" s="35" t="str" cm="1">
        <f t="array" ref="AJ107">IFERROR(INDEX('CAC EPDs'!$F$2:$F$1007,SMALL(IF('CAC EPDs'!$E$2:$E$1007=Lists!AJ$6,ROW('CAC EPDs'!$E$2:$E$1007)),ROW(101:101))-1,1),"")</f>
        <v/>
      </c>
      <c r="AK107" s="35" t="str" cm="1">
        <f t="array" ref="AK107">IFERROR(INDEX('CAC EPDs'!$F$2:$F$1007,SMALL(IF('CAC EPDs'!$E$2:$E$1007=Lists!AK$6,ROW('CAC EPDs'!$E$2:$E$1007)),ROW(101:101))-1,1),"")</f>
        <v/>
      </c>
      <c r="AL107" s="35" t="str" cm="1">
        <f t="array" ref="AL107">IFERROR(INDEX('CAC EPDs'!$F$2:$F$1007,SMALL(IF('CAC EPDs'!$E$2:$E$1007=Lists!AL$6,ROW('CAC EPDs'!$E$2:$E$1007)),ROW(101:101))-1,1),"")</f>
        <v/>
      </c>
      <c r="AM107" s="35" t="str" cm="1">
        <f t="array" ref="AM107">IFERROR(INDEX('CAC EPDs'!$F$2:$F$1007,SMALL(IF('CAC EPDs'!$E$2:$E$1007=Lists!AM$6,ROW('CAC EPDs'!$E$2:$E$1007)),ROW(101:101))-1,1),"")</f>
        <v/>
      </c>
      <c r="AN107" s="35" t="str" cm="1">
        <f t="array" ref="AN107">IFERROR(INDEX('CAC EPDs'!$F$2:$F$1007,SMALL(IF('CAC EPDs'!$E$2:$E$1007=Lists!AN$6,ROW('CAC EPDs'!$E$2:$E$1007)),ROW(101:101))-1,1),"")</f>
        <v/>
      </c>
      <c r="AO107" s="35" t="str" cm="1">
        <f t="array" ref="AO107">IFERROR(INDEX('CAC EPDs'!$F$2:$F$1007,SMALL(IF('CAC EPDs'!$E$2:$E$1007=Lists!AO$6,ROW('CAC EPDs'!$E$2:$E$1007)),ROW(101:101))-1,1),"")</f>
        <v/>
      </c>
      <c r="AP107" s="35" t="str" cm="1">
        <f t="array" ref="AP107">IFERROR(INDEX('CAC EPDs'!$F$2:$F$1007,SMALL(IF('CAC EPDs'!$E$2:$E$1007=Lists!AP$6,ROW('CAC EPDs'!$E$2:$E$1007)),ROW(101:101))-1,1),"")</f>
        <v/>
      </c>
      <c r="AQ107" s="35" t="str" cm="1">
        <f t="array" ref="AQ107">IFERROR(INDEX('CAC EPDs'!$F$2:$F$1007,SMALL(IF('CAC EPDs'!$E$2:$E$1007=Lists!AQ$6,ROW('CAC EPDs'!$E$2:$E$1007)),ROW(101:101))-1,1),"")</f>
        <v/>
      </c>
      <c r="AR107" s="35" t="str" cm="1">
        <f t="array" ref="AR107">IFERROR(INDEX('CAC EPDs'!$F$2:$F$1007,SMALL(IF('CAC EPDs'!$E$2:$E$1007=Lists!AR$6,ROW('CAC EPDs'!$E$2:$E$1007)),ROW(101:101))-1,1),"")</f>
        <v/>
      </c>
      <c r="AS107" s="35" t="str" cm="1">
        <f t="array" ref="AS107">IFERROR(INDEX('CAC EPDs'!$F$2:$F$1007,SMALL(IF('CAC EPDs'!$E$2:$E$1007=Lists!AS$6,ROW('CAC EPDs'!$E$2:$E$1007)),ROW(101:101))-1,1),"")</f>
        <v/>
      </c>
      <c r="AT107" s="35" t="str" cm="1">
        <f t="array" ref="AT107">IFERROR(INDEX('CAC EPDs'!$F$2:$F$1007,SMALL(IF('CAC EPDs'!$E$2:$E$1007=Lists!AT$6,ROW('CAC EPDs'!$E$2:$E$1007)),ROW(101:101))-1,1),"")</f>
        <v/>
      </c>
      <c r="AU107" s="35" t="str" cm="1">
        <f t="array" ref="AU107">IFERROR(INDEX('CAC EPDs'!$F$2:$F$1007,SMALL(IF('CAC EPDs'!$E$2:$E$1007=Lists!AU$6,ROW('CAC EPDs'!$E$2:$E$1007)),ROW(101:101))-1,1),"")</f>
        <v/>
      </c>
      <c r="AV107" s="35" t="str" cm="1">
        <f t="array" ref="AV107">IFERROR(INDEX('CAC EPDs'!$F$2:$F$1007,SMALL(IF('CAC EPDs'!$E$2:$E$1007=Lists!AV$6,ROW('CAC EPDs'!$E$2:$E$1007)),ROW(101:101))-1,1),"")</f>
        <v/>
      </c>
      <c r="AW107" s="35" t="str" cm="1">
        <f t="array" ref="AW107">IFERROR(INDEX('CAC EPDs'!$F$2:$F$1007,SMALL(IF('CAC EPDs'!$E$2:$E$1007=Lists!AW$6,ROW('CAC EPDs'!$E$2:$E$1007)),ROW(101:101))-1,1),"")</f>
        <v/>
      </c>
      <c r="AX107" s="35" t="str" cm="1">
        <f t="array" ref="AX107">IFERROR(INDEX('CAC EPDs'!$F$2:$F$1007,SMALL(IF('CAC EPDs'!$E$2:$E$1007=Lists!AX$6,ROW('CAC EPDs'!$E$2:$E$1007)),ROW(101:101))-1,1),"")</f>
        <v/>
      </c>
      <c r="AY107" s="35" t="str" cm="1">
        <f t="array" ref="AY107">IFERROR(INDEX('CAC EPDs'!$F$2:$F$1007,SMALL(IF('CAC EPDs'!$E$2:$E$1007=Lists!AY$6,ROW('CAC EPDs'!$E$2:$E$1007)),ROW(101:101))-1,1),"")</f>
        <v/>
      </c>
      <c r="AZ107" s="35" t="str" cm="1">
        <f t="array" ref="AZ107">IFERROR(INDEX('CAC EPDs'!$F$2:$F$1007,SMALL(IF('CAC EPDs'!$E$2:$E$1007=Lists!AZ$6,ROW('CAC EPDs'!$E$2:$E$1007)),ROW(101:101))-1,1),"")</f>
        <v/>
      </c>
      <c r="BA107" s="35" t="str" cm="1">
        <f t="array" ref="BA107">IFERROR(INDEX('CAC EPDs'!$F$2:$F$1007,SMALL(IF('CAC EPDs'!$E$2:$E$1007=Lists!BA$6,ROW('CAC EPDs'!$E$2:$E$1007)),ROW(101:101))-1,1),"")</f>
        <v/>
      </c>
      <c r="BB107" s="35" t="str" cm="1">
        <f t="array" ref="BB107">IFERROR(INDEX('CAC EPDs'!$F$2:$F$1007,SMALL(IF('CAC EPDs'!$E$2:$E$1007=Lists!BB$6,ROW('CAC EPDs'!$E$2:$E$1007)),ROW(101:101))-1,1),"")</f>
        <v/>
      </c>
      <c r="BC107" s="35" t="str" cm="1">
        <f t="array" ref="BC107">IFERROR(INDEX('CAC EPDs'!$F$2:$F$1007,SMALL(IF('CAC EPDs'!$E$2:$E$1007=Lists!BC$6,ROW('CAC EPDs'!$E$2:$E$1007)),ROW(101:101))-1,1),"")</f>
        <v/>
      </c>
      <c r="BD107" s="35" t="str" cm="1">
        <f t="array" ref="BD107">IFERROR(INDEX('CAC EPDs'!$F$2:$F$1007,SMALL(IF('CAC EPDs'!$E$2:$E$1007=Lists!BD$6,ROW('CAC EPDs'!$E$2:$E$1007)),ROW(101:101))-1,1),"")</f>
        <v/>
      </c>
      <c r="BE107" s="35" t="str" cm="1">
        <f t="array" ref="BE107">IFERROR(INDEX('CAC EPDs'!$F$2:$F$1007,SMALL(IF('CAC EPDs'!$E$2:$E$1007=Lists!BE$6,ROW('CAC EPDs'!$E$2:$E$1007)),ROW(101:101))-1,1),"")</f>
        <v/>
      </c>
      <c r="BF107" s="35" t="str" cm="1">
        <f t="array" ref="BF107">IFERROR(INDEX('CAC EPDs'!$F$2:$F$1007,SMALL(IF('CAC EPDs'!$E$2:$E$1007=Lists!BF$6,ROW('CAC EPDs'!$E$2:$E$1007)),ROW(101:101))-1,1),"")</f>
        <v/>
      </c>
      <c r="BG107" s="35" t="str" cm="1">
        <f t="array" ref="BG107">IFERROR(INDEX('CAC EPDs'!$F$2:$F$1007,SMALL(IF('CAC EPDs'!$E$2:$E$1007=Lists!BG$6,ROW('CAC EPDs'!$E$2:$E$1007)),ROW(101:101))-1,1),"")</f>
        <v/>
      </c>
      <c r="BH107" s="35" t="str" cm="1">
        <f t="array" ref="BH107">IFERROR(INDEX('CAC EPDs'!$F$2:$F$1007,SMALL(IF('CAC EPDs'!$E$2:$E$1007=Lists!BH$6,ROW('CAC EPDs'!$E$2:$E$1007)),ROW(101:101))-1,1),"")</f>
        <v/>
      </c>
      <c r="BI107" s="35" t="str" cm="1">
        <f t="array" ref="BI107">IFERROR(INDEX('CAC EPDs'!$F$2:$F$1007,SMALL(IF('CAC EPDs'!$E$2:$E$1007=Lists!BI$6,ROW('CAC EPDs'!$E$2:$E$1007)),ROW(101:101))-1,1),"")</f>
        <v/>
      </c>
      <c r="BJ107" s="35" t="str" cm="1">
        <f t="array" ref="BJ107">IFERROR(INDEX('CAC EPDs'!$F$2:$F$1007,SMALL(IF('CAC EPDs'!$E$2:$E$1007=Lists!BJ$6,ROW('CAC EPDs'!$E$2:$E$1007)),ROW(101:101))-1,1),"")</f>
        <v/>
      </c>
      <c r="BK107" s="35" t="str" cm="1">
        <f t="array" ref="BK107">IFERROR(INDEX('CAC EPDs'!$F$2:$F$1007,SMALL(IF('CAC EPDs'!$E$2:$E$1007=Lists!BK$6,ROW('CAC EPDs'!$E$2:$E$1007)),ROW(101:101))-1,1),"")</f>
        <v/>
      </c>
      <c r="BL107" s="35" t="str" cm="1">
        <f t="array" ref="BL107">IFERROR(INDEX('CAC EPDs'!$F$2:$F$1007,SMALL(IF('CAC EPDs'!$E$2:$E$1007=Lists!BL$6,ROW('CAC EPDs'!$E$2:$E$1007)),ROW(101:101))-1,1),"")</f>
        <v/>
      </c>
      <c r="BM107" s="35" t="str" cm="1">
        <f t="array" ref="BM107">IFERROR(INDEX('CAC EPDs'!$F$2:$F$1007,SMALL(IF('CAC EPDs'!$E$2:$E$1007=Lists!BM$6,ROW('CAC EPDs'!$E$2:$E$1007)),ROW(101:101))-1,1),"")</f>
        <v/>
      </c>
      <c r="BN107" s="35" t="str" cm="1">
        <f t="array" ref="BN107">IFERROR(INDEX('CAC EPDs'!$F$2:$F$1007,SMALL(IF('CAC EPDs'!$E$2:$E$1007=Lists!BN$6,ROW('CAC EPDs'!$E$2:$E$1007)),ROW(101:101))-1,1),"")</f>
        <v/>
      </c>
      <c r="BO107" s="35" t="str" cm="1">
        <f t="array" ref="BO107">IFERROR(INDEX('CAC EPDs'!$F$2:$F$1007,SMALL(IF('CAC EPDs'!$E$2:$E$1007=Lists!BO$6,ROW('CAC EPDs'!$E$2:$E$1007)),ROW(101:101))-1,1),"")</f>
        <v/>
      </c>
      <c r="BP107" s="35" t="str" cm="1">
        <f t="array" ref="BP107">IFERROR(INDEX('CAC EPDs'!$F$2:$F$1007,SMALL(IF('CAC EPDs'!$E$2:$E$1007=Lists!BP$6,ROW('CAC EPDs'!$E$2:$E$1007)),ROW(101:101))-1,1),"")</f>
        <v/>
      </c>
      <c r="BQ107" s="35" t="str" cm="1">
        <f t="array" ref="BQ107">IFERROR(INDEX('CAC EPDs'!$F$2:$F$1007,SMALL(IF('CAC EPDs'!$E$2:$E$1007=Lists!BQ$6,ROW('CAC EPDs'!$E$2:$E$1007)),ROW(101:101))-1,1),"")</f>
        <v/>
      </c>
      <c r="BR107" s="35" t="str" cm="1">
        <f t="array" ref="BR107">IFERROR(INDEX('CAC EPDs'!$F$2:$F$1007,SMALL(IF('CAC EPDs'!$E$2:$E$1007=Lists!BR$6,ROW('CAC EPDs'!$E$2:$E$1007)),ROW(101:101))-1,1),"")</f>
        <v/>
      </c>
      <c r="BS107" s="35" t="str" cm="1">
        <f t="array" ref="BS107">IFERROR(INDEX('CAC EPDs'!$F$2:$F$1007,SMALL(IF('CAC EPDs'!$E$2:$E$1007=Lists!BS$6,ROW('CAC EPDs'!$E$2:$E$1007)),ROW(101:101))-1,1),"")</f>
        <v/>
      </c>
      <c r="BT107" s="35" t="str" cm="1">
        <f t="array" ref="BT107">IFERROR(INDEX('CAC EPDs'!$F$2:$F$1007,SMALL(IF('CAC EPDs'!$E$2:$E$1007=Lists!BT$6,ROW('CAC EPDs'!$E$2:$E$1007)),ROW(101:101))-1,1),"")</f>
        <v/>
      </c>
      <c r="BU107" s="35" t="str" cm="1">
        <f t="array" ref="BU107">IFERROR(INDEX('CAC EPDs'!$F$2:$F$1007,SMALL(IF('CAC EPDs'!$E$2:$E$1007=Lists!BU$6,ROW('CAC EPDs'!$E$2:$E$1007)),ROW(101:101))-1,1),"")</f>
        <v/>
      </c>
      <c r="BV107" s="35" t="str" cm="1">
        <f t="array" ref="BV107">IFERROR(INDEX('CAC EPDs'!$F$2:$F$1007,SMALL(IF('CAC EPDs'!$E$2:$E$1007=Lists!BV$6,ROW('CAC EPDs'!$E$2:$E$1007)),ROW(101:101))-1,1),"")</f>
        <v/>
      </c>
      <c r="BW107" s="35" t="str" cm="1">
        <f t="array" ref="BW107">IFERROR(INDEX('CAC EPDs'!$F$2:$F$1007,SMALL(IF('CAC EPDs'!$E$2:$E$1007=Lists!BW$6,ROW('CAC EPDs'!$E$2:$E$1007)),ROW(101:101))-1,1),"")</f>
        <v/>
      </c>
      <c r="BX107" s="35" t="str" cm="1">
        <f t="array" ref="BX107">IFERROR(INDEX('CAC EPDs'!$F$2:$F$1007,SMALL(IF('CAC EPDs'!$E$2:$E$1007=Lists!BX$6,ROW('CAC EPDs'!$E$2:$E$1007)),ROW(101:101))-1,1),"")</f>
        <v/>
      </c>
      <c r="BY107" s="35" t="str" cm="1">
        <f t="array" ref="BY107">IFERROR(INDEX('CAC EPDs'!$F$2:$F$1007,SMALL(IF('CAC EPDs'!$E$2:$E$1007=Lists!BY$6,ROW('CAC EPDs'!$E$2:$E$1007)),ROW(101:101))-1,1),"")</f>
        <v/>
      </c>
      <c r="BZ107" s="35" t="str" cm="1">
        <f t="array" ref="BZ107">IFERROR(INDEX('CAC EPDs'!$F$2:$F$1007,SMALL(IF('CAC EPDs'!$E$2:$E$1007=Lists!BZ$6,ROW('CAC EPDs'!$E$2:$E$1007)),ROW(101:101))-1,1),"")</f>
        <v/>
      </c>
    </row>
    <row r="108" spans="25:78">
      <c r="Y108" s="35" t="str">
        <v>British_Columbia,55,No</v>
      </c>
      <c r="AA108" s="35" t="str" cm="1">
        <f t="array" ref="AA108">IFERROR(INDEX('CAC EPDs'!$F$2:$F$1007,SMALL(IF('CAC EPDs'!$E$2:$E$1007=Lists!AA$6,ROW('CAC EPDs'!$E$2:$E$1007)),ROW(102:102))-1,1),"")</f>
        <v/>
      </c>
      <c r="AB108" s="35" t="str" cm="1">
        <f t="array" ref="AB108">IFERROR(INDEX('CAC EPDs'!$F$2:$F$1007,SMALL(IF('CAC EPDs'!$E$2:$E$1007=Lists!AB$6,ROW('CAC EPDs'!$E$2:$E$1007)),ROW(102:102))-1,1),"")</f>
        <v/>
      </c>
      <c r="AC108" s="35" t="str" cm="1">
        <f t="array" ref="AC108">IFERROR(INDEX('CAC EPDs'!$F$2:$F$1007,SMALL(IF('CAC EPDs'!$E$2:$E$1007=Lists!AC$6,ROW('CAC EPDs'!$E$2:$E$1007)),ROW(102:102))-1,1),"")</f>
        <v/>
      </c>
      <c r="AD108" s="35" t="str" cm="1">
        <f t="array" ref="AD108">IFERROR(INDEX('CAC EPDs'!$F$2:$F$1007,SMALL(IF('CAC EPDs'!$E$2:$E$1007=Lists!AD$6,ROW('CAC EPDs'!$E$2:$E$1007)),ROW(102:102))-1,1),"")</f>
        <v/>
      </c>
      <c r="AE108" s="35" t="str" cm="1">
        <f t="array" ref="AE108">IFERROR(INDEX('CAC EPDs'!$F$2:$F$1007,SMALL(IF('CAC EPDs'!$E$2:$E$1007=Lists!AE$6,ROW('CAC EPDs'!$E$2:$E$1007)),ROW(102:102))-1,1),"")</f>
        <v/>
      </c>
      <c r="AF108" s="35" t="str" cm="1">
        <f t="array" ref="AF108">IFERROR(INDEX('CAC EPDs'!$F$2:$F$1007,SMALL(IF('CAC EPDs'!$E$2:$E$1007=Lists!AF$6,ROW('CAC EPDs'!$E$2:$E$1007)),ROW(102:102))-1,1),"")</f>
        <v/>
      </c>
      <c r="AG108" s="35" t="str" cm="1">
        <f t="array" ref="AG108">IFERROR(INDEX('CAC EPDs'!$F$2:$F$1007,SMALL(IF('CAC EPDs'!$E$2:$E$1007=Lists!AG$6,ROW('CAC EPDs'!$E$2:$E$1007)),ROW(102:102))-1,1),"")</f>
        <v/>
      </c>
      <c r="AH108" s="35" t="str" cm="1">
        <f t="array" ref="AH108">IFERROR(INDEX('CAC EPDs'!$F$2:$F$1007,SMALL(IF('CAC EPDs'!$E$2:$E$1007=Lists!AH$6,ROW('CAC EPDs'!$E$2:$E$1007)),ROW(102:102))-1,1),"")</f>
        <v/>
      </c>
      <c r="AI108" s="35" t="str" cm="1">
        <f t="array" ref="AI108">IFERROR(INDEX('CAC EPDs'!$F$2:$F$1007,SMALL(IF('CAC EPDs'!$E$2:$E$1007=Lists!AI$6,ROW('CAC EPDs'!$E$2:$E$1007)),ROW(102:102))-1,1),"")</f>
        <v/>
      </c>
      <c r="AJ108" s="35" t="str" cm="1">
        <f t="array" ref="AJ108">IFERROR(INDEX('CAC EPDs'!$F$2:$F$1007,SMALL(IF('CAC EPDs'!$E$2:$E$1007=Lists!AJ$6,ROW('CAC EPDs'!$E$2:$E$1007)),ROW(102:102))-1,1),"")</f>
        <v/>
      </c>
      <c r="AK108" s="35" t="str" cm="1">
        <f t="array" ref="AK108">IFERROR(INDEX('CAC EPDs'!$F$2:$F$1007,SMALL(IF('CAC EPDs'!$E$2:$E$1007=Lists!AK$6,ROW('CAC EPDs'!$E$2:$E$1007)),ROW(102:102))-1,1),"")</f>
        <v/>
      </c>
      <c r="AL108" s="35" t="str" cm="1">
        <f t="array" ref="AL108">IFERROR(INDEX('CAC EPDs'!$F$2:$F$1007,SMALL(IF('CAC EPDs'!$E$2:$E$1007=Lists!AL$6,ROW('CAC EPDs'!$E$2:$E$1007)),ROW(102:102))-1,1),"")</f>
        <v/>
      </c>
      <c r="AM108" s="35" t="str" cm="1">
        <f t="array" ref="AM108">IFERROR(INDEX('CAC EPDs'!$F$2:$F$1007,SMALL(IF('CAC EPDs'!$E$2:$E$1007=Lists!AM$6,ROW('CAC EPDs'!$E$2:$E$1007)),ROW(102:102))-1,1),"")</f>
        <v/>
      </c>
      <c r="AN108" s="35" t="str" cm="1">
        <f t="array" ref="AN108">IFERROR(INDEX('CAC EPDs'!$F$2:$F$1007,SMALL(IF('CAC EPDs'!$E$2:$E$1007=Lists!AN$6,ROW('CAC EPDs'!$E$2:$E$1007)),ROW(102:102))-1,1),"")</f>
        <v/>
      </c>
      <c r="AO108" s="35" t="str" cm="1">
        <f t="array" ref="AO108">IFERROR(INDEX('CAC EPDs'!$F$2:$F$1007,SMALL(IF('CAC EPDs'!$E$2:$E$1007=Lists!AO$6,ROW('CAC EPDs'!$E$2:$E$1007)),ROW(102:102))-1,1),"")</f>
        <v/>
      </c>
      <c r="AP108" s="35" t="str" cm="1">
        <f t="array" ref="AP108">IFERROR(INDEX('CAC EPDs'!$F$2:$F$1007,SMALL(IF('CAC EPDs'!$E$2:$E$1007=Lists!AP$6,ROW('CAC EPDs'!$E$2:$E$1007)),ROW(102:102))-1,1),"")</f>
        <v/>
      </c>
      <c r="AQ108" s="35" t="str" cm="1">
        <f t="array" ref="AQ108">IFERROR(INDEX('CAC EPDs'!$F$2:$F$1007,SMALL(IF('CAC EPDs'!$E$2:$E$1007=Lists!AQ$6,ROW('CAC EPDs'!$E$2:$E$1007)),ROW(102:102))-1,1),"")</f>
        <v/>
      </c>
      <c r="AR108" s="35" t="str" cm="1">
        <f t="array" ref="AR108">IFERROR(INDEX('CAC EPDs'!$F$2:$F$1007,SMALL(IF('CAC EPDs'!$E$2:$E$1007=Lists!AR$6,ROW('CAC EPDs'!$E$2:$E$1007)),ROW(102:102))-1,1),"")</f>
        <v/>
      </c>
      <c r="AS108" s="35" t="str" cm="1">
        <f t="array" ref="AS108">IFERROR(INDEX('CAC EPDs'!$F$2:$F$1007,SMALL(IF('CAC EPDs'!$E$2:$E$1007=Lists!AS$6,ROW('CAC EPDs'!$E$2:$E$1007)),ROW(102:102))-1,1),"")</f>
        <v/>
      </c>
      <c r="AT108" s="35" t="str" cm="1">
        <f t="array" ref="AT108">IFERROR(INDEX('CAC EPDs'!$F$2:$F$1007,SMALL(IF('CAC EPDs'!$E$2:$E$1007=Lists!AT$6,ROW('CAC EPDs'!$E$2:$E$1007)),ROW(102:102))-1,1),"")</f>
        <v/>
      </c>
      <c r="AU108" s="35" t="str" cm="1">
        <f t="array" ref="AU108">IFERROR(INDEX('CAC EPDs'!$F$2:$F$1007,SMALL(IF('CAC EPDs'!$E$2:$E$1007=Lists!AU$6,ROW('CAC EPDs'!$E$2:$E$1007)),ROW(102:102))-1,1),"")</f>
        <v/>
      </c>
      <c r="AV108" s="35" t="str" cm="1">
        <f t="array" ref="AV108">IFERROR(INDEX('CAC EPDs'!$F$2:$F$1007,SMALL(IF('CAC EPDs'!$E$2:$E$1007=Lists!AV$6,ROW('CAC EPDs'!$E$2:$E$1007)),ROW(102:102))-1,1),"")</f>
        <v/>
      </c>
      <c r="AW108" s="35" t="str" cm="1">
        <f t="array" ref="AW108">IFERROR(INDEX('CAC EPDs'!$F$2:$F$1007,SMALL(IF('CAC EPDs'!$E$2:$E$1007=Lists!AW$6,ROW('CAC EPDs'!$E$2:$E$1007)),ROW(102:102))-1,1),"")</f>
        <v/>
      </c>
      <c r="AX108" s="35" t="str" cm="1">
        <f t="array" ref="AX108">IFERROR(INDEX('CAC EPDs'!$F$2:$F$1007,SMALL(IF('CAC EPDs'!$E$2:$E$1007=Lists!AX$6,ROW('CAC EPDs'!$E$2:$E$1007)),ROW(102:102))-1,1),"")</f>
        <v/>
      </c>
      <c r="AY108" s="35" t="str" cm="1">
        <f t="array" ref="AY108">IFERROR(INDEX('CAC EPDs'!$F$2:$F$1007,SMALL(IF('CAC EPDs'!$E$2:$E$1007=Lists!AY$6,ROW('CAC EPDs'!$E$2:$E$1007)),ROW(102:102))-1,1),"")</f>
        <v/>
      </c>
      <c r="AZ108" s="35" t="str" cm="1">
        <f t="array" ref="AZ108">IFERROR(INDEX('CAC EPDs'!$F$2:$F$1007,SMALL(IF('CAC EPDs'!$E$2:$E$1007=Lists!AZ$6,ROW('CAC EPDs'!$E$2:$E$1007)),ROW(102:102))-1,1),"")</f>
        <v/>
      </c>
      <c r="BA108" s="35" t="str" cm="1">
        <f t="array" ref="BA108">IFERROR(INDEX('CAC EPDs'!$F$2:$F$1007,SMALL(IF('CAC EPDs'!$E$2:$E$1007=Lists!BA$6,ROW('CAC EPDs'!$E$2:$E$1007)),ROW(102:102))-1,1),"")</f>
        <v/>
      </c>
      <c r="BB108" s="35" t="str" cm="1">
        <f t="array" ref="BB108">IFERROR(INDEX('CAC EPDs'!$F$2:$F$1007,SMALL(IF('CAC EPDs'!$E$2:$E$1007=Lists!BB$6,ROW('CAC EPDs'!$E$2:$E$1007)),ROW(102:102))-1,1),"")</f>
        <v/>
      </c>
      <c r="BC108" s="35" t="str" cm="1">
        <f t="array" ref="BC108">IFERROR(INDEX('CAC EPDs'!$F$2:$F$1007,SMALL(IF('CAC EPDs'!$E$2:$E$1007=Lists!BC$6,ROW('CAC EPDs'!$E$2:$E$1007)),ROW(102:102))-1,1),"")</f>
        <v/>
      </c>
      <c r="BD108" s="35" t="str" cm="1">
        <f t="array" ref="BD108">IFERROR(INDEX('CAC EPDs'!$F$2:$F$1007,SMALL(IF('CAC EPDs'!$E$2:$E$1007=Lists!BD$6,ROW('CAC EPDs'!$E$2:$E$1007)),ROW(102:102))-1,1),"")</f>
        <v/>
      </c>
      <c r="BE108" s="35" t="str" cm="1">
        <f t="array" ref="BE108">IFERROR(INDEX('CAC EPDs'!$F$2:$F$1007,SMALL(IF('CAC EPDs'!$E$2:$E$1007=Lists!BE$6,ROW('CAC EPDs'!$E$2:$E$1007)),ROW(102:102))-1,1),"")</f>
        <v/>
      </c>
      <c r="BF108" s="35" t="str" cm="1">
        <f t="array" ref="BF108">IFERROR(INDEX('CAC EPDs'!$F$2:$F$1007,SMALL(IF('CAC EPDs'!$E$2:$E$1007=Lists!BF$6,ROW('CAC EPDs'!$E$2:$E$1007)),ROW(102:102))-1,1),"")</f>
        <v/>
      </c>
      <c r="BG108" s="35" t="str" cm="1">
        <f t="array" ref="BG108">IFERROR(INDEX('CAC EPDs'!$F$2:$F$1007,SMALL(IF('CAC EPDs'!$E$2:$E$1007=Lists!BG$6,ROW('CAC EPDs'!$E$2:$E$1007)),ROW(102:102))-1,1),"")</f>
        <v/>
      </c>
      <c r="BH108" s="35" t="str" cm="1">
        <f t="array" ref="BH108">IFERROR(INDEX('CAC EPDs'!$F$2:$F$1007,SMALL(IF('CAC EPDs'!$E$2:$E$1007=Lists!BH$6,ROW('CAC EPDs'!$E$2:$E$1007)),ROW(102:102))-1,1),"")</f>
        <v/>
      </c>
      <c r="BI108" s="35" t="str" cm="1">
        <f t="array" ref="BI108">IFERROR(INDEX('CAC EPDs'!$F$2:$F$1007,SMALL(IF('CAC EPDs'!$E$2:$E$1007=Lists!BI$6,ROW('CAC EPDs'!$E$2:$E$1007)),ROW(102:102))-1,1),"")</f>
        <v/>
      </c>
      <c r="BJ108" s="35" t="str" cm="1">
        <f t="array" ref="BJ108">IFERROR(INDEX('CAC EPDs'!$F$2:$F$1007,SMALL(IF('CAC EPDs'!$E$2:$E$1007=Lists!BJ$6,ROW('CAC EPDs'!$E$2:$E$1007)),ROW(102:102))-1,1),"")</f>
        <v/>
      </c>
      <c r="BK108" s="35" t="str" cm="1">
        <f t="array" ref="BK108">IFERROR(INDEX('CAC EPDs'!$F$2:$F$1007,SMALL(IF('CAC EPDs'!$E$2:$E$1007=Lists!BK$6,ROW('CAC EPDs'!$E$2:$E$1007)),ROW(102:102))-1,1),"")</f>
        <v/>
      </c>
      <c r="BL108" s="35" t="str" cm="1">
        <f t="array" ref="BL108">IFERROR(INDEX('CAC EPDs'!$F$2:$F$1007,SMALL(IF('CAC EPDs'!$E$2:$E$1007=Lists!BL$6,ROW('CAC EPDs'!$E$2:$E$1007)),ROW(102:102))-1,1),"")</f>
        <v/>
      </c>
      <c r="BM108" s="35" t="str" cm="1">
        <f t="array" ref="BM108">IFERROR(INDEX('CAC EPDs'!$F$2:$F$1007,SMALL(IF('CAC EPDs'!$E$2:$E$1007=Lists!BM$6,ROW('CAC EPDs'!$E$2:$E$1007)),ROW(102:102))-1,1),"")</f>
        <v/>
      </c>
      <c r="BN108" s="35" t="str" cm="1">
        <f t="array" ref="BN108">IFERROR(INDEX('CAC EPDs'!$F$2:$F$1007,SMALL(IF('CAC EPDs'!$E$2:$E$1007=Lists!BN$6,ROW('CAC EPDs'!$E$2:$E$1007)),ROW(102:102))-1,1),"")</f>
        <v/>
      </c>
      <c r="BO108" s="35" t="str" cm="1">
        <f t="array" ref="BO108">IFERROR(INDEX('CAC EPDs'!$F$2:$F$1007,SMALL(IF('CAC EPDs'!$E$2:$E$1007=Lists!BO$6,ROW('CAC EPDs'!$E$2:$E$1007)),ROW(102:102))-1,1),"")</f>
        <v/>
      </c>
      <c r="BP108" s="35" t="str" cm="1">
        <f t="array" ref="BP108">IFERROR(INDEX('CAC EPDs'!$F$2:$F$1007,SMALL(IF('CAC EPDs'!$E$2:$E$1007=Lists!BP$6,ROW('CAC EPDs'!$E$2:$E$1007)),ROW(102:102))-1,1),"")</f>
        <v/>
      </c>
      <c r="BQ108" s="35" t="str" cm="1">
        <f t="array" ref="BQ108">IFERROR(INDEX('CAC EPDs'!$F$2:$F$1007,SMALL(IF('CAC EPDs'!$E$2:$E$1007=Lists!BQ$6,ROW('CAC EPDs'!$E$2:$E$1007)),ROW(102:102))-1,1),"")</f>
        <v/>
      </c>
      <c r="BR108" s="35" t="str" cm="1">
        <f t="array" ref="BR108">IFERROR(INDEX('CAC EPDs'!$F$2:$F$1007,SMALL(IF('CAC EPDs'!$E$2:$E$1007=Lists!BR$6,ROW('CAC EPDs'!$E$2:$E$1007)),ROW(102:102))-1,1),"")</f>
        <v/>
      </c>
      <c r="BS108" s="35" t="str" cm="1">
        <f t="array" ref="BS108">IFERROR(INDEX('CAC EPDs'!$F$2:$F$1007,SMALL(IF('CAC EPDs'!$E$2:$E$1007=Lists!BS$6,ROW('CAC EPDs'!$E$2:$E$1007)),ROW(102:102))-1,1),"")</f>
        <v/>
      </c>
      <c r="BT108" s="35" t="str" cm="1">
        <f t="array" ref="BT108">IFERROR(INDEX('CAC EPDs'!$F$2:$F$1007,SMALL(IF('CAC EPDs'!$E$2:$E$1007=Lists!BT$6,ROW('CAC EPDs'!$E$2:$E$1007)),ROW(102:102))-1,1),"")</f>
        <v/>
      </c>
      <c r="BU108" s="35" t="str" cm="1">
        <f t="array" ref="BU108">IFERROR(INDEX('CAC EPDs'!$F$2:$F$1007,SMALL(IF('CAC EPDs'!$E$2:$E$1007=Lists!BU$6,ROW('CAC EPDs'!$E$2:$E$1007)),ROW(102:102))-1,1),"")</f>
        <v/>
      </c>
      <c r="BV108" s="35" t="str" cm="1">
        <f t="array" ref="BV108">IFERROR(INDEX('CAC EPDs'!$F$2:$F$1007,SMALL(IF('CAC EPDs'!$E$2:$E$1007=Lists!BV$6,ROW('CAC EPDs'!$E$2:$E$1007)),ROW(102:102))-1,1),"")</f>
        <v/>
      </c>
      <c r="BW108" s="35" t="str" cm="1">
        <f t="array" ref="BW108">IFERROR(INDEX('CAC EPDs'!$F$2:$F$1007,SMALL(IF('CAC EPDs'!$E$2:$E$1007=Lists!BW$6,ROW('CAC EPDs'!$E$2:$E$1007)),ROW(102:102))-1,1),"")</f>
        <v/>
      </c>
      <c r="BX108" s="35" t="str" cm="1">
        <f t="array" ref="BX108">IFERROR(INDEX('CAC EPDs'!$F$2:$F$1007,SMALL(IF('CAC EPDs'!$E$2:$E$1007=Lists!BX$6,ROW('CAC EPDs'!$E$2:$E$1007)),ROW(102:102))-1,1),"")</f>
        <v/>
      </c>
      <c r="BY108" s="35" t="str" cm="1">
        <f t="array" ref="BY108">IFERROR(INDEX('CAC EPDs'!$F$2:$F$1007,SMALL(IF('CAC EPDs'!$E$2:$E$1007=Lists!BY$6,ROW('CAC EPDs'!$E$2:$E$1007)),ROW(102:102))-1,1),"")</f>
        <v/>
      </c>
      <c r="BZ108" s="35" t="str" cm="1">
        <f t="array" ref="BZ108">IFERROR(INDEX('CAC EPDs'!$F$2:$F$1007,SMALL(IF('CAC EPDs'!$E$2:$E$1007=Lists!BZ$6,ROW('CAC EPDs'!$E$2:$E$1007)),ROW(102:102))-1,1),"")</f>
        <v/>
      </c>
    </row>
    <row r="109" spans="25:78">
      <c r="Y109" s="35" t="str">
        <v>British_Columbia,60,Yes</v>
      </c>
      <c r="AA109" s="35" t="str" cm="1">
        <f t="array" ref="AA109">IFERROR(INDEX('CAC EPDs'!$F$2:$F$1007,SMALL(IF('CAC EPDs'!$E$2:$E$1007=Lists!AA$6,ROW('CAC EPDs'!$E$2:$E$1007)),ROW(103:103))-1,1),"")</f>
        <v/>
      </c>
      <c r="AB109" s="35" t="str" cm="1">
        <f t="array" ref="AB109">IFERROR(INDEX('CAC EPDs'!$F$2:$F$1007,SMALL(IF('CAC EPDs'!$E$2:$E$1007=Lists!AB$6,ROW('CAC EPDs'!$E$2:$E$1007)),ROW(103:103))-1,1),"")</f>
        <v/>
      </c>
      <c r="AC109" s="35" t="str" cm="1">
        <f t="array" ref="AC109">IFERROR(INDEX('CAC EPDs'!$F$2:$F$1007,SMALL(IF('CAC EPDs'!$E$2:$E$1007=Lists!AC$6,ROW('CAC EPDs'!$E$2:$E$1007)),ROW(103:103))-1,1),"")</f>
        <v/>
      </c>
      <c r="AD109" s="35" t="str" cm="1">
        <f t="array" ref="AD109">IFERROR(INDEX('CAC EPDs'!$F$2:$F$1007,SMALL(IF('CAC EPDs'!$E$2:$E$1007=Lists!AD$6,ROW('CAC EPDs'!$E$2:$E$1007)),ROW(103:103))-1,1),"")</f>
        <v/>
      </c>
      <c r="AE109" s="35" t="str" cm="1">
        <f t="array" ref="AE109">IFERROR(INDEX('CAC EPDs'!$F$2:$F$1007,SMALL(IF('CAC EPDs'!$E$2:$E$1007=Lists!AE$6,ROW('CAC EPDs'!$E$2:$E$1007)),ROW(103:103))-1,1),"")</f>
        <v/>
      </c>
      <c r="AF109" s="35" t="str" cm="1">
        <f t="array" ref="AF109">IFERROR(INDEX('CAC EPDs'!$F$2:$F$1007,SMALL(IF('CAC EPDs'!$E$2:$E$1007=Lists!AF$6,ROW('CAC EPDs'!$E$2:$E$1007)),ROW(103:103))-1,1),"")</f>
        <v/>
      </c>
      <c r="AG109" s="35" t="str" cm="1">
        <f t="array" ref="AG109">IFERROR(INDEX('CAC EPDs'!$F$2:$F$1007,SMALL(IF('CAC EPDs'!$E$2:$E$1007=Lists!AG$6,ROW('CAC EPDs'!$E$2:$E$1007)),ROW(103:103))-1,1),"")</f>
        <v/>
      </c>
      <c r="AH109" s="35" t="str" cm="1">
        <f t="array" ref="AH109">IFERROR(INDEX('CAC EPDs'!$F$2:$F$1007,SMALL(IF('CAC EPDs'!$E$2:$E$1007=Lists!AH$6,ROW('CAC EPDs'!$E$2:$E$1007)),ROW(103:103))-1,1),"")</f>
        <v/>
      </c>
      <c r="AI109" s="35" t="str" cm="1">
        <f t="array" ref="AI109">IFERROR(INDEX('CAC EPDs'!$F$2:$F$1007,SMALL(IF('CAC EPDs'!$E$2:$E$1007=Lists!AI$6,ROW('CAC EPDs'!$E$2:$E$1007)),ROW(103:103))-1,1),"")</f>
        <v/>
      </c>
      <c r="AJ109" s="35" t="str" cm="1">
        <f t="array" ref="AJ109">IFERROR(INDEX('CAC EPDs'!$F$2:$F$1007,SMALL(IF('CAC EPDs'!$E$2:$E$1007=Lists!AJ$6,ROW('CAC EPDs'!$E$2:$E$1007)),ROW(103:103))-1,1),"")</f>
        <v/>
      </c>
      <c r="AK109" s="35" t="str" cm="1">
        <f t="array" ref="AK109">IFERROR(INDEX('CAC EPDs'!$F$2:$F$1007,SMALL(IF('CAC EPDs'!$E$2:$E$1007=Lists!AK$6,ROW('CAC EPDs'!$E$2:$E$1007)),ROW(103:103))-1,1),"")</f>
        <v/>
      </c>
      <c r="AL109" s="35" t="str" cm="1">
        <f t="array" ref="AL109">IFERROR(INDEX('CAC EPDs'!$F$2:$F$1007,SMALL(IF('CAC EPDs'!$E$2:$E$1007=Lists!AL$6,ROW('CAC EPDs'!$E$2:$E$1007)),ROW(103:103))-1,1),"")</f>
        <v/>
      </c>
      <c r="AM109" s="35" t="str" cm="1">
        <f t="array" ref="AM109">IFERROR(INDEX('CAC EPDs'!$F$2:$F$1007,SMALL(IF('CAC EPDs'!$E$2:$E$1007=Lists!AM$6,ROW('CAC EPDs'!$E$2:$E$1007)),ROW(103:103))-1,1),"")</f>
        <v/>
      </c>
      <c r="AN109" s="35" t="str" cm="1">
        <f t="array" ref="AN109">IFERROR(INDEX('CAC EPDs'!$F$2:$F$1007,SMALL(IF('CAC EPDs'!$E$2:$E$1007=Lists!AN$6,ROW('CAC EPDs'!$E$2:$E$1007)),ROW(103:103))-1,1),"")</f>
        <v/>
      </c>
      <c r="AO109" s="35" t="str" cm="1">
        <f t="array" ref="AO109">IFERROR(INDEX('CAC EPDs'!$F$2:$F$1007,SMALL(IF('CAC EPDs'!$E$2:$E$1007=Lists!AO$6,ROW('CAC EPDs'!$E$2:$E$1007)),ROW(103:103))-1,1),"")</f>
        <v/>
      </c>
      <c r="AP109" s="35" t="str" cm="1">
        <f t="array" ref="AP109">IFERROR(INDEX('CAC EPDs'!$F$2:$F$1007,SMALL(IF('CAC EPDs'!$E$2:$E$1007=Lists!AP$6,ROW('CAC EPDs'!$E$2:$E$1007)),ROW(103:103))-1,1),"")</f>
        <v/>
      </c>
      <c r="AQ109" s="35" t="str" cm="1">
        <f t="array" ref="AQ109">IFERROR(INDEX('CAC EPDs'!$F$2:$F$1007,SMALL(IF('CAC EPDs'!$E$2:$E$1007=Lists!AQ$6,ROW('CAC EPDs'!$E$2:$E$1007)),ROW(103:103))-1,1),"")</f>
        <v/>
      </c>
      <c r="AR109" s="35" t="str" cm="1">
        <f t="array" ref="AR109">IFERROR(INDEX('CAC EPDs'!$F$2:$F$1007,SMALL(IF('CAC EPDs'!$E$2:$E$1007=Lists!AR$6,ROW('CAC EPDs'!$E$2:$E$1007)),ROW(103:103))-1,1),"")</f>
        <v/>
      </c>
      <c r="AS109" s="35" t="str" cm="1">
        <f t="array" ref="AS109">IFERROR(INDEX('CAC EPDs'!$F$2:$F$1007,SMALL(IF('CAC EPDs'!$E$2:$E$1007=Lists!AS$6,ROW('CAC EPDs'!$E$2:$E$1007)),ROW(103:103))-1,1),"")</f>
        <v/>
      </c>
      <c r="AT109" s="35" t="str" cm="1">
        <f t="array" ref="AT109">IFERROR(INDEX('CAC EPDs'!$F$2:$F$1007,SMALL(IF('CAC EPDs'!$E$2:$E$1007=Lists!AT$6,ROW('CAC EPDs'!$E$2:$E$1007)),ROW(103:103))-1,1),"")</f>
        <v/>
      </c>
      <c r="AU109" s="35" t="str" cm="1">
        <f t="array" ref="AU109">IFERROR(INDEX('CAC EPDs'!$F$2:$F$1007,SMALL(IF('CAC EPDs'!$E$2:$E$1007=Lists!AU$6,ROW('CAC EPDs'!$E$2:$E$1007)),ROW(103:103))-1,1),"")</f>
        <v/>
      </c>
      <c r="AV109" s="35" t="str" cm="1">
        <f t="array" ref="AV109">IFERROR(INDEX('CAC EPDs'!$F$2:$F$1007,SMALL(IF('CAC EPDs'!$E$2:$E$1007=Lists!AV$6,ROW('CAC EPDs'!$E$2:$E$1007)),ROW(103:103))-1,1),"")</f>
        <v/>
      </c>
      <c r="AW109" s="35" t="str" cm="1">
        <f t="array" ref="AW109">IFERROR(INDEX('CAC EPDs'!$F$2:$F$1007,SMALL(IF('CAC EPDs'!$E$2:$E$1007=Lists!AW$6,ROW('CAC EPDs'!$E$2:$E$1007)),ROW(103:103))-1,1),"")</f>
        <v/>
      </c>
      <c r="AX109" s="35" t="str" cm="1">
        <f t="array" ref="AX109">IFERROR(INDEX('CAC EPDs'!$F$2:$F$1007,SMALL(IF('CAC EPDs'!$E$2:$E$1007=Lists!AX$6,ROW('CAC EPDs'!$E$2:$E$1007)),ROW(103:103))-1,1),"")</f>
        <v/>
      </c>
      <c r="AY109" s="35" t="str" cm="1">
        <f t="array" ref="AY109">IFERROR(INDEX('CAC EPDs'!$F$2:$F$1007,SMALL(IF('CAC EPDs'!$E$2:$E$1007=Lists!AY$6,ROW('CAC EPDs'!$E$2:$E$1007)),ROW(103:103))-1,1),"")</f>
        <v/>
      </c>
      <c r="AZ109" s="35" t="str" cm="1">
        <f t="array" ref="AZ109">IFERROR(INDEX('CAC EPDs'!$F$2:$F$1007,SMALL(IF('CAC EPDs'!$E$2:$E$1007=Lists!AZ$6,ROW('CAC EPDs'!$E$2:$E$1007)),ROW(103:103))-1,1),"")</f>
        <v/>
      </c>
      <c r="BA109" s="35" t="str" cm="1">
        <f t="array" ref="BA109">IFERROR(INDEX('CAC EPDs'!$F$2:$F$1007,SMALL(IF('CAC EPDs'!$E$2:$E$1007=Lists!BA$6,ROW('CAC EPDs'!$E$2:$E$1007)),ROW(103:103))-1,1),"")</f>
        <v/>
      </c>
      <c r="BB109" s="35" t="str" cm="1">
        <f t="array" ref="BB109">IFERROR(INDEX('CAC EPDs'!$F$2:$F$1007,SMALL(IF('CAC EPDs'!$E$2:$E$1007=Lists!BB$6,ROW('CAC EPDs'!$E$2:$E$1007)),ROW(103:103))-1,1),"")</f>
        <v/>
      </c>
      <c r="BC109" s="35" t="str" cm="1">
        <f t="array" ref="BC109">IFERROR(INDEX('CAC EPDs'!$F$2:$F$1007,SMALL(IF('CAC EPDs'!$E$2:$E$1007=Lists!BC$6,ROW('CAC EPDs'!$E$2:$E$1007)),ROW(103:103))-1,1),"")</f>
        <v/>
      </c>
      <c r="BD109" s="35" t="str" cm="1">
        <f t="array" ref="BD109">IFERROR(INDEX('CAC EPDs'!$F$2:$F$1007,SMALL(IF('CAC EPDs'!$E$2:$E$1007=Lists!BD$6,ROW('CAC EPDs'!$E$2:$E$1007)),ROW(103:103))-1,1),"")</f>
        <v/>
      </c>
      <c r="BE109" s="35" t="str" cm="1">
        <f t="array" ref="BE109">IFERROR(INDEX('CAC EPDs'!$F$2:$F$1007,SMALL(IF('CAC EPDs'!$E$2:$E$1007=Lists!BE$6,ROW('CAC EPDs'!$E$2:$E$1007)),ROW(103:103))-1,1),"")</f>
        <v/>
      </c>
      <c r="BF109" s="35" t="str" cm="1">
        <f t="array" ref="BF109">IFERROR(INDEX('CAC EPDs'!$F$2:$F$1007,SMALL(IF('CAC EPDs'!$E$2:$E$1007=Lists!BF$6,ROW('CAC EPDs'!$E$2:$E$1007)),ROW(103:103))-1,1),"")</f>
        <v/>
      </c>
      <c r="BG109" s="35" t="str" cm="1">
        <f t="array" ref="BG109">IFERROR(INDEX('CAC EPDs'!$F$2:$F$1007,SMALL(IF('CAC EPDs'!$E$2:$E$1007=Lists!BG$6,ROW('CAC EPDs'!$E$2:$E$1007)),ROW(103:103))-1,1),"")</f>
        <v/>
      </c>
      <c r="BH109" s="35" t="str" cm="1">
        <f t="array" ref="BH109">IFERROR(INDEX('CAC EPDs'!$F$2:$F$1007,SMALL(IF('CAC EPDs'!$E$2:$E$1007=Lists!BH$6,ROW('CAC EPDs'!$E$2:$E$1007)),ROW(103:103))-1,1),"")</f>
        <v/>
      </c>
      <c r="BI109" s="35" t="str" cm="1">
        <f t="array" ref="BI109">IFERROR(INDEX('CAC EPDs'!$F$2:$F$1007,SMALL(IF('CAC EPDs'!$E$2:$E$1007=Lists!BI$6,ROW('CAC EPDs'!$E$2:$E$1007)),ROW(103:103))-1,1),"")</f>
        <v/>
      </c>
      <c r="BJ109" s="35" t="str" cm="1">
        <f t="array" ref="BJ109">IFERROR(INDEX('CAC EPDs'!$F$2:$F$1007,SMALL(IF('CAC EPDs'!$E$2:$E$1007=Lists!BJ$6,ROW('CAC EPDs'!$E$2:$E$1007)),ROW(103:103))-1,1),"")</f>
        <v/>
      </c>
      <c r="BK109" s="35" t="str" cm="1">
        <f t="array" ref="BK109">IFERROR(INDEX('CAC EPDs'!$F$2:$F$1007,SMALL(IF('CAC EPDs'!$E$2:$E$1007=Lists!BK$6,ROW('CAC EPDs'!$E$2:$E$1007)),ROW(103:103))-1,1),"")</f>
        <v/>
      </c>
      <c r="BL109" s="35" t="str" cm="1">
        <f t="array" ref="BL109">IFERROR(INDEX('CAC EPDs'!$F$2:$F$1007,SMALL(IF('CAC EPDs'!$E$2:$E$1007=Lists!BL$6,ROW('CAC EPDs'!$E$2:$E$1007)),ROW(103:103))-1,1),"")</f>
        <v/>
      </c>
      <c r="BM109" s="35" t="str" cm="1">
        <f t="array" ref="BM109">IFERROR(INDEX('CAC EPDs'!$F$2:$F$1007,SMALL(IF('CAC EPDs'!$E$2:$E$1007=Lists!BM$6,ROW('CAC EPDs'!$E$2:$E$1007)),ROW(103:103))-1,1),"")</f>
        <v/>
      </c>
      <c r="BN109" s="35" t="str" cm="1">
        <f t="array" ref="BN109">IFERROR(INDEX('CAC EPDs'!$F$2:$F$1007,SMALL(IF('CAC EPDs'!$E$2:$E$1007=Lists!BN$6,ROW('CAC EPDs'!$E$2:$E$1007)),ROW(103:103))-1,1),"")</f>
        <v/>
      </c>
      <c r="BO109" s="35" t="str" cm="1">
        <f t="array" ref="BO109">IFERROR(INDEX('CAC EPDs'!$F$2:$F$1007,SMALL(IF('CAC EPDs'!$E$2:$E$1007=Lists!BO$6,ROW('CAC EPDs'!$E$2:$E$1007)),ROW(103:103))-1,1),"")</f>
        <v/>
      </c>
      <c r="BP109" s="35" t="str" cm="1">
        <f t="array" ref="BP109">IFERROR(INDEX('CAC EPDs'!$F$2:$F$1007,SMALL(IF('CAC EPDs'!$E$2:$E$1007=Lists!BP$6,ROW('CAC EPDs'!$E$2:$E$1007)),ROW(103:103))-1,1),"")</f>
        <v/>
      </c>
      <c r="BQ109" s="35" t="str" cm="1">
        <f t="array" ref="BQ109">IFERROR(INDEX('CAC EPDs'!$F$2:$F$1007,SMALL(IF('CAC EPDs'!$E$2:$E$1007=Lists!BQ$6,ROW('CAC EPDs'!$E$2:$E$1007)),ROW(103:103))-1,1),"")</f>
        <v/>
      </c>
      <c r="BR109" s="35" t="str" cm="1">
        <f t="array" ref="BR109">IFERROR(INDEX('CAC EPDs'!$F$2:$F$1007,SMALL(IF('CAC EPDs'!$E$2:$E$1007=Lists!BR$6,ROW('CAC EPDs'!$E$2:$E$1007)),ROW(103:103))-1,1),"")</f>
        <v/>
      </c>
      <c r="BS109" s="35" t="str" cm="1">
        <f t="array" ref="BS109">IFERROR(INDEX('CAC EPDs'!$F$2:$F$1007,SMALL(IF('CAC EPDs'!$E$2:$E$1007=Lists!BS$6,ROW('CAC EPDs'!$E$2:$E$1007)),ROW(103:103))-1,1),"")</f>
        <v/>
      </c>
      <c r="BT109" s="35" t="str" cm="1">
        <f t="array" ref="BT109">IFERROR(INDEX('CAC EPDs'!$F$2:$F$1007,SMALL(IF('CAC EPDs'!$E$2:$E$1007=Lists!BT$6,ROW('CAC EPDs'!$E$2:$E$1007)),ROW(103:103))-1,1),"")</f>
        <v/>
      </c>
      <c r="BU109" s="35" t="str" cm="1">
        <f t="array" ref="BU109">IFERROR(INDEX('CAC EPDs'!$F$2:$F$1007,SMALL(IF('CAC EPDs'!$E$2:$E$1007=Lists!BU$6,ROW('CAC EPDs'!$E$2:$E$1007)),ROW(103:103))-1,1),"")</f>
        <v/>
      </c>
      <c r="BV109" s="35" t="str" cm="1">
        <f t="array" ref="BV109">IFERROR(INDEX('CAC EPDs'!$F$2:$F$1007,SMALL(IF('CAC EPDs'!$E$2:$E$1007=Lists!BV$6,ROW('CAC EPDs'!$E$2:$E$1007)),ROW(103:103))-1,1),"")</f>
        <v/>
      </c>
      <c r="BW109" s="35" t="str" cm="1">
        <f t="array" ref="BW109">IFERROR(INDEX('CAC EPDs'!$F$2:$F$1007,SMALL(IF('CAC EPDs'!$E$2:$E$1007=Lists!BW$6,ROW('CAC EPDs'!$E$2:$E$1007)),ROW(103:103))-1,1),"")</f>
        <v/>
      </c>
      <c r="BX109" s="35" t="str" cm="1">
        <f t="array" ref="BX109">IFERROR(INDEX('CAC EPDs'!$F$2:$F$1007,SMALL(IF('CAC EPDs'!$E$2:$E$1007=Lists!BX$6,ROW('CAC EPDs'!$E$2:$E$1007)),ROW(103:103))-1,1),"")</f>
        <v/>
      </c>
      <c r="BY109" s="35" t="str" cm="1">
        <f t="array" ref="BY109">IFERROR(INDEX('CAC EPDs'!$F$2:$F$1007,SMALL(IF('CAC EPDs'!$E$2:$E$1007=Lists!BY$6,ROW('CAC EPDs'!$E$2:$E$1007)),ROW(103:103))-1,1),"")</f>
        <v/>
      </c>
      <c r="BZ109" s="35" t="str" cm="1">
        <f t="array" ref="BZ109">IFERROR(INDEX('CAC EPDs'!$F$2:$F$1007,SMALL(IF('CAC EPDs'!$E$2:$E$1007=Lists!BZ$6,ROW('CAC EPDs'!$E$2:$E$1007)),ROW(103:103))-1,1),"")</f>
        <v/>
      </c>
    </row>
    <row r="110" spans="25:78">
      <c r="Y110" s="35" t="str">
        <v>British_Columbia,60,No</v>
      </c>
      <c r="AA110" s="35" t="str" cm="1">
        <f t="array" ref="AA110">IFERROR(INDEX('CAC EPDs'!$F$2:$F$1007,SMALL(IF('CAC EPDs'!$E$2:$E$1007=Lists!AA$6,ROW('CAC EPDs'!$E$2:$E$1007)),ROW(104:104))-1,1),"")</f>
        <v/>
      </c>
      <c r="AB110" s="35" t="str" cm="1">
        <f t="array" ref="AB110">IFERROR(INDEX('CAC EPDs'!$F$2:$F$1007,SMALL(IF('CAC EPDs'!$E$2:$E$1007=Lists!AB$6,ROW('CAC EPDs'!$E$2:$E$1007)),ROW(104:104))-1,1),"")</f>
        <v/>
      </c>
      <c r="AC110" s="35" t="str" cm="1">
        <f t="array" ref="AC110">IFERROR(INDEX('CAC EPDs'!$F$2:$F$1007,SMALL(IF('CAC EPDs'!$E$2:$E$1007=Lists!AC$6,ROW('CAC EPDs'!$E$2:$E$1007)),ROW(104:104))-1,1),"")</f>
        <v/>
      </c>
      <c r="AD110" s="35" t="str" cm="1">
        <f t="array" ref="AD110">IFERROR(INDEX('CAC EPDs'!$F$2:$F$1007,SMALL(IF('CAC EPDs'!$E$2:$E$1007=Lists!AD$6,ROW('CAC EPDs'!$E$2:$E$1007)),ROW(104:104))-1,1),"")</f>
        <v/>
      </c>
      <c r="AE110" s="35" t="str" cm="1">
        <f t="array" ref="AE110">IFERROR(INDEX('CAC EPDs'!$F$2:$F$1007,SMALL(IF('CAC EPDs'!$E$2:$E$1007=Lists!AE$6,ROW('CAC EPDs'!$E$2:$E$1007)),ROW(104:104))-1,1),"")</f>
        <v/>
      </c>
      <c r="AF110" s="35" t="str" cm="1">
        <f t="array" ref="AF110">IFERROR(INDEX('CAC EPDs'!$F$2:$F$1007,SMALL(IF('CAC EPDs'!$E$2:$E$1007=Lists!AF$6,ROW('CAC EPDs'!$E$2:$E$1007)),ROW(104:104))-1,1),"")</f>
        <v/>
      </c>
      <c r="AG110" s="35" t="str" cm="1">
        <f t="array" ref="AG110">IFERROR(INDEX('CAC EPDs'!$F$2:$F$1007,SMALL(IF('CAC EPDs'!$E$2:$E$1007=Lists!AG$6,ROW('CAC EPDs'!$E$2:$E$1007)),ROW(104:104))-1,1),"")</f>
        <v/>
      </c>
      <c r="AH110" s="35" t="str" cm="1">
        <f t="array" ref="AH110">IFERROR(INDEX('CAC EPDs'!$F$2:$F$1007,SMALL(IF('CAC EPDs'!$E$2:$E$1007=Lists!AH$6,ROW('CAC EPDs'!$E$2:$E$1007)),ROW(104:104))-1,1),"")</f>
        <v/>
      </c>
      <c r="AI110" s="35" t="str" cm="1">
        <f t="array" ref="AI110">IFERROR(INDEX('CAC EPDs'!$F$2:$F$1007,SMALL(IF('CAC EPDs'!$E$2:$E$1007=Lists!AI$6,ROW('CAC EPDs'!$E$2:$E$1007)),ROW(104:104))-1,1),"")</f>
        <v/>
      </c>
      <c r="AJ110" s="35" t="str" cm="1">
        <f t="array" ref="AJ110">IFERROR(INDEX('CAC EPDs'!$F$2:$F$1007,SMALL(IF('CAC EPDs'!$E$2:$E$1007=Lists!AJ$6,ROW('CAC EPDs'!$E$2:$E$1007)),ROW(104:104))-1,1),"")</f>
        <v/>
      </c>
      <c r="AK110" s="35" t="str" cm="1">
        <f t="array" ref="AK110">IFERROR(INDEX('CAC EPDs'!$F$2:$F$1007,SMALL(IF('CAC EPDs'!$E$2:$E$1007=Lists!AK$6,ROW('CAC EPDs'!$E$2:$E$1007)),ROW(104:104))-1,1),"")</f>
        <v/>
      </c>
      <c r="AL110" s="35" t="str" cm="1">
        <f t="array" ref="AL110">IFERROR(INDEX('CAC EPDs'!$F$2:$F$1007,SMALL(IF('CAC EPDs'!$E$2:$E$1007=Lists!AL$6,ROW('CAC EPDs'!$E$2:$E$1007)),ROW(104:104))-1,1),"")</f>
        <v/>
      </c>
      <c r="AM110" s="35" t="str" cm="1">
        <f t="array" ref="AM110">IFERROR(INDEX('CAC EPDs'!$F$2:$F$1007,SMALL(IF('CAC EPDs'!$E$2:$E$1007=Lists!AM$6,ROW('CAC EPDs'!$E$2:$E$1007)),ROW(104:104))-1,1),"")</f>
        <v/>
      </c>
      <c r="AN110" s="35" t="str" cm="1">
        <f t="array" ref="AN110">IFERROR(INDEX('CAC EPDs'!$F$2:$F$1007,SMALL(IF('CAC EPDs'!$E$2:$E$1007=Lists!AN$6,ROW('CAC EPDs'!$E$2:$E$1007)),ROW(104:104))-1,1),"")</f>
        <v/>
      </c>
      <c r="AO110" s="35" t="str" cm="1">
        <f t="array" ref="AO110">IFERROR(INDEX('CAC EPDs'!$F$2:$F$1007,SMALL(IF('CAC EPDs'!$E$2:$E$1007=Lists!AO$6,ROW('CAC EPDs'!$E$2:$E$1007)),ROW(104:104))-1,1),"")</f>
        <v/>
      </c>
      <c r="AP110" s="35" t="str" cm="1">
        <f t="array" ref="AP110">IFERROR(INDEX('CAC EPDs'!$F$2:$F$1007,SMALL(IF('CAC EPDs'!$E$2:$E$1007=Lists!AP$6,ROW('CAC EPDs'!$E$2:$E$1007)),ROW(104:104))-1,1),"")</f>
        <v/>
      </c>
      <c r="AQ110" s="35" t="str" cm="1">
        <f t="array" ref="AQ110">IFERROR(INDEX('CAC EPDs'!$F$2:$F$1007,SMALL(IF('CAC EPDs'!$E$2:$E$1007=Lists!AQ$6,ROW('CAC EPDs'!$E$2:$E$1007)),ROW(104:104))-1,1),"")</f>
        <v/>
      </c>
      <c r="AR110" s="35" t="str" cm="1">
        <f t="array" ref="AR110">IFERROR(INDEX('CAC EPDs'!$F$2:$F$1007,SMALL(IF('CAC EPDs'!$E$2:$E$1007=Lists!AR$6,ROW('CAC EPDs'!$E$2:$E$1007)),ROW(104:104))-1,1),"")</f>
        <v/>
      </c>
      <c r="AS110" s="35" t="str" cm="1">
        <f t="array" ref="AS110">IFERROR(INDEX('CAC EPDs'!$F$2:$F$1007,SMALL(IF('CAC EPDs'!$E$2:$E$1007=Lists!AS$6,ROW('CAC EPDs'!$E$2:$E$1007)),ROW(104:104))-1,1),"")</f>
        <v/>
      </c>
      <c r="AT110" s="35" t="str" cm="1">
        <f t="array" ref="AT110">IFERROR(INDEX('CAC EPDs'!$F$2:$F$1007,SMALL(IF('CAC EPDs'!$E$2:$E$1007=Lists!AT$6,ROW('CAC EPDs'!$E$2:$E$1007)),ROW(104:104))-1,1),"")</f>
        <v/>
      </c>
      <c r="AU110" s="35" t="str" cm="1">
        <f t="array" ref="AU110">IFERROR(INDEX('CAC EPDs'!$F$2:$F$1007,SMALL(IF('CAC EPDs'!$E$2:$E$1007=Lists!AU$6,ROW('CAC EPDs'!$E$2:$E$1007)),ROW(104:104))-1,1),"")</f>
        <v/>
      </c>
      <c r="AV110" s="35" t="str" cm="1">
        <f t="array" ref="AV110">IFERROR(INDEX('CAC EPDs'!$F$2:$F$1007,SMALL(IF('CAC EPDs'!$E$2:$E$1007=Lists!AV$6,ROW('CAC EPDs'!$E$2:$E$1007)),ROW(104:104))-1,1),"")</f>
        <v/>
      </c>
      <c r="AW110" s="35" t="str" cm="1">
        <f t="array" ref="AW110">IFERROR(INDEX('CAC EPDs'!$F$2:$F$1007,SMALL(IF('CAC EPDs'!$E$2:$E$1007=Lists!AW$6,ROW('CAC EPDs'!$E$2:$E$1007)),ROW(104:104))-1,1),"")</f>
        <v/>
      </c>
      <c r="AX110" s="35" t="str" cm="1">
        <f t="array" ref="AX110">IFERROR(INDEX('CAC EPDs'!$F$2:$F$1007,SMALL(IF('CAC EPDs'!$E$2:$E$1007=Lists!AX$6,ROW('CAC EPDs'!$E$2:$E$1007)),ROW(104:104))-1,1),"")</f>
        <v/>
      </c>
      <c r="AY110" s="35" t="str" cm="1">
        <f t="array" ref="AY110">IFERROR(INDEX('CAC EPDs'!$F$2:$F$1007,SMALL(IF('CAC EPDs'!$E$2:$E$1007=Lists!AY$6,ROW('CAC EPDs'!$E$2:$E$1007)),ROW(104:104))-1,1),"")</f>
        <v/>
      </c>
      <c r="AZ110" s="35" t="str" cm="1">
        <f t="array" ref="AZ110">IFERROR(INDEX('CAC EPDs'!$F$2:$F$1007,SMALL(IF('CAC EPDs'!$E$2:$E$1007=Lists!AZ$6,ROW('CAC EPDs'!$E$2:$E$1007)),ROW(104:104))-1,1),"")</f>
        <v/>
      </c>
      <c r="BA110" s="35" t="str" cm="1">
        <f t="array" ref="BA110">IFERROR(INDEX('CAC EPDs'!$F$2:$F$1007,SMALL(IF('CAC EPDs'!$E$2:$E$1007=Lists!BA$6,ROW('CAC EPDs'!$E$2:$E$1007)),ROW(104:104))-1,1),"")</f>
        <v/>
      </c>
      <c r="BB110" s="35" t="str" cm="1">
        <f t="array" ref="BB110">IFERROR(INDEX('CAC EPDs'!$F$2:$F$1007,SMALL(IF('CAC EPDs'!$E$2:$E$1007=Lists!BB$6,ROW('CAC EPDs'!$E$2:$E$1007)),ROW(104:104))-1,1),"")</f>
        <v/>
      </c>
      <c r="BC110" s="35" t="str" cm="1">
        <f t="array" ref="BC110">IFERROR(INDEX('CAC EPDs'!$F$2:$F$1007,SMALL(IF('CAC EPDs'!$E$2:$E$1007=Lists!BC$6,ROW('CAC EPDs'!$E$2:$E$1007)),ROW(104:104))-1,1),"")</f>
        <v/>
      </c>
      <c r="BD110" s="35" t="str" cm="1">
        <f t="array" ref="BD110">IFERROR(INDEX('CAC EPDs'!$F$2:$F$1007,SMALL(IF('CAC EPDs'!$E$2:$E$1007=Lists!BD$6,ROW('CAC EPDs'!$E$2:$E$1007)),ROW(104:104))-1,1),"")</f>
        <v/>
      </c>
      <c r="BE110" s="35" t="str" cm="1">
        <f t="array" ref="BE110">IFERROR(INDEX('CAC EPDs'!$F$2:$F$1007,SMALL(IF('CAC EPDs'!$E$2:$E$1007=Lists!BE$6,ROW('CAC EPDs'!$E$2:$E$1007)),ROW(104:104))-1,1),"")</f>
        <v/>
      </c>
      <c r="BF110" s="35" t="str" cm="1">
        <f t="array" ref="BF110">IFERROR(INDEX('CAC EPDs'!$F$2:$F$1007,SMALL(IF('CAC EPDs'!$E$2:$E$1007=Lists!BF$6,ROW('CAC EPDs'!$E$2:$E$1007)),ROW(104:104))-1,1),"")</f>
        <v/>
      </c>
      <c r="BG110" s="35" t="str" cm="1">
        <f t="array" ref="BG110">IFERROR(INDEX('CAC EPDs'!$F$2:$F$1007,SMALL(IF('CAC EPDs'!$E$2:$E$1007=Lists!BG$6,ROW('CAC EPDs'!$E$2:$E$1007)),ROW(104:104))-1,1),"")</f>
        <v/>
      </c>
      <c r="BH110" s="35" t="str" cm="1">
        <f t="array" ref="BH110">IFERROR(INDEX('CAC EPDs'!$F$2:$F$1007,SMALL(IF('CAC EPDs'!$E$2:$E$1007=Lists!BH$6,ROW('CAC EPDs'!$E$2:$E$1007)),ROW(104:104))-1,1),"")</f>
        <v/>
      </c>
      <c r="BI110" s="35" t="str" cm="1">
        <f t="array" ref="BI110">IFERROR(INDEX('CAC EPDs'!$F$2:$F$1007,SMALL(IF('CAC EPDs'!$E$2:$E$1007=Lists!BI$6,ROW('CAC EPDs'!$E$2:$E$1007)),ROW(104:104))-1,1),"")</f>
        <v/>
      </c>
      <c r="BJ110" s="35" t="str" cm="1">
        <f t="array" ref="BJ110">IFERROR(INDEX('CAC EPDs'!$F$2:$F$1007,SMALL(IF('CAC EPDs'!$E$2:$E$1007=Lists!BJ$6,ROW('CAC EPDs'!$E$2:$E$1007)),ROW(104:104))-1,1),"")</f>
        <v/>
      </c>
      <c r="BK110" s="35" t="str" cm="1">
        <f t="array" ref="BK110">IFERROR(INDEX('CAC EPDs'!$F$2:$F$1007,SMALL(IF('CAC EPDs'!$E$2:$E$1007=Lists!BK$6,ROW('CAC EPDs'!$E$2:$E$1007)),ROW(104:104))-1,1),"")</f>
        <v/>
      </c>
      <c r="BL110" s="35" t="str" cm="1">
        <f t="array" ref="BL110">IFERROR(INDEX('CAC EPDs'!$F$2:$F$1007,SMALL(IF('CAC EPDs'!$E$2:$E$1007=Lists!BL$6,ROW('CAC EPDs'!$E$2:$E$1007)),ROW(104:104))-1,1),"")</f>
        <v/>
      </c>
      <c r="BM110" s="35" t="str" cm="1">
        <f t="array" ref="BM110">IFERROR(INDEX('CAC EPDs'!$F$2:$F$1007,SMALL(IF('CAC EPDs'!$E$2:$E$1007=Lists!BM$6,ROW('CAC EPDs'!$E$2:$E$1007)),ROW(104:104))-1,1),"")</f>
        <v/>
      </c>
      <c r="BN110" s="35" t="str" cm="1">
        <f t="array" ref="BN110">IFERROR(INDEX('CAC EPDs'!$F$2:$F$1007,SMALL(IF('CAC EPDs'!$E$2:$E$1007=Lists!BN$6,ROW('CAC EPDs'!$E$2:$E$1007)),ROW(104:104))-1,1),"")</f>
        <v/>
      </c>
      <c r="BO110" s="35" t="str" cm="1">
        <f t="array" ref="BO110">IFERROR(INDEX('CAC EPDs'!$F$2:$F$1007,SMALL(IF('CAC EPDs'!$E$2:$E$1007=Lists!BO$6,ROW('CAC EPDs'!$E$2:$E$1007)),ROW(104:104))-1,1),"")</f>
        <v/>
      </c>
      <c r="BP110" s="35" t="str" cm="1">
        <f t="array" ref="BP110">IFERROR(INDEX('CAC EPDs'!$F$2:$F$1007,SMALL(IF('CAC EPDs'!$E$2:$E$1007=Lists!BP$6,ROW('CAC EPDs'!$E$2:$E$1007)),ROW(104:104))-1,1),"")</f>
        <v/>
      </c>
      <c r="BQ110" s="35" t="str" cm="1">
        <f t="array" ref="BQ110">IFERROR(INDEX('CAC EPDs'!$F$2:$F$1007,SMALL(IF('CAC EPDs'!$E$2:$E$1007=Lists!BQ$6,ROW('CAC EPDs'!$E$2:$E$1007)),ROW(104:104))-1,1),"")</f>
        <v/>
      </c>
      <c r="BR110" s="35" t="str" cm="1">
        <f t="array" ref="BR110">IFERROR(INDEX('CAC EPDs'!$F$2:$F$1007,SMALL(IF('CAC EPDs'!$E$2:$E$1007=Lists!BR$6,ROW('CAC EPDs'!$E$2:$E$1007)),ROW(104:104))-1,1),"")</f>
        <v/>
      </c>
      <c r="BS110" s="35" t="str" cm="1">
        <f t="array" ref="BS110">IFERROR(INDEX('CAC EPDs'!$F$2:$F$1007,SMALL(IF('CAC EPDs'!$E$2:$E$1007=Lists!BS$6,ROW('CAC EPDs'!$E$2:$E$1007)),ROW(104:104))-1,1),"")</f>
        <v/>
      </c>
      <c r="BT110" s="35" t="str" cm="1">
        <f t="array" ref="BT110">IFERROR(INDEX('CAC EPDs'!$F$2:$F$1007,SMALL(IF('CAC EPDs'!$E$2:$E$1007=Lists!BT$6,ROW('CAC EPDs'!$E$2:$E$1007)),ROW(104:104))-1,1),"")</f>
        <v/>
      </c>
      <c r="BU110" s="35" t="str" cm="1">
        <f t="array" ref="BU110">IFERROR(INDEX('CAC EPDs'!$F$2:$F$1007,SMALL(IF('CAC EPDs'!$E$2:$E$1007=Lists!BU$6,ROW('CAC EPDs'!$E$2:$E$1007)),ROW(104:104))-1,1),"")</f>
        <v/>
      </c>
      <c r="BV110" s="35" t="str" cm="1">
        <f t="array" ref="BV110">IFERROR(INDEX('CAC EPDs'!$F$2:$F$1007,SMALL(IF('CAC EPDs'!$E$2:$E$1007=Lists!BV$6,ROW('CAC EPDs'!$E$2:$E$1007)),ROW(104:104))-1,1),"")</f>
        <v/>
      </c>
      <c r="BW110" s="35" t="str" cm="1">
        <f t="array" ref="BW110">IFERROR(INDEX('CAC EPDs'!$F$2:$F$1007,SMALL(IF('CAC EPDs'!$E$2:$E$1007=Lists!BW$6,ROW('CAC EPDs'!$E$2:$E$1007)),ROW(104:104))-1,1),"")</f>
        <v/>
      </c>
      <c r="BX110" s="35" t="str" cm="1">
        <f t="array" ref="BX110">IFERROR(INDEX('CAC EPDs'!$F$2:$F$1007,SMALL(IF('CAC EPDs'!$E$2:$E$1007=Lists!BX$6,ROW('CAC EPDs'!$E$2:$E$1007)),ROW(104:104))-1,1),"")</f>
        <v/>
      </c>
      <c r="BY110" s="35" t="str" cm="1">
        <f t="array" ref="BY110">IFERROR(INDEX('CAC EPDs'!$F$2:$F$1007,SMALL(IF('CAC EPDs'!$E$2:$E$1007=Lists!BY$6,ROW('CAC EPDs'!$E$2:$E$1007)),ROW(104:104))-1,1),"")</f>
        <v/>
      </c>
      <c r="BZ110" s="35" t="str" cm="1">
        <f t="array" ref="BZ110">IFERROR(INDEX('CAC EPDs'!$F$2:$F$1007,SMALL(IF('CAC EPDs'!$E$2:$E$1007=Lists!BZ$6,ROW('CAC EPDs'!$E$2:$E$1007)),ROW(104:104))-1,1),"")</f>
        <v/>
      </c>
    </row>
    <row r="111" spans="25:78">
      <c r="Y111" s="35" t="str">
        <v>Saskatchewan,25,Yes</v>
      </c>
      <c r="AA111" s="35" t="str" cm="1">
        <f t="array" ref="AA111">IFERROR(INDEX('CAC EPDs'!$F$2:$F$1007,SMALL(IF('CAC EPDs'!$E$2:$E$1007=Lists!AA$6,ROW('CAC EPDs'!$E$2:$E$1007)),ROW(105:105))-1,1),"")</f>
        <v/>
      </c>
      <c r="AB111" s="35" t="str" cm="1">
        <f t="array" ref="AB111">IFERROR(INDEX('CAC EPDs'!$F$2:$F$1007,SMALL(IF('CAC EPDs'!$E$2:$E$1007=Lists!AB$6,ROW('CAC EPDs'!$E$2:$E$1007)),ROW(105:105))-1,1),"")</f>
        <v/>
      </c>
      <c r="AC111" s="35" t="str" cm="1">
        <f t="array" ref="AC111">IFERROR(INDEX('CAC EPDs'!$F$2:$F$1007,SMALL(IF('CAC EPDs'!$E$2:$E$1007=Lists!AC$6,ROW('CAC EPDs'!$E$2:$E$1007)),ROW(105:105))-1,1),"")</f>
        <v/>
      </c>
      <c r="AD111" s="35" t="str" cm="1">
        <f t="array" ref="AD111">IFERROR(INDEX('CAC EPDs'!$F$2:$F$1007,SMALL(IF('CAC EPDs'!$E$2:$E$1007=Lists!AD$6,ROW('CAC EPDs'!$E$2:$E$1007)),ROW(105:105))-1,1),"")</f>
        <v/>
      </c>
      <c r="AE111" s="35" t="str" cm="1">
        <f t="array" ref="AE111">IFERROR(INDEX('CAC EPDs'!$F$2:$F$1007,SMALL(IF('CAC EPDs'!$E$2:$E$1007=Lists!AE$6,ROW('CAC EPDs'!$E$2:$E$1007)),ROW(105:105))-1,1),"")</f>
        <v/>
      </c>
      <c r="AF111" s="35" t="str" cm="1">
        <f t="array" ref="AF111">IFERROR(INDEX('CAC EPDs'!$F$2:$F$1007,SMALL(IF('CAC EPDs'!$E$2:$E$1007=Lists!AF$6,ROW('CAC EPDs'!$E$2:$E$1007)),ROW(105:105))-1,1),"")</f>
        <v/>
      </c>
      <c r="AG111" s="35" t="str" cm="1">
        <f t="array" ref="AG111">IFERROR(INDEX('CAC EPDs'!$F$2:$F$1007,SMALL(IF('CAC EPDs'!$E$2:$E$1007=Lists!AG$6,ROW('CAC EPDs'!$E$2:$E$1007)),ROW(105:105))-1,1),"")</f>
        <v/>
      </c>
      <c r="AH111" s="35" t="str" cm="1">
        <f t="array" ref="AH111">IFERROR(INDEX('CAC EPDs'!$F$2:$F$1007,SMALL(IF('CAC EPDs'!$E$2:$E$1007=Lists!AH$6,ROW('CAC EPDs'!$E$2:$E$1007)),ROW(105:105))-1,1),"")</f>
        <v/>
      </c>
      <c r="AI111" s="35" t="str" cm="1">
        <f t="array" ref="AI111">IFERROR(INDEX('CAC EPDs'!$F$2:$F$1007,SMALL(IF('CAC EPDs'!$E$2:$E$1007=Lists!AI$6,ROW('CAC EPDs'!$E$2:$E$1007)),ROW(105:105))-1,1),"")</f>
        <v/>
      </c>
      <c r="AJ111" s="35" t="str" cm="1">
        <f t="array" ref="AJ111">IFERROR(INDEX('CAC EPDs'!$F$2:$F$1007,SMALL(IF('CAC EPDs'!$E$2:$E$1007=Lists!AJ$6,ROW('CAC EPDs'!$E$2:$E$1007)),ROW(105:105))-1,1),"")</f>
        <v/>
      </c>
      <c r="AK111" s="35" t="str" cm="1">
        <f t="array" ref="AK111">IFERROR(INDEX('CAC EPDs'!$F$2:$F$1007,SMALL(IF('CAC EPDs'!$E$2:$E$1007=Lists!AK$6,ROW('CAC EPDs'!$E$2:$E$1007)),ROW(105:105))-1,1),"")</f>
        <v/>
      </c>
      <c r="AL111" s="35" t="str" cm="1">
        <f t="array" ref="AL111">IFERROR(INDEX('CAC EPDs'!$F$2:$F$1007,SMALL(IF('CAC EPDs'!$E$2:$E$1007=Lists!AL$6,ROW('CAC EPDs'!$E$2:$E$1007)),ROW(105:105))-1,1),"")</f>
        <v/>
      </c>
      <c r="AM111" s="35" t="str" cm="1">
        <f t="array" ref="AM111">IFERROR(INDEX('CAC EPDs'!$F$2:$F$1007,SMALL(IF('CAC EPDs'!$E$2:$E$1007=Lists!AM$6,ROW('CAC EPDs'!$E$2:$E$1007)),ROW(105:105))-1,1),"")</f>
        <v/>
      </c>
      <c r="AN111" s="35" t="str" cm="1">
        <f t="array" ref="AN111">IFERROR(INDEX('CAC EPDs'!$F$2:$F$1007,SMALL(IF('CAC EPDs'!$E$2:$E$1007=Lists!AN$6,ROW('CAC EPDs'!$E$2:$E$1007)),ROW(105:105))-1,1),"")</f>
        <v/>
      </c>
      <c r="AO111" s="35" t="str" cm="1">
        <f t="array" ref="AO111">IFERROR(INDEX('CAC EPDs'!$F$2:$F$1007,SMALL(IF('CAC EPDs'!$E$2:$E$1007=Lists!AO$6,ROW('CAC EPDs'!$E$2:$E$1007)),ROW(105:105))-1,1),"")</f>
        <v/>
      </c>
      <c r="AP111" s="35" t="str" cm="1">
        <f t="array" ref="AP111">IFERROR(INDEX('CAC EPDs'!$F$2:$F$1007,SMALL(IF('CAC EPDs'!$E$2:$E$1007=Lists!AP$6,ROW('CAC EPDs'!$E$2:$E$1007)),ROW(105:105))-1,1),"")</f>
        <v/>
      </c>
      <c r="AQ111" s="35" t="str" cm="1">
        <f t="array" ref="AQ111">IFERROR(INDEX('CAC EPDs'!$F$2:$F$1007,SMALL(IF('CAC EPDs'!$E$2:$E$1007=Lists!AQ$6,ROW('CAC EPDs'!$E$2:$E$1007)),ROW(105:105))-1,1),"")</f>
        <v/>
      </c>
      <c r="AR111" s="35" t="str" cm="1">
        <f t="array" ref="AR111">IFERROR(INDEX('CAC EPDs'!$F$2:$F$1007,SMALL(IF('CAC EPDs'!$E$2:$E$1007=Lists!AR$6,ROW('CAC EPDs'!$E$2:$E$1007)),ROW(105:105))-1,1),"")</f>
        <v/>
      </c>
      <c r="AS111" s="35" t="str" cm="1">
        <f t="array" ref="AS111">IFERROR(INDEX('CAC EPDs'!$F$2:$F$1007,SMALL(IF('CAC EPDs'!$E$2:$E$1007=Lists!AS$6,ROW('CAC EPDs'!$E$2:$E$1007)),ROW(105:105))-1,1),"")</f>
        <v/>
      </c>
      <c r="AT111" s="35" t="str" cm="1">
        <f t="array" ref="AT111">IFERROR(INDEX('CAC EPDs'!$F$2:$F$1007,SMALL(IF('CAC EPDs'!$E$2:$E$1007=Lists!AT$6,ROW('CAC EPDs'!$E$2:$E$1007)),ROW(105:105))-1,1),"")</f>
        <v/>
      </c>
      <c r="AU111" s="35" t="str" cm="1">
        <f t="array" ref="AU111">IFERROR(INDEX('CAC EPDs'!$F$2:$F$1007,SMALL(IF('CAC EPDs'!$E$2:$E$1007=Lists!AU$6,ROW('CAC EPDs'!$E$2:$E$1007)),ROW(105:105))-1,1),"")</f>
        <v/>
      </c>
      <c r="AV111" s="35" t="str" cm="1">
        <f t="array" ref="AV111">IFERROR(INDEX('CAC EPDs'!$F$2:$F$1007,SMALL(IF('CAC EPDs'!$E$2:$E$1007=Lists!AV$6,ROW('CAC EPDs'!$E$2:$E$1007)),ROW(105:105))-1,1),"")</f>
        <v/>
      </c>
      <c r="AW111" s="35" t="str" cm="1">
        <f t="array" ref="AW111">IFERROR(INDEX('CAC EPDs'!$F$2:$F$1007,SMALL(IF('CAC EPDs'!$E$2:$E$1007=Lists!AW$6,ROW('CAC EPDs'!$E$2:$E$1007)),ROW(105:105))-1,1),"")</f>
        <v/>
      </c>
      <c r="AX111" s="35" t="str" cm="1">
        <f t="array" ref="AX111">IFERROR(INDEX('CAC EPDs'!$F$2:$F$1007,SMALL(IF('CAC EPDs'!$E$2:$E$1007=Lists!AX$6,ROW('CAC EPDs'!$E$2:$E$1007)),ROW(105:105))-1,1),"")</f>
        <v/>
      </c>
      <c r="AY111" s="35" t="str" cm="1">
        <f t="array" ref="AY111">IFERROR(INDEX('CAC EPDs'!$F$2:$F$1007,SMALL(IF('CAC EPDs'!$E$2:$E$1007=Lists!AY$6,ROW('CAC EPDs'!$E$2:$E$1007)),ROW(105:105))-1,1),"")</f>
        <v/>
      </c>
      <c r="AZ111" s="35" t="str" cm="1">
        <f t="array" ref="AZ111">IFERROR(INDEX('CAC EPDs'!$F$2:$F$1007,SMALL(IF('CAC EPDs'!$E$2:$E$1007=Lists!AZ$6,ROW('CAC EPDs'!$E$2:$E$1007)),ROW(105:105))-1,1),"")</f>
        <v/>
      </c>
      <c r="BA111" s="35" t="str" cm="1">
        <f t="array" ref="BA111">IFERROR(INDEX('CAC EPDs'!$F$2:$F$1007,SMALL(IF('CAC EPDs'!$E$2:$E$1007=Lists!BA$6,ROW('CAC EPDs'!$E$2:$E$1007)),ROW(105:105))-1,1),"")</f>
        <v/>
      </c>
      <c r="BB111" s="35" t="str" cm="1">
        <f t="array" ref="BB111">IFERROR(INDEX('CAC EPDs'!$F$2:$F$1007,SMALL(IF('CAC EPDs'!$E$2:$E$1007=Lists!BB$6,ROW('CAC EPDs'!$E$2:$E$1007)),ROW(105:105))-1,1),"")</f>
        <v/>
      </c>
      <c r="BC111" s="35" t="str" cm="1">
        <f t="array" ref="BC111">IFERROR(INDEX('CAC EPDs'!$F$2:$F$1007,SMALL(IF('CAC EPDs'!$E$2:$E$1007=Lists!BC$6,ROW('CAC EPDs'!$E$2:$E$1007)),ROW(105:105))-1,1),"")</f>
        <v/>
      </c>
      <c r="BD111" s="35" t="str" cm="1">
        <f t="array" ref="BD111">IFERROR(INDEX('CAC EPDs'!$F$2:$F$1007,SMALL(IF('CAC EPDs'!$E$2:$E$1007=Lists!BD$6,ROW('CAC EPDs'!$E$2:$E$1007)),ROW(105:105))-1,1),"")</f>
        <v/>
      </c>
      <c r="BE111" s="35" t="str" cm="1">
        <f t="array" ref="BE111">IFERROR(INDEX('CAC EPDs'!$F$2:$F$1007,SMALL(IF('CAC EPDs'!$E$2:$E$1007=Lists!BE$6,ROW('CAC EPDs'!$E$2:$E$1007)),ROW(105:105))-1,1),"")</f>
        <v/>
      </c>
      <c r="BF111" s="35" t="str" cm="1">
        <f t="array" ref="BF111">IFERROR(INDEX('CAC EPDs'!$F$2:$F$1007,SMALL(IF('CAC EPDs'!$E$2:$E$1007=Lists!BF$6,ROW('CAC EPDs'!$E$2:$E$1007)),ROW(105:105))-1,1),"")</f>
        <v/>
      </c>
      <c r="BG111" s="35" t="str" cm="1">
        <f t="array" ref="BG111">IFERROR(INDEX('CAC EPDs'!$F$2:$F$1007,SMALL(IF('CAC EPDs'!$E$2:$E$1007=Lists!BG$6,ROW('CAC EPDs'!$E$2:$E$1007)),ROW(105:105))-1,1),"")</f>
        <v/>
      </c>
      <c r="BH111" s="35" t="str" cm="1">
        <f t="array" ref="BH111">IFERROR(INDEX('CAC EPDs'!$F$2:$F$1007,SMALL(IF('CAC EPDs'!$E$2:$E$1007=Lists!BH$6,ROW('CAC EPDs'!$E$2:$E$1007)),ROW(105:105))-1,1),"")</f>
        <v/>
      </c>
      <c r="BI111" s="35" t="str" cm="1">
        <f t="array" ref="BI111">IFERROR(INDEX('CAC EPDs'!$F$2:$F$1007,SMALL(IF('CAC EPDs'!$E$2:$E$1007=Lists!BI$6,ROW('CAC EPDs'!$E$2:$E$1007)),ROW(105:105))-1,1),"")</f>
        <v/>
      </c>
      <c r="BJ111" s="35" t="str" cm="1">
        <f t="array" ref="BJ111">IFERROR(INDEX('CAC EPDs'!$F$2:$F$1007,SMALL(IF('CAC EPDs'!$E$2:$E$1007=Lists!BJ$6,ROW('CAC EPDs'!$E$2:$E$1007)),ROW(105:105))-1,1),"")</f>
        <v/>
      </c>
      <c r="BK111" s="35" t="str" cm="1">
        <f t="array" ref="BK111">IFERROR(INDEX('CAC EPDs'!$F$2:$F$1007,SMALL(IF('CAC EPDs'!$E$2:$E$1007=Lists!BK$6,ROW('CAC EPDs'!$E$2:$E$1007)),ROW(105:105))-1,1),"")</f>
        <v/>
      </c>
      <c r="BL111" s="35" t="str" cm="1">
        <f t="array" ref="BL111">IFERROR(INDEX('CAC EPDs'!$F$2:$F$1007,SMALL(IF('CAC EPDs'!$E$2:$E$1007=Lists!BL$6,ROW('CAC EPDs'!$E$2:$E$1007)),ROW(105:105))-1,1),"")</f>
        <v/>
      </c>
      <c r="BM111" s="35" t="str" cm="1">
        <f t="array" ref="BM111">IFERROR(INDEX('CAC EPDs'!$F$2:$F$1007,SMALL(IF('CAC EPDs'!$E$2:$E$1007=Lists!BM$6,ROW('CAC EPDs'!$E$2:$E$1007)),ROW(105:105))-1,1),"")</f>
        <v/>
      </c>
      <c r="BN111" s="35" t="str" cm="1">
        <f t="array" ref="BN111">IFERROR(INDEX('CAC EPDs'!$F$2:$F$1007,SMALL(IF('CAC EPDs'!$E$2:$E$1007=Lists!BN$6,ROW('CAC EPDs'!$E$2:$E$1007)),ROW(105:105))-1,1),"")</f>
        <v/>
      </c>
      <c r="BO111" s="35" t="str" cm="1">
        <f t="array" ref="BO111">IFERROR(INDEX('CAC EPDs'!$F$2:$F$1007,SMALL(IF('CAC EPDs'!$E$2:$E$1007=Lists!BO$6,ROW('CAC EPDs'!$E$2:$E$1007)),ROW(105:105))-1,1),"")</f>
        <v/>
      </c>
      <c r="BP111" s="35" t="str" cm="1">
        <f t="array" ref="BP111">IFERROR(INDEX('CAC EPDs'!$F$2:$F$1007,SMALL(IF('CAC EPDs'!$E$2:$E$1007=Lists!BP$6,ROW('CAC EPDs'!$E$2:$E$1007)),ROW(105:105))-1,1),"")</f>
        <v/>
      </c>
      <c r="BQ111" s="35" t="str" cm="1">
        <f t="array" ref="BQ111">IFERROR(INDEX('CAC EPDs'!$F$2:$F$1007,SMALL(IF('CAC EPDs'!$E$2:$E$1007=Lists!BQ$6,ROW('CAC EPDs'!$E$2:$E$1007)),ROW(105:105))-1,1),"")</f>
        <v/>
      </c>
      <c r="BR111" s="35" t="str" cm="1">
        <f t="array" ref="BR111">IFERROR(INDEX('CAC EPDs'!$F$2:$F$1007,SMALL(IF('CAC EPDs'!$E$2:$E$1007=Lists!BR$6,ROW('CAC EPDs'!$E$2:$E$1007)),ROW(105:105))-1,1),"")</f>
        <v/>
      </c>
      <c r="BS111" s="35" t="str" cm="1">
        <f t="array" ref="BS111">IFERROR(INDEX('CAC EPDs'!$F$2:$F$1007,SMALL(IF('CAC EPDs'!$E$2:$E$1007=Lists!BS$6,ROW('CAC EPDs'!$E$2:$E$1007)),ROW(105:105))-1,1),"")</f>
        <v/>
      </c>
      <c r="BT111" s="35" t="str" cm="1">
        <f t="array" ref="BT111">IFERROR(INDEX('CAC EPDs'!$F$2:$F$1007,SMALL(IF('CAC EPDs'!$E$2:$E$1007=Lists!BT$6,ROW('CAC EPDs'!$E$2:$E$1007)),ROW(105:105))-1,1),"")</f>
        <v/>
      </c>
      <c r="BU111" s="35" t="str" cm="1">
        <f t="array" ref="BU111">IFERROR(INDEX('CAC EPDs'!$F$2:$F$1007,SMALL(IF('CAC EPDs'!$E$2:$E$1007=Lists!BU$6,ROW('CAC EPDs'!$E$2:$E$1007)),ROW(105:105))-1,1),"")</f>
        <v/>
      </c>
      <c r="BV111" s="35" t="str" cm="1">
        <f t="array" ref="BV111">IFERROR(INDEX('CAC EPDs'!$F$2:$F$1007,SMALL(IF('CAC EPDs'!$E$2:$E$1007=Lists!BV$6,ROW('CAC EPDs'!$E$2:$E$1007)),ROW(105:105))-1,1),"")</f>
        <v/>
      </c>
      <c r="BW111" s="35" t="str" cm="1">
        <f t="array" ref="BW111">IFERROR(INDEX('CAC EPDs'!$F$2:$F$1007,SMALL(IF('CAC EPDs'!$E$2:$E$1007=Lists!BW$6,ROW('CAC EPDs'!$E$2:$E$1007)),ROW(105:105))-1,1),"")</f>
        <v/>
      </c>
      <c r="BX111" s="35" t="str" cm="1">
        <f t="array" ref="BX111">IFERROR(INDEX('CAC EPDs'!$F$2:$F$1007,SMALL(IF('CAC EPDs'!$E$2:$E$1007=Lists!BX$6,ROW('CAC EPDs'!$E$2:$E$1007)),ROW(105:105))-1,1),"")</f>
        <v/>
      </c>
      <c r="BY111" s="35" t="str" cm="1">
        <f t="array" ref="BY111">IFERROR(INDEX('CAC EPDs'!$F$2:$F$1007,SMALL(IF('CAC EPDs'!$E$2:$E$1007=Lists!BY$6,ROW('CAC EPDs'!$E$2:$E$1007)),ROW(105:105))-1,1),"")</f>
        <v/>
      </c>
      <c r="BZ111" s="35" t="str" cm="1">
        <f t="array" ref="BZ111">IFERROR(INDEX('CAC EPDs'!$F$2:$F$1007,SMALL(IF('CAC EPDs'!$E$2:$E$1007=Lists!BZ$6,ROW('CAC EPDs'!$E$2:$E$1007)),ROW(105:105))-1,1),"")</f>
        <v/>
      </c>
    </row>
    <row r="112" spans="25:78">
      <c r="Y112" s="35" t="str">
        <v>Saskatchewan,25,No</v>
      </c>
      <c r="AA112" s="35" t="str" cm="1">
        <f t="array" ref="AA112">IFERROR(INDEX('CAC EPDs'!$F$2:$F$1007,SMALL(IF('CAC EPDs'!$E$2:$E$1007=Lists!AA$6,ROW('CAC EPDs'!$E$2:$E$1007)),ROW(106:106))-1,1),"")</f>
        <v/>
      </c>
      <c r="AB112" s="35" t="str" cm="1">
        <f t="array" ref="AB112">IFERROR(INDEX('CAC EPDs'!$F$2:$F$1007,SMALL(IF('CAC EPDs'!$E$2:$E$1007=Lists!AB$6,ROW('CAC EPDs'!$E$2:$E$1007)),ROW(106:106))-1,1),"")</f>
        <v/>
      </c>
      <c r="AC112" s="35" t="str" cm="1">
        <f t="array" ref="AC112">IFERROR(INDEX('CAC EPDs'!$F$2:$F$1007,SMALL(IF('CAC EPDs'!$E$2:$E$1007=Lists!AC$6,ROW('CAC EPDs'!$E$2:$E$1007)),ROW(106:106))-1,1),"")</f>
        <v/>
      </c>
      <c r="AD112" s="35" t="str" cm="1">
        <f t="array" ref="AD112">IFERROR(INDEX('CAC EPDs'!$F$2:$F$1007,SMALL(IF('CAC EPDs'!$E$2:$E$1007=Lists!AD$6,ROW('CAC EPDs'!$E$2:$E$1007)),ROW(106:106))-1,1),"")</f>
        <v/>
      </c>
      <c r="AE112" s="35" t="str" cm="1">
        <f t="array" ref="AE112">IFERROR(INDEX('CAC EPDs'!$F$2:$F$1007,SMALL(IF('CAC EPDs'!$E$2:$E$1007=Lists!AE$6,ROW('CAC EPDs'!$E$2:$E$1007)),ROW(106:106))-1,1),"")</f>
        <v/>
      </c>
      <c r="AF112" s="35" t="str" cm="1">
        <f t="array" ref="AF112">IFERROR(INDEX('CAC EPDs'!$F$2:$F$1007,SMALL(IF('CAC EPDs'!$E$2:$E$1007=Lists!AF$6,ROW('CAC EPDs'!$E$2:$E$1007)),ROW(106:106))-1,1),"")</f>
        <v/>
      </c>
      <c r="AG112" s="35" t="str" cm="1">
        <f t="array" ref="AG112">IFERROR(INDEX('CAC EPDs'!$F$2:$F$1007,SMALL(IF('CAC EPDs'!$E$2:$E$1007=Lists!AG$6,ROW('CAC EPDs'!$E$2:$E$1007)),ROW(106:106))-1,1),"")</f>
        <v/>
      </c>
      <c r="AH112" s="35" t="str" cm="1">
        <f t="array" ref="AH112">IFERROR(INDEX('CAC EPDs'!$F$2:$F$1007,SMALL(IF('CAC EPDs'!$E$2:$E$1007=Lists!AH$6,ROW('CAC EPDs'!$E$2:$E$1007)),ROW(106:106))-1,1),"")</f>
        <v/>
      </c>
      <c r="AI112" s="35" t="str" cm="1">
        <f t="array" ref="AI112">IFERROR(INDEX('CAC EPDs'!$F$2:$F$1007,SMALL(IF('CAC EPDs'!$E$2:$E$1007=Lists!AI$6,ROW('CAC EPDs'!$E$2:$E$1007)),ROW(106:106))-1,1),"")</f>
        <v/>
      </c>
      <c r="AJ112" s="35" t="str" cm="1">
        <f t="array" ref="AJ112">IFERROR(INDEX('CAC EPDs'!$F$2:$F$1007,SMALL(IF('CAC EPDs'!$E$2:$E$1007=Lists!AJ$6,ROW('CAC EPDs'!$E$2:$E$1007)),ROW(106:106))-1,1),"")</f>
        <v/>
      </c>
      <c r="AK112" s="35" t="str" cm="1">
        <f t="array" ref="AK112">IFERROR(INDEX('CAC EPDs'!$F$2:$F$1007,SMALL(IF('CAC EPDs'!$E$2:$E$1007=Lists!AK$6,ROW('CAC EPDs'!$E$2:$E$1007)),ROW(106:106))-1,1),"")</f>
        <v/>
      </c>
      <c r="AL112" s="35" t="str" cm="1">
        <f t="array" ref="AL112">IFERROR(INDEX('CAC EPDs'!$F$2:$F$1007,SMALL(IF('CAC EPDs'!$E$2:$E$1007=Lists!AL$6,ROW('CAC EPDs'!$E$2:$E$1007)),ROW(106:106))-1,1),"")</f>
        <v/>
      </c>
      <c r="AM112" s="35" t="str" cm="1">
        <f t="array" ref="AM112">IFERROR(INDEX('CAC EPDs'!$F$2:$F$1007,SMALL(IF('CAC EPDs'!$E$2:$E$1007=Lists!AM$6,ROW('CAC EPDs'!$E$2:$E$1007)),ROW(106:106))-1,1),"")</f>
        <v/>
      </c>
      <c r="AN112" s="35" t="str" cm="1">
        <f t="array" ref="AN112">IFERROR(INDEX('CAC EPDs'!$F$2:$F$1007,SMALL(IF('CAC EPDs'!$E$2:$E$1007=Lists!AN$6,ROW('CAC EPDs'!$E$2:$E$1007)),ROW(106:106))-1,1),"")</f>
        <v/>
      </c>
      <c r="AO112" s="35" t="str" cm="1">
        <f t="array" ref="AO112">IFERROR(INDEX('CAC EPDs'!$F$2:$F$1007,SMALL(IF('CAC EPDs'!$E$2:$E$1007=Lists!AO$6,ROW('CAC EPDs'!$E$2:$E$1007)),ROW(106:106))-1,1),"")</f>
        <v/>
      </c>
      <c r="AP112" s="35" t="str" cm="1">
        <f t="array" ref="AP112">IFERROR(INDEX('CAC EPDs'!$F$2:$F$1007,SMALL(IF('CAC EPDs'!$E$2:$E$1007=Lists!AP$6,ROW('CAC EPDs'!$E$2:$E$1007)),ROW(106:106))-1,1),"")</f>
        <v/>
      </c>
      <c r="AQ112" s="35" t="str" cm="1">
        <f t="array" ref="AQ112">IFERROR(INDEX('CAC EPDs'!$F$2:$F$1007,SMALL(IF('CAC EPDs'!$E$2:$E$1007=Lists!AQ$6,ROW('CAC EPDs'!$E$2:$E$1007)),ROW(106:106))-1,1),"")</f>
        <v/>
      </c>
      <c r="AR112" s="35" t="str" cm="1">
        <f t="array" ref="AR112">IFERROR(INDEX('CAC EPDs'!$F$2:$F$1007,SMALL(IF('CAC EPDs'!$E$2:$E$1007=Lists!AR$6,ROW('CAC EPDs'!$E$2:$E$1007)),ROW(106:106))-1,1),"")</f>
        <v/>
      </c>
      <c r="AS112" s="35" t="str" cm="1">
        <f t="array" ref="AS112">IFERROR(INDEX('CAC EPDs'!$F$2:$F$1007,SMALL(IF('CAC EPDs'!$E$2:$E$1007=Lists!AS$6,ROW('CAC EPDs'!$E$2:$E$1007)),ROW(106:106))-1,1),"")</f>
        <v/>
      </c>
      <c r="AT112" s="35" t="str" cm="1">
        <f t="array" ref="AT112">IFERROR(INDEX('CAC EPDs'!$F$2:$F$1007,SMALL(IF('CAC EPDs'!$E$2:$E$1007=Lists!AT$6,ROW('CAC EPDs'!$E$2:$E$1007)),ROW(106:106))-1,1),"")</f>
        <v/>
      </c>
      <c r="AU112" s="35" t="str" cm="1">
        <f t="array" ref="AU112">IFERROR(INDEX('CAC EPDs'!$F$2:$F$1007,SMALL(IF('CAC EPDs'!$E$2:$E$1007=Lists!AU$6,ROW('CAC EPDs'!$E$2:$E$1007)),ROW(106:106))-1,1),"")</f>
        <v/>
      </c>
      <c r="AV112" s="35" t="str" cm="1">
        <f t="array" ref="AV112">IFERROR(INDEX('CAC EPDs'!$F$2:$F$1007,SMALL(IF('CAC EPDs'!$E$2:$E$1007=Lists!AV$6,ROW('CAC EPDs'!$E$2:$E$1007)),ROW(106:106))-1,1),"")</f>
        <v/>
      </c>
      <c r="AW112" s="35" t="str" cm="1">
        <f t="array" ref="AW112">IFERROR(INDEX('CAC EPDs'!$F$2:$F$1007,SMALL(IF('CAC EPDs'!$E$2:$E$1007=Lists!AW$6,ROW('CAC EPDs'!$E$2:$E$1007)),ROW(106:106))-1,1),"")</f>
        <v/>
      </c>
      <c r="AX112" s="35" t="str" cm="1">
        <f t="array" ref="AX112">IFERROR(INDEX('CAC EPDs'!$F$2:$F$1007,SMALL(IF('CAC EPDs'!$E$2:$E$1007=Lists!AX$6,ROW('CAC EPDs'!$E$2:$E$1007)),ROW(106:106))-1,1),"")</f>
        <v/>
      </c>
      <c r="AY112" s="35" t="str" cm="1">
        <f t="array" ref="AY112">IFERROR(INDEX('CAC EPDs'!$F$2:$F$1007,SMALL(IF('CAC EPDs'!$E$2:$E$1007=Lists!AY$6,ROW('CAC EPDs'!$E$2:$E$1007)),ROW(106:106))-1,1),"")</f>
        <v/>
      </c>
      <c r="AZ112" s="35" t="str" cm="1">
        <f t="array" ref="AZ112">IFERROR(INDEX('CAC EPDs'!$F$2:$F$1007,SMALL(IF('CAC EPDs'!$E$2:$E$1007=Lists!AZ$6,ROW('CAC EPDs'!$E$2:$E$1007)),ROW(106:106))-1,1),"")</f>
        <v/>
      </c>
      <c r="BA112" s="35" t="str" cm="1">
        <f t="array" ref="BA112">IFERROR(INDEX('CAC EPDs'!$F$2:$F$1007,SMALL(IF('CAC EPDs'!$E$2:$E$1007=Lists!BA$6,ROW('CAC EPDs'!$E$2:$E$1007)),ROW(106:106))-1,1),"")</f>
        <v/>
      </c>
      <c r="BB112" s="35" t="str" cm="1">
        <f t="array" ref="BB112">IFERROR(INDEX('CAC EPDs'!$F$2:$F$1007,SMALL(IF('CAC EPDs'!$E$2:$E$1007=Lists!BB$6,ROW('CAC EPDs'!$E$2:$E$1007)),ROW(106:106))-1,1),"")</f>
        <v/>
      </c>
      <c r="BC112" s="35" t="str" cm="1">
        <f t="array" ref="BC112">IFERROR(INDEX('CAC EPDs'!$F$2:$F$1007,SMALL(IF('CAC EPDs'!$E$2:$E$1007=Lists!BC$6,ROW('CAC EPDs'!$E$2:$E$1007)),ROW(106:106))-1,1),"")</f>
        <v/>
      </c>
      <c r="BD112" s="35" t="str" cm="1">
        <f t="array" ref="BD112">IFERROR(INDEX('CAC EPDs'!$F$2:$F$1007,SMALL(IF('CAC EPDs'!$E$2:$E$1007=Lists!BD$6,ROW('CAC EPDs'!$E$2:$E$1007)),ROW(106:106))-1,1),"")</f>
        <v/>
      </c>
      <c r="BE112" s="35" t="str" cm="1">
        <f t="array" ref="BE112">IFERROR(INDEX('CAC EPDs'!$F$2:$F$1007,SMALL(IF('CAC EPDs'!$E$2:$E$1007=Lists!BE$6,ROW('CAC EPDs'!$E$2:$E$1007)),ROW(106:106))-1,1),"")</f>
        <v/>
      </c>
      <c r="BF112" s="35" t="str" cm="1">
        <f t="array" ref="BF112">IFERROR(INDEX('CAC EPDs'!$F$2:$F$1007,SMALL(IF('CAC EPDs'!$E$2:$E$1007=Lists!BF$6,ROW('CAC EPDs'!$E$2:$E$1007)),ROW(106:106))-1,1),"")</f>
        <v/>
      </c>
      <c r="BG112" s="35" t="str" cm="1">
        <f t="array" ref="BG112">IFERROR(INDEX('CAC EPDs'!$F$2:$F$1007,SMALL(IF('CAC EPDs'!$E$2:$E$1007=Lists!BG$6,ROW('CAC EPDs'!$E$2:$E$1007)),ROW(106:106))-1,1),"")</f>
        <v/>
      </c>
      <c r="BH112" s="35" t="str" cm="1">
        <f t="array" ref="BH112">IFERROR(INDEX('CAC EPDs'!$F$2:$F$1007,SMALL(IF('CAC EPDs'!$E$2:$E$1007=Lists!BH$6,ROW('CAC EPDs'!$E$2:$E$1007)),ROW(106:106))-1,1),"")</f>
        <v/>
      </c>
      <c r="BI112" s="35" t="str" cm="1">
        <f t="array" ref="BI112">IFERROR(INDEX('CAC EPDs'!$F$2:$F$1007,SMALL(IF('CAC EPDs'!$E$2:$E$1007=Lists!BI$6,ROW('CAC EPDs'!$E$2:$E$1007)),ROW(106:106))-1,1),"")</f>
        <v/>
      </c>
      <c r="BJ112" s="35" t="str" cm="1">
        <f t="array" ref="BJ112">IFERROR(INDEX('CAC EPDs'!$F$2:$F$1007,SMALL(IF('CAC EPDs'!$E$2:$E$1007=Lists!BJ$6,ROW('CAC EPDs'!$E$2:$E$1007)),ROW(106:106))-1,1),"")</f>
        <v/>
      </c>
      <c r="BK112" s="35" t="str" cm="1">
        <f t="array" ref="BK112">IFERROR(INDEX('CAC EPDs'!$F$2:$F$1007,SMALL(IF('CAC EPDs'!$E$2:$E$1007=Lists!BK$6,ROW('CAC EPDs'!$E$2:$E$1007)),ROW(106:106))-1,1),"")</f>
        <v/>
      </c>
      <c r="BL112" s="35" t="str" cm="1">
        <f t="array" ref="BL112">IFERROR(INDEX('CAC EPDs'!$F$2:$F$1007,SMALL(IF('CAC EPDs'!$E$2:$E$1007=Lists!BL$6,ROW('CAC EPDs'!$E$2:$E$1007)),ROW(106:106))-1,1),"")</f>
        <v/>
      </c>
      <c r="BM112" s="35" t="str" cm="1">
        <f t="array" ref="BM112">IFERROR(INDEX('CAC EPDs'!$F$2:$F$1007,SMALL(IF('CAC EPDs'!$E$2:$E$1007=Lists!BM$6,ROW('CAC EPDs'!$E$2:$E$1007)),ROW(106:106))-1,1),"")</f>
        <v/>
      </c>
      <c r="BN112" s="35" t="str" cm="1">
        <f t="array" ref="BN112">IFERROR(INDEX('CAC EPDs'!$F$2:$F$1007,SMALL(IF('CAC EPDs'!$E$2:$E$1007=Lists!BN$6,ROW('CAC EPDs'!$E$2:$E$1007)),ROW(106:106))-1,1),"")</f>
        <v/>
      </c>
      <c r="BO112" s="35" t="str" cm="1">
        <f t="array" ref="BO112">IFERROR(INDEX('CAC EPDs'!$F$2:$F$1007,SMALL(IF('CAC EPDs'!$E$2:$E$1007=Lists!BO$6,ROW('CAC EPDs'!$E$2:$E$1007)),ROW(106:106))-1,1),"")</f>
        <v/>
      </c>
      <c r="BP112" s="35" t="str" cm="1">
        <f t="array" ref="BP112">IFERROR(INDEX('CAC EPDs'!$F$2:$F$1007,SMALL(IF('CAC EPDs'!$E$2:$E$1007=Lists!BP$6,ROW('CAC EPDs'!$E$2:$E$1007)),ROW(106:106))-1,1),"")</f>
        <v/>
      </c>
      <c r="BQ112" s="35" t="str" cm="1">
        <f t="array" ref="BQ112">IFERROR(INDEX('CAC EPDs'!$F$2:$F$1007,SMALL(IF('CAC EPDs'!$E$2:$E$1007=Lists!BQ$6,ROW('CAC EPDs'!$E$2:$E$1007)),ROW(106:106))-1,1),"")</f>
        <v/>
      </c>
      <c r="BR112" s="35" t="str" cm="1">
        <f t="array" ref="BR112">IFERROR(INDEX('CAC EPDs'!$F$2:$F$1007,SMALL(IF('CAC EPDs'!$E$2:$E$1007=Lists!BR$6,ROW('CAC EPDs'!$E$2:$E$1007)),ROW(106:106))-1,1),"")</f>
        <v/>
      </c>
      <c r="BS112" s="35" t="str" cm="1">
        <f t="array" ref="BS112">IFERROR(INDEX('CAC EPDs'!$F$2:$F$1007,SMALL(IF('CAC EPDs'!$E$2:$E$1007=Lists!BS$6,ROW('CAC EPDs'!$E$2:$E$1007)),ROW(106:106))-1,1),"")</f>
        <v/>
      </c>
      <c r="BT112" s="35" t="str" cm="1">
        <f t="array" ref="BT112">IFERROR(INDEX('CAC EPDs'!$F$2:$F$1007,SMALL(IF('CAC EPDs'!$E$2:$E$1007=Lists!BT$6,ROW('CAC EPDs'!$E$2:$E$1007)),ROW(106:106))-1,1),"")</f>
        <v/>
      </c>
      <c r="BU112" s="35" t="str" cm="1">
        <f t="array" ref="BU112">IFERROR(INDEX('CAC EPDs'!$F$2:$F$1007,SMALL(IF('CAC EPDs'!$E$2:$E$1007=Lists!BU$6,ROW('CAC EPDs'!$E$2:$E$1007)),ROW(106:106))-1,1),"")</f>
        <v/>
      </c>
      <c r="BV112" s="35" t="str" cm="1">
        <f t="array" ref="BV112">IFERROR(INDEX('CAC EPDs'!$F$2:$F$1007,SMALL(IF('CAC EPDs'!$E$2:$E$1007=Lists!BV$6,ROW('CAC EPDs'!$E$2:$E$1007)),ROW(106:106))-1,1),"")</f>
        <v/>
      </c>
      <c r="BW112" s="35" t="str" cm="1">
        <f t="array" ref="BW112">IFERROR(INDEX('CAC EPDs'!$F$2:$F$1007,SMALL(IF('CAC EPDs'!$E$2:$E$1007=Lists!BW$6,ROW('CAC EPDs'!$E$2:$E$1007)),ROW(106:106))-1,1),"")</f>
        <v/>
      </c>
      <c r="BX112" s="35" t="str" cm="1">
        <f t="array" ref="BX112">IFERROR(INDEX('CAC EPDs'!$F$2:$F$1007,SMALL(IF('CAC EPDs'!$E$2:$E$1007=Lists!BX$6,ROW('CAC EPDs'!$E$2:$E$1007)),ROW(106:106))-1,1),"")</f>
        <v/>
      </c>
      <c r="BY112" s="35" t="str" cm="1">
        <f t="array" ref="BY112">IFERROR(INDEX('CAC EPDs'!$F$2:$F$1007,SMALL(IF('CAC EPDs'!$E$2:$E$1007=Lists!BY$6,ROW('CAC EPDs'!$E$2:$E$1007)),ROW(106:106))-1,1),"")</f>
        <v/>
      </c>
      <c r="BZ112" s="35" t="str" cm="1">
        <f t="array" ref="BZ112">IFERROR(INDEX('CAC EPDs'!$F$2:$F$1007,SMALL(IF('CAC EPDs'!$E$2:$E$1007=Lists!BZ$6,ROW('CAC EPDs'!$E$2:$E$1007)),ROW(106:106))-1,1),"")</f>
        <v/>
      </c>
    </row>
    <row r="113" spans="25:78">
      <c r="Y113" s="35" t="str">
        <v>Saskatchewan,30,No</v>
      </c>
      <c r="AA113" s="35" t="str" cm="1">
        <f t="array" ref="AA113">IFERROR(INDEX('CAC EPDs'!$F$2:$F$1007,SMALL(IF('CAC EPDs'!$E$2:$E$1007=Lists!AA$6,ROW('CAC EPDs'!$E$2:$E$1007)),ROW(107:107))-1,1),"")</f>
        <v/>
      </c>
      <c r="AB113" s="35" t="str" cm="1">
        <f t="array" ref="AB113">IFERROR(INDEX('CAC EPDs'!$F$2:$F$1007,SMALL(IF('CAC EPDs'!$E$2:$E$1007=Lists!AB$6,ROW('CAC EPDs'!$E$2:$E$1007)),ROW(107:107))-1,1),"")</f>
        <v/>
      </c>
      <c r="AC113" s="35" t="str" cm="1">
        <f t="array" ref="AC113">IFERROR(INDEX('CAC EPDs'!$F$2:$F$1007,SMALL(IF('CAC EPDs'!$E$2:$E$1007=Lists!AC$6,ROW('CAC EPDs'!$E$2:$E$1007)),ROW(107:107))-1,1),"")</f>
        <v/>
      </c>
      <c r="AD113" s="35" t="str" cm="1">
        <f t="array" ref="AD113">IFERROR(INDEX('CAC EPDs'!$F$2:$F$1007,SMALL(IF('CAC EPDs'!$E$2:$E$1007=Lists!AD$6,ROW('CAC EPDs'!$E$2:$E$1007)),ROW(107:107))-1,1),"")</f>
        <v/>
      </c>
      <c r="AE113" s="35" t="str" cm="1">
        <f t="array" ref="AE113">IFERROR(INDEX('CAC EPDs'!$F$2:$F$1007,SMALL(IF('CAC EPDs'!$E$2:$E$1007=Lists!AE$6,ROW('CAC EPDs'!$E$2:$E$1007)),ROW(107:107))-1,1),"")</f>
        <v/>
      </c>
      <c r="AF113" s="35" t="str" cm="1">
        <f t="array" ref="AF113">IFERROR(INDEX('CAC EPDs'!$F$2:$F$1007,SMALL(IF('CAC EPDs'!$E$2:$E$1007=Lists!AF$6,ROW('CAC EPDs'!$E$2:$E$1007)),ROW(107:107))-1,1),"")</f>
        <v/>
      </c>
      <c r="AG113" s="35" t="str" cm="1">
        <f t="array" ref="AG113">IFERROR(INDEX('CAC EPDs'!$F$2:$F$1007,SMALL(IF('CAC EPDs'!$E$2:$E$1007=Lists!AG$6,ROW('CAC EPDs'!$E$2:$E$1007)),ROW(107:107))-1,1),"")</f>
        <v/>
      </c>
      <c r="AH113" s="35" t="str" cm="1">
        <f t="array" ref="AH113">IFERROR(INDEX('CAC EPDs'!$F$2:$F$1007,SMALL(IF('CAC EPDs'!$E$2:$E$1007=Lists!AH$6,ROW('CAC EPDs'!$E$2:$E$1007)),ROW(107:107))-1,1),"")</f>
        <v/>
      </c>
      <c r="AI113" s="35" t="str" cm="1">
        <f t="array" ref="AI113">IFERROR(INDEX('CAC EPDs'!$F$2:$F$1007,SMALL(IF('CAC EPDs'!$E$2:$E$1007=Lists!AI$6,ROW('CAC EPDs'!$E$2:$E$1007)),ROW(107:107))-1,1),"")</f>
        <v/>
      </c>
      <c r="AJ113" s="35" t="str" cm="1">
        <f t="array" ref="AJ113">IFERROR(INDEX('CAC EPDs'!$F$2:$F$1007,SMALL(IF('CAC EPDs'!$E$2:$E$1007=Lists!AJ$6,ROW('CAC EPDs'!$E$2:$E$1007)),ROW(107:107))-1,1),"")</f>
        <v/>
      </c>
      <c r="AK113" s="35" t="str" cm="1">
        <f t="array" ref="AK113">IFERROR(INDEX('CAC EPDs'!$F$2:$F$1007,SMALL(IF('CAC EPDs'!$E$2:$E$1007=Lists!AK$6,ROW('CAC EPDs'!$E$2:$E$1007)),ROW(107:107))-1,1),"")</f>
        <v/>
      </c>
      <c r="AL113" s="35" t="str" cm="1">
        <f t="array" ref="AL113">IFERROR(INDEX('CAC EPDs'!$F$2:$F$1007,SMALL(IF('CAC EPDs'!$E$2:$E$1007=Lists!AL$6,ROW('CAC EPDs'!$E$2:$E$1007)),ROW(107:107))-1,1),"")</f>
        <v/>
      </c>
      <c r="AM113" s="35" t="str" cm="1">
        <f t="array" ref="AM113">IFERROR(INDEX('CAC EPDs'!$F$2:$F$1007,SMALL(IF('CAC EPDs'!$E$2:$E$1007=Lists!AM$6,ROW('CAC EPDs'!$E$2:$E$1007)),ROW(107:107))-1,1),"")</f>
        <v/>
      </c>
      <c r="AN113" s="35" t="str" cm="1">
        <f t="array" ref="AN113">IFERROR(INDEX('CAC EPDs'!$F$2:$F$1007,SMALL(IF('CAC EPDs'!$E$2:$E$1007=Lists!AN$6,ROW('CAC EPDs'!$E$2:$E$1007)),ROW(107:107))-1,1),"")</f>
        <v/>
      </c>
      <c r="AO113" s="35" t="str" cm="1">
        <f t="array" ref="AO113">IFERROR(INDEX('CAC EPDs'!$F$2:$F$1007,SMALL(IF('CAC EPDs'!$E$2:$E$1007=Lists!AO$6,ROW('CAC EPDs'!$E$2:$E$1007)),ROW(107:107))-1,1),"")</f>
        <v/>
      </c>
      <c r="AP113" s="35" t="str" cm="1">
        <f t="array" ref="AP113">IFERROR(INDEX('CAC EPDs'!$F$2:$F$1007,SMALL(IF('CAC EPDs'!$E$2:$E$1007=Lists!AP$6,ROW('CAC EPDs'!$E$2:$E$1007)),ROW(107:107))-1,1),"")</f>
        <v/>
      </c>
      <c r="AQ113" s="35" t="str" cm="1">
        <f t="array" ref="AQ113">IFERROR(INDEX('CAC EPDs'!$F$2:$F$1007,SMALL(IF('CAC EPDs'!$E$2:$E$1007=Lists!AQ$6,ROW('CAC EPDs'!$E$2:$E$1007)),ROW(107:107))-1,1),"")</f>
        <v/>
      </c>
      <c r="AR113" s="35" t="str" cm="1">
        <f t="array" ref="AR113">IFERROR(INDEX('CAC EPDs'!$F$2:$F$1007,SMALL(IF('CAC EPDs'!$E$2:$E$1007=Lists!AR$6,ROW('CAC EPDs'!$E$2:$E$1007)),ROW(107:107))-1,1),"")</f>
        <v/>
      </c>
      <c r="AS113" s="35" t="str" cm="1">
        <f t="array" ref="AS113">IFERROR(INDEX('CAC EPDs'!$F$2:$F$1007,SMALL(IF('CAC EPDs'!$E$2:$E$1007=Lists!AS$6,ROW('CAC EPDs'!$E$2:$E$1007)),ROW(107:107))-1,1),"")</f>
        <v/>
      </c>
      <c r="AT113" s="35" t="str" cm="1">
        <f t="array" ref="AT113">IFERROR(INDEX('CAC EPDs'!$F$2:$F$1007,SMALL(IF('CAC EPDs'!$E$2:$E$1007=Lists!AT$6,ROW('CAC EPDs'!$E$2:$E$1007)),ROW(107:107))-1,1),"")</f>
        <v/>
      </c>
      <c r="AU113" s="35" t="str" cm="1">
        <f t="array" ref="AU113">IFERROR(INDEX('CAC EPDs'!$F$2:$F$1007,SMALL(IF('CAC EPDs'!$E$2:$E$1007=Lists!AU$6,ROW('CAC EPDs'!$E$2:$E$1007)),ROW(107:107))-1,1),"")</f>
        <v/>
      </c>
      <c r="AV113" s="35" t="str" cm="1">
        <f t="array" ref="AV113">IFERROR(INDEX('CAC EPDs'!$F$2:$F$1007,SMALL(IF('CAC EPDs'!$E$2:$E$1007=Lists!AV$6,ROW('CAC EPDs'!$E$2:$E$1007)),ROW(107:107))-1,1),"")</f>
        <v/>
      </c>
      <c r="AW113" s="35" t="str" cm="1">
        <f t="array" ref="AW113">IFERROR(INDEX('CAC EPDs'!$F$2:$F$1007,SMALL(IF('CAC EPDs'!$E$2:$E$1007=Lists!AW$6,ROW('CAC EPDs'!$E$2:$E$1007)),ROW(107:107))-1,1),"")</f>
        <v/>
      </c>
      <c r="AX113" s="35" t="str" cm="1">
        <f t="array" ref="AX113">IFERROR(INDEX('CAC EPDs'!$F$2:$F$1007,SMALL(IF('CAC EPDs'!$E$2:$E$1007=Lists!AX$6,ROW('CAC EPDs'!$E$2:$E$1007)),ROW(107:107))-1,1),"")</f>
        <v/>
      </c>
      <c r="AY113" s="35" t="str" cm="1">
        <f t="array" ref="AY113">IFERROR(INDEX('CAC EPDs'!$F$2:$F$1007,SMALL(IF('CAC EPDs'!$E$2:$E$1007=Lists!AY$6,ROW('CAC EPDs'!$E$2:$E$1007)),ROW(107:107))-1,1),"")</f>
        <v/>
      </c>
      <c r="AZ113" s="35" t="str" cm="1">
        <f t="array" ref="AZ113">IFERROR(INDEX('CAC EPDs'!$F$2:$F$1007,SMALL(IF('CAC EPDs'!$E$2:$E$1007=Lists!AZ$6,ROW('CAC EPDs'!$E$2:$E$1007)),ROW(107:107))-1,1),"")</f>
        <v/>
      </c>
      <c r="BA113" s="35" t="str" cm="1">
        <f t="array" ref="BA113">IFERROR(INDEX('CAC EPDs'!$F$2:$F$1007,SMALL(IF('CAC EPDs'!$E$2:$E$1007=Lists!BA$6,ROW('CAC EPDs'!$E$2:$E$1007)),ROW(107:107))-1,1),"")</f>
        <v/>
      </c>
      <c r="BB113" s="35" t="str" cm="1">
        <f t="array" ref="BB113">IFERROR(INDEX('CAC EPDs'!$F$2:$F$1007,SMALL(IF('CAC EPDs'!$E$2:$E$1007=Lists!BB$6,ROW('CAC EPDs'!$E$2:$E$1007)),ROW(107:107))-1,1),"")</f>
        <v/>
      </c>
      <c r="BC113" s="35" t="str" cm="1">
        <f t="array" ref="BC113">IFERROR(INDEX('CAC EPDs'!$F$2:$F$1007,SMALL(IF('CAC EPDs'!$E$2:$E$1007=Lists!BC$6,ROW('CAC EPDs'!$E$2:$E$1007)),ROW(107:107))-1,1),"")</f>
        <v/>
      </c>
      <c r="BD113" s="35" t="str" cm="1">
        <f t="array" ref="BD113">IFERROR(INDEX('CAC EPDs'!$F$2:$F$1007,SMALL(IF('CAC EPDs'!$E$2:$E$1007=Lists!BD$6,ROW('CAC EPDs'!$E$2:$E$1007)),ROW(107:107))-1,1),"")</f>
        <v/>
      </c>
      <c r="BE113" s="35" t="str" cm="1">
        <f t="array" ref="BE113">IFERROR(INDEX('CAC EPDs'!$F$2:$F$1007,SMALL(IF('CAC EPDs'!$E$2:$E$1007=Lists!BE$6,ROW('CAC EPDs'!$E$2:$E$1007)),ROW(107:107))-1,1),"")</f>
        <v/>
      </c>
      <c r="BF113" s="35" t="str" cm="1">
        <f t="array" ref="BF113">IFERROR(INDEX('CAC EPDs'!$F$2:$F$1007,SMALL(IF('CAC EPDs'!$E$2:$E$1007=Lists!BF$6,ROW('CAC EPDs'!$E$2:$E$1007)),ROW(107:107))-1,1),"")</f>
        <v/>
      </c>
      <c r="BG113" s="35" t="str" cm="1">
        <f t="array" ref="BG113">IFERROR(INDEX('CAC EPDs'!$F$2:$F$1007,SMALL(IF('CAC EPDs'!$E$2:$E$1007=Lists!BG$6,ROW('CAC EPDs'!$E$2:$E$1007)),ROW(107:107))-1,1),"")</f>
        <v/>
      </c>
      <c r="BH113" s="35" t="str" cm="1">
        <f t="array" ref="BH113">IFERROR(INDEX('CAC EPDs'!$F$2:$F$1007,SMALL(IF('CAC EPDs'!$E$2:$E$1007=Lists!BH$6,ROW('CAC EPDs'!$E$2:$E$1007)),ROW(107:107))-1,1),"")</f>
        <v/>
      </c>
      <c r="BI113" s="35" t="str" cm="1">
        <f t="array" ref="BI113">IFERROR(INDEX('CAC EPDs'!$F$2:$F$1007,SMALL(IF('CAC EPDs'!$E$2:$E$1007=Lists!BI$6,ROW('CAC EPDs'!$E$2:$E$1007)),ROW(107:107))-1,1),"")</f>
        <v/>
      </c>
      <c r="BJ113" s="35" t="str" cm="1">
        <f t="array" ref="BJ113">IFERROR(INDEX('CAC EPDs'!$F$2:$F$1007,SMALL(IF('CAC EPDs'!$E$2:$E$1007=Lists!BJ$6,ROW('CAC EPDs'!$E$2:$E$1007)),ROW(107:107))-1,1),"")</f>
        <v/>
      </c>
      <c r="BK113" s="35" t="str" cm="1">
        <f t="array" ref="BK113">IFERROR(INDEX('CAC EPDs'!$F$2:$F$1007,SMALL(IF('CAC EPDs'!$E$2:$E$1007=Lists!BK$6,ROW('CAC EPDs'!$E$2:$E$1007)),ROW(107:107))-1,1),"")</f>
        <v/>
      </c>
      <c r="BL113" s="35" t="str" cm="1">
        <f t="array" ref="BL113">IFERROR(INDEX('CAC EPDs'!$F$2:$F$1007,SMALL(IF('CAC EPDs'!$E$2:$E$1007=Lists!BL$6,ROW('CAC EPDs'!$E$2:$E$1007)),ROW(107:107))-1,1),"")</f>
        <v/>
      </c>
      <c r="BM113" s="35" t="str" cm="1">
        <f t="array" ref="BM113">IFERROR(INDEX('CAC EPDs'!$F$2:$F$1007,SMALL(IF('CAC EPDs'!$E$2:$E$1007=Lists!BM$6,ROW('CAC EPDs'!$E$2:$E$1007)),ROW(107:107))-1,1),"")</f>
        <v/>
      </c>
      <c r="BN113" s="35" t="str" cm="1">
        <f t="array" ref="BN113">IFERROR(INDEX('CAC EPDs'!$F$2:$F$1007,SMALL(IF('CAC EPDs'!$E$2:$E$1007=Lists!BN$6,ROW('CAC EPDs'!$E$2:$E$1007)),ROW(107:107))-1,1),"")</f>
        <v/>
      </c>
      <c r="BO113" s="35" t="str" cm="1">
        <f t="array" ref="BO113">IFERROR(INDEX('CAC EPDs'!$F$2:$F$1007,SMALL(IF('CAC EPDs'!$E$2:$E$1007=Lists!BO$6,ROW('CAC EPDs'!$E$2:$E$1007)),ROW(107:107))-1,1),"")</f>
        <v/>
      </c>
      <c r="BP113" s="35" t="str" cm="1">
        <f t="array" ref="BP113">IFERROR(INDEX('CAC EPDs'!$F$2:$F$1007,SMALL(IF('CAC EPDs'!$E$2:$E$1007=Lists!BP$6,ROW('CAC EPDs'!$E$2:$E$1007)),ROW(107:107))-1,1),"")</f>
        <v/>
      </c>
      <c r="BQ113" s="35" t="str" cm="1">
        <f t="array" ref="BQ113">IFERROR(INDEX('CAC EPDs'!$F$2:$F$1007,SMALL(IF('CAC EPDs'!$E$2:$E$1007=Lists!BQ$6,ROW('CAC EPDs'!$E$2:$E$1007)),ROW(107:107))-1,1),"")</f>
        <v/>
      </c>
      <c r="BR113" s="35" t="str" cm="1">
        <f t="array" ref="BR113">IFERROR(INDEX('CAC EPDs'!$F$2:$F$1007,SMALL(IF('CAC EPDs'!$E$2:$E$1007=Lists!BR$6,ROW('CAC EPDs'!$E$2:$E$1007)),ROW(107:107))-1,1),"")</f>
        <v/>
      </c>
      <c r="BS113" s="35" t="str" cm="1">
        <f t="array" ref="BS113">IFERROR(INDEX('CAC EPDs'!$F$2:$F$1007,SMALL(IF('CAC EPDs'!$E$2:$E$1007=Lists!BS$6,ROW('CAC EPDs'!$E$2:$E$1007)),ROW(107:107))-1,1),"")</f>
        <v/>
      </c>
      <c r="BT113" s="35" t="str" cm="1">
        <f t="array" ref="BT113">IFERROR(INDEX('CAC EPDs'!$F$2:$F$1007,SMALL(IF('CAC EPDs'!$E$2:$E$1007=Lists!BT$6,ROW('CAC EPDs'!$E$2:$E$1007)),ROW(107:107))-1,1),"")</f>
        <v/>
      </c>
      <c r="BU113" s="35" t="str" cm="1">
        <f t="array" ref="BU113">IFERROR(INDEX('CAC EPDs'!$F$2:$F$1007,SMALL(IF('CAC EPDs'!$E$2:$E$1007=Lists!BU$6,ROW('CAC EPDs'!$E$2:$E$1007)),ROW(107:107))-1,1),"")</f>
        <v/>
      </c>
      <c r="BV113" s="35" t="str" cm="1">
        <f t="array" ref="BV113">IFERROR(INDEX('CAC EPDs'!$F$2:$F$1007,SMALL(IF('CAC EPDs'!$E$2:$E$1007=Lists!BV$6,ROW('CAC EPDs'!$E$2:$E$1007)),ROW(107:107))-1,1),"")</f>
        <v/>
      </c>
      <c r="BW113" s="35" t="str" cm="1">
        <f t="array" ref="BW113">IFERROR(INDEX('CAC EPDs'!$F$2:$F$1007,SMALL(IF('CAC EPDs'!$E$2:$E$1007=Lists!BW$6,ROW('CAC EPDs'!$E$2:$E$1007)),ROW(107:107))-1,1),"")</f>
        <v/>
      </c>
      <c r="BX113" s="35" t="str" cm="1">
        <f t="array" ref="BX113">IFERROR(INDEX('CAC EPDs'!$F$2:$F$1007,SMALL(IF('CAC EPDs'!$E$2:$E$1007=Lists!BX$6,ROW('CAC EPDs'!$E$2:$E$1007)),ROW(107:107))-1,1),"")</f>
        <v/>
      </c>
      <c r="BY113" s="35" t="str" cm="1">
        <f t="array" ref="BY113">IFERROR(INDEX('CAC EPDs'!$F$2:$F$1007,SMALL(IF('CAC EPDs'!$E$2:$E$1007=Lists!BY$6,ROW('CAC EPDs'!$E$2:$E$1007)),ROW(107:107))-1,1),"")</f>
        <v/>
      </c>
      <c r="BZ113" s="35" t="str" cm="1">
        <f t="array" ref="BZ113">IFERROR(INDEX('CAC EPDs'!$F$2:$F$1007,SMALL(IF('CAC EPDs'!$E$2:$E$1007=Lists!BZ$6,ROW('CAC EPDs'!$E$2:$E$1007)),ROW(107:107))-1,1),"")</f>
        <v/>
      </c>
    </row>
    <row r="114" spans="25:78">
      <c r="Y114" s="35" t="str">
        <v>Saskatchewan,30,Yes</v>
      </c>
      <c r="AA114" s="35" t="str" cm="1">
        <f t="array" ref="AA114">IFERROR(INDEX('CAC EPDs'!$F$2:$F$1007,SMALL(IF('CAC EPDs'!$E$2:$E$1007=Lists!AA$6,ROW('CAC EPDs'!$E$2:$E$1007)),ROW(108:108))-1,1),"")</f>
        <v/>
      </c>
      <c r="AB114" s="35" t="str" cm="1">
        <f t="array" ref="AB114">IFERROR(INDEX('CAC EPDs'!$F$2:$F$1007,SMALL(IF('CAC EPDs'!$E$2:$E$1007=Lists!AB$6,ROW('CAC EPDs'!$E$2:$E$1007)),ROW(108:108))-1,1),"")</f>
        <v/>
      </c>
      <c r="AC114" s="35" t="str" cm="1">
        <f t="array" ref="AC114">IFERROR(INDEX('CAC EPDs'!$F$2:$F$1007,SMALL(IF('CAC EPDs'!$E$2:$E$1007=Lists!AC$6,ROW('CAC EPDs'!$E$2:$E$1007)),ROW(108:108))-1,1),"")</f>
        <v/>
      </c>
      <c r="AD114" s="35" t="str" cm="1">
        <f t="array" ref="AD114">IFERROR(INDEX('CAC EPDs'!$F$2:$F$1007,SMALL(IF('CAC EPDs'!$E$2:$E$1007=Lists!AD$6,ROW('CAC EPDs'!$E$2:$E$1007)),ROW(108:108))-1,1),"")</f>
        <v/>
      </c>
      <c r="AE114" s="35" t="str" cm="1">
        <f t="array" ref="AE114">IFERROR(INDEX('CAC EPDs'!$F$2:$F$1007,SMALL(IF('CAC EPDs'!$E$2:$E$1007=Lists!AE$6,ROW('CAC EPDs'!$E$2:$E$1007)),ROW(108:108))-1,1),"")</f>
        <v/>
      </c>
      <c r="AF114" s="35" t="str" cm="1">
        <f t="array" ref="AF114">IFERROR(INDEX('CAC EPDs'!$F$2:$F$1007,SMALL(IF('CAC EPDs'!$E$2:$E$1007=Lists!AF$6,ROW('CAC EPDs'!$E$2:$E$1007)),ROW(108:108))-1,1),"")</f>
        <v/>
      </c>
      <c r="AG114" s="35" t="str" cm="1">
        <f t="array" ref="AG114">IFERROR(INDEX('CAC EPDs'!$F$2:$F$1007,SMALL(IF('CAC EPDs'!$E$2:$E$1007=Lists!AG$6,ROW('CAC EPDs'!$E$2:$E$1007)),ROW(108:108))-1,1),"")</f>
        <v/>
      </c>
      <c r="AH114" s="35" t="str" cm="1">
        <f t="array" ref="AH114">IFERROR(INDEX('CAC EPDs'!$F$2:$F$1007,SMALL(IF('CAC EPDs'!$E$2:$E$1007=Lists!AH$6,ROW('CAC EPDs'!$E$2:$E$1007)),ROW(108:108))-1,1),"")</f>
        <v/>
      </c>
      <c r="AI114" s="35" t="str" cm="1">
        <f t="array" ref="AI114">IFERROR(INDEX('CAC EPDs'!$F$2:$F$1007,SMALL(IF('CAC EPDs'!$E$2:$E$1007=Lists!AI$6,ROW('CAC EPDs'!$E$2:$E$1007)),ROW(108:108))-1,1),"")</f>
        <v/>
      </c>
      <c r="AJ114" s="35" t="str" cm="1">
        <f t="array" ref="AJ114">IFERROR(INDEX('CAC EPDs'!$F$2:$F$1007,SMALL(IF('CAC EPDs'!$E$2:$E$1007=Lists!AJ$6,ROW('CAC EPDs'!$E$2:$E$1007)),ROW(108:108))-1,1),"")</f>
        <v/>
      </c>
      <c r="AK114" s="35" t="str" cm="1">
        <f t="array" ref="AK114">IFERROR(INDEX('CAC EPDs'!$F$2:$F$1007,SMALL(IF('CAC EPDs'!$E$2:$E$1007=Lists!AK$6,ROW('CAC EPDs'!$E$2:$E$1007)),ROW(108:108))-1,1),"")</f>
        <v/>
      </c>
      <c r="AL114" s="35" t="str" cm="1">
        <f t="array" ref="AL114">IFERROR(INDEX('CAC EPDs'!$F$2:$F$1007,SMALL(IF('CAC EPDs'!$E$2:$E$1007=Lists!AL$6,ROW('CAC EPDs'!$E$2:$E$1007)),ROW(108:108))-1,1),"")</f>
        <v/>
      </c>
      <c r="AM114" s="35" t="str" cm="1">
        <f t="array" ref="AM114">IFERROR(INDEX('CAC EPDs'!$F$2:$F$1007,SMALL(IF('CAC EPDs'!$E$2:$E$1007=Lists!AM$6,ROW('CAC EPDs'!$E$2:$E$1007)),ROW(108:108))-1,1),"")</f>
        <v/>
      </c>
      <c r="AN114" s="35" t="str" cm="1">
        <f t="array" ref="AN114">IFERROR(INDEX('CAC EPDs'!$F$2:$F$1007,SMALL(IF('CAC EPDs'!$E$2:$E$1007=Lists!AN$6,ROW('CAC EPDs'!$E$2:$E$1007)),ROW(108:108))-1,1),"")</f>
        <v/>
      </c>
      <c r="AO114" s="35" t="str" cm="1">
        <f t="array" ref="AO114">IFERROR(INDEX('CAC EPDs'!$F$2:$F$1007,SMALL(IF('CAC EPDs'!$E$2:$E$1007=Lists!AO$6,ROW('CAC EPDs'!$E$2:$E$1007)),ROW(108:108))-1,1),"")</f>
        <v/>
      </c>
      <c r="AP114" s="35" t="str" cm="1">
        <f t="array" ref="AP114">IFERROR(INDEX('CAC EPDs'!$F$2:$F$1007,SMALL(IF('CAC EPDs'!$E$2:$E$1007=Lists!AP$6,ROW('CAC EPDs'!$E$2:$E$1007)),ROW(108:108))-1,1),"")</f>
        <v/>
      </c>
      <c r="AQ114" s="35" t="str" cm="1">
        <f t="array" ref="AQ114">IFERROR(INDEX('CAC EPDs'!$F$2:$F$1007,SMALL(IF('CAC EPDs'!$E$2:$E$1007=Lists!AQ$6,ROW('CAC EPDs'!$E$2:$E$1007)),ROW(108:108))-1,1),"")</f>
        <v/>
      </c>
      <c r="AR114" s="35" t="str" cm="1">
        <f t="array" ref="AR114">IFERROR(INDEX('CAC EPDs'!$F$2:$F$1007,SMALL(IF('CAC EPDs'!$E$2:$E$1007=Lists!AR$6,ROW('CAC EPDs'!$E$2:$E$1007)),ROW(108:108))-1,1),"")</f>
        <v/>
      </c>
      <c r="AS114" s="35" t="str" cm="1">
        <f t="array" ref="AS114">IFERROR(INDEX('CAC EPDs'!$F$2:$F$1007,SMALL(IF('CAC EPDs'!$E$2:$E$1007=Lists!AS$6,ROW('CAC EPDs'!$E$2:$E$1007)),ROW(108:108))-1,1),"")</f>
        <v/>
      </c>
      <c r="AT114" s="35" t="str" cm="1">
        <f t="array" ref="AT114">IFERROR(INDEX('CAC EPDs'!$F$2:$F$1007,SMALL(IF('CAC EPDs'!$E$2:$E$1007=Lists!AT$6,ROW('CAC EPDs'!$E$2:$E$1007)),ROW(108:108))-1,1),"")</f>
        <v/>
      </c>
      <c r="AU114" s="35" t="str" cm="1">
        <f t="array" ref="AU114">IFERROR(INDEX('CAC EPDs'!$F$2:$F$1007,SMALL(IF('CAC EPDs'!$E$2:$E$1007=Lists!AU$6,ROW('CAC EPDs'!$E$2:$E$1007)),ROW(108:108))-1,1),"")</f>
        <v/>
      </c>
      <c r="AV114" s="35" t="str" cm="1">
        <f t="array" ref="AV114">IFERROR(INDEX('CAC EPDs'!$F$2:$F$1007,SMALL(IF('CAC EPDs'!$E$2:$E$1007=Lists!AV$6,ROW('CAC EPDs'!$E$2:$E$1007)),ROW(108:108))-1,1),"")</f>
        <v/>
      </c>
      <c r="AW114" s="35" t="str" cm="1">
        <f t="array" ref="AW114">IFERROR(INDEX('CAC EPDs'!$F$2:$F$1007,SMALL(IF('CAC EPDs'!$E$2:$E$1007=Lists!AW$6,ROW('CAC EPDs'!$E$2:$E$1007)),ROW(108:108))-1,1),"")</f>
        <v/>
      </c>
      <c r="AX114" s="35" t="str" cm="1">
        <f t="array" ref="AX114">IFERROR(INDEX('CAC EPDs'!$F$2:$F$1007,SMALL(IF('CAC EPDs'!$E$2:$E$1007=Lists!AX$6,ROW('CAC EPDs'!$E$2:$E$1007)),ROW(108:108))-1,1),"")</f>
        <v/>
      </c>
      <c r="AY114" s="35" t="str" cm="1">
        <f t="array" ref="AY114">IFERROR(INDEX('CAC EPDs'!$F$2:$F$1007,SMALL(IF('CAC EPDs'!$E$2:$E$1007=Lists!AY$6,ROW('CAC EPDs'!$E$2:$E$1007)),ROW(108:108))-1,1),"")</f>
        <v/>
      </c>
      <c r="AZ114" s="35" t="str" cm="1">
        <f t="array" ref="AZ114">IFERROR(INDEX('CAC EPDs'!$F$2:$F$1007,SMALL(IF('CAC EPDs'!$E$2:$E$1007=Lists!AZ$6,ROW('CAC EPDs'!$E$2:$E$1007)),ROW(108:108))-1,1),"")</f>
        <v/>
      </c>
      <c r="BA114" s="35" t="str" cm="1">
        <f t="array" ref="BA114">IFERROR(INDEX('CAC EPDs'!$F$2:$F$1007,SMALL(IF('CAC EPDs'!$E$2:$E$1007=Lists!BA$6,ROW('CAC EPDs'!$E$2:$E$1007)),ROW(108:108))-1,1),"")</f>
        <v/>
      </c>
      <c r="BB114" s="35" t="str" cm="1">
        <f t="array" ref="BB114">IFERROR(INDEX('CAC EPDs'!$F$2:$F$1007,SMALL(IF('CAC EPDs'!$E$2:$E$1007=Lists!BB$6,ROW('CAC EPDs'!$E$2:$E$1007)),ROW(108:108))-1,1),"")</f>
        <v/>
      </c>
      <c r="BC114" s="35" t="str" cm="1">
        <f t="array" ref="BC114">IFERROR(INDEX('CAC EPDs'!$F$2:$F$1007,SMALL(IF('CAC EPDs'!$E$2:$E$1007=Lists!BC$6,ROW('CAC EPDs'!$E$2:$E$1007)),ROW(108:108))-1,1),"")</f>
        <v/>
      </c>
      <c r="BD114" s="35" t="str" cm="1">
        <f t="array" ref="BD114">IFERROR(INDEX('CAC EPDs'!$F$2:$F$1007,SMALL(IF('CAC EPDs'!$E$2:$E$1007=Lists!BD$6,ROW('CAC EPDs'!$E$2:$E$1007)),ROW(108:108))-1,1),"")</f>
        <v/>
      </c>
      <c r="BE114" s="35" t="str" cm="1">
        <f t="array" ref="BE114">IFERROR(INDEX('CAC EPDs'!$F$2:$F$1007,SMALL(IF('CAC EPDs'!$E$2:$E$1007=Lists!BE$6,ROW('CAC EPDs'!$E$2:$E$1007)),ROW(108:108))-1,1),"")</f>
        <v/>
      </c>
      <c r="BF114" s="35" t="str" cm="1">
        <f t="array" ref="BF114">IFERROR(INDEX('CAC EPDs'!$F$2:$F$1007,SMALL(IF('CAC EPDs'!$E$2:$E$1007=Lists!BF$6,ROW('CAC EPDs'!$E$2:$E$1007)),ROW(108:108))-1,1),"")</f>
        <v/>
      </c>
      <c r="BG114" s="35" t="str" cm="1">
        <f t="array" ref="BG114">IFERROR(INDEX('CAC EPDs'!$F$2:$F$1007,SMALL(IF('CAC EPDs'!$E$2:$E$1007=Lists!BG$6,ROW('CAC EPDs'!$E$2:$E$1007)),ROW(108:108))-1,1),"")</f>
        <v/>
      </c>
      <c r="BH114" s="35" t="str" cm="1">
        <f t="array" ref="BH114">IFERROR(INDEX('CAC EPDs'!$F$2:$F$1007,SMALL(IF('CAC EPDs'!$E$2:$E$1007=Lists!BH$6,ROW('CAC EPDs'!$E$2:$E$1007)),ROW(108:108))-1,1),"")</f>
        <v/>
      </c>
      <c r="BI114" s="35" t="str" cm="1">
        <f t="array" ref="BI114">IFERROR(INDEX('CAC EPDs'!$F$2:$F$1007,SMALL(IF('CAC EPDs'!$E$2:$E$1007=Lists!BI$6,ROW('CAC EPDs'!$E$2:$E$1007)),ROW(108:108))-1,1),"")</f>
        <v/>
      </c>
      <c r="BJ114" s="35" t="str" cm="1">
        <f t="array" ref="BJ114">IFERROR(INDEX('CAC EPDs'!$F$2:$F$1007,SMALL(IF('CAC EPDs'!$E$2:$E$1007=Lists!BJ$6,ROW('CAC EPDs'!$E$2:$E$1007)),ROW(108:108))-1,1),"")</f>
        <v/>
      </c>
      <c r="BK114" s="35" t="str" cm="1">
        <f t="array" ref="BK114">IFERROR(INDEX('CAC EPDs'!$F$2:$F$1007,SMALL(IF('CAC EPDs'!$E$2:$E$1007=Lists!BK$6,ROW('CAC EPDs'!$E$2:$E$1007)),ROW(108:108))-1,1),"")</f>
        <v/>
      </c>
      <c r="BL114" s="35" t="str" cm="1">
        <f t="array" ref="BL114">IFERROR(INDEX('CAC EPDs'!$F$2:$F$1007,SMALL(IF('CAC EPDs'!$E$2:$E$1007=Lists!BL$6,ROW('CAC EPDs'!$E$2:$E$1007)),ROW(108:108))-1,1),"")</f>
        <v/>
      </c>
      <c r="BM114" s="35" t="str" cm="1">
        <f t="array" ref="BM114">IFERROR(INDEX('CAC EPDs'!$F$2:$F$1007,SMALL(IF('CAC EPDs'!$E$2:$E$1007=Lists!BM$6,ROW('CAC EPDs'!$E$2:$E$1007)),ROW(108:108))-1,1),"")</f>
        <v/>
      </c>
      <c r="BN114" s="35" t="str" cm="1">
        <f t="array" ref="BN114">IFERROR(INDEX('CAC EPDs'!$F$2:$F$1007,SMALL(IF('CAC EPDs'!$E$2:$E$1007=Lists!BN$6,ROW('CAC EPDs'!$E$2:$E$1007)),ROW(108:108))-1,1),"")</f>
        <v/>
      </c>
      <c r="BO114" s="35" t="str" cm="1">
        <f t="array" ref="BO114">IFERROR(INDEX('CAC EPDs'!$F$2:$F$1007,SMALL(IF('CAC EPDs'!$E$2:$E$1007=Lists!BO$6,ROW('CAC EPDs'!$E$2:$E$1007)),ROW(108:108))-1,1),"")</f>
        <v/>
      </c>
      <c r="BP114" s="35" t="str" cm="1">
        <f t="array" ref="BP114">IFERROR(INDEX('CAC EPDs'!$F$2:$F$1007,SMALL(IF('CAC EPDs'!$E$2:$E$1007=Lists!BP$6,ROW('CAC EPDs'!$E$2:$E$1007)),ROW(108:108))-1,1),"")</f>
        <v/>
      </c>
      <c r="BQ114" s="35" t="str" cm="1">
        <f t="array" ref="BQ114">IFERROR(INDEX('CAC EPDs'!$F$2:$F$1007,SMALL(IF('CAC EPDs'!$E$2:$E$1007=Lists!BQ$6,ROW('CAC EPDs'!$E$2:$E$1007)),ROW(108:108))-1,1),"")</f>
        <v/>
      </c>
      <c r="BR114" s="35" t="str" cm="1">
        <f t="array" ref="BR114">IFERROR(INDEX('CAC EPDs'!$F$2:$F$1007,SMALL(IF('CAC EPDs'!$E$2:$E$1007=Lists!BR$6,ROW('CAC EPDs'!$E$2:$E$1007)),ROW(108:108))-1,1),"")</f>
        <v/>
      </c>
      <c r="BS114" s="35" t="str" cm="1">
        <f t="array" ref="BS114">IFERROR(INDEX('CAC EPDs'!$F$2:$F$1007,SMALL(IF('CAC EPDs'!$E$2:$E$1007=Lists!BS$6,ROW('CAC EPDs'!$E$2:$E$1007)),ROW(108:108))-1,1),"")</f>
        <v/>
      </c>
      <c r="BT114" s="35" t="str" cm="1">
        <f t="array" ref="BT114">IFERROR(INDEX('CAC EPDs'!$F$2:$F$1007,SMALL(IF('CAC EPDs'!$E$2:$E$1007=Lists!BT$6,ROW('CAC EPDs'!$E$2:$E$1007)),ROW(108:108))-1,1),"")</f>
        <v/>
      </c>
      <c r="BU114" s="35" t="str" cm="1">
        <f t="array" ref="BU114">IFERROR(INDEX('CAC EPDs'!$F$2:$F$1007,SMALL(IF('CAC EPDs'!$E$2:$E$1007=Lists!BU$6,ROW('CAC EPDs'!$E$2:$E$1007)),ROW(108:108))-1,1),"")</f>
        <v/>
      </c>
      <c r="BV114" s="35" t="str" cm="1">
        <f t="array" ref="BV114">IFERROR(INDEX('CAC EPDs'!$F$2:$F$1007,SMALL(IF('CAC EPDs'!$E$2:$E$1007=Lists!BV$6,ROW('CAC EPDs'!$E$2:$E$1007)),ROW(108:108))-1,1),"")</f>
        <v/>
      </c>
      <c r="BW114" s="35" t="str" cm="1">
        <f t="array" ref="BW114">IFERROR(INDEX('CAC EPDs'!$F$2:$F$1007,SMALL(IF('CAC EPDs'!$E$2:$E$1007=Lists!BW$6,ROW('CAC EPDs'!$E$2:$E$1007)),ROW(108:108))-1,1),"")</f>
        <v/>
      </c>
      <c r="BX114" s="35" t="str" cm="1">
        <f t="array" ref="BX114">IFERROR(INDEX('CAC EPDs'!$F$2:$F$1007,SMALL(IF('CAC EPDs'!$E$2:$E$1007=Lists!BX$6,ROW('CAC EPDs'!$E$2:$E$1007)),ROW(108:108))-1,1),"")</f>
        <v/>
      </c>
      <c r="BY114" s="35" t="str" cm="1">
        <f t="array" ref="BY114">IFERROR(INDEX('CAC EPDs'!$F$2:$F$1007,SMALL(IF('CAC EPDs'!$E$2:$E$1007=Lists!BY$6,ROW('CAC EPDs'!$E$2:$E$1007)),ROW(108:108))-1,1),"")</f>
        <v/>
      </c>
      <c r="BZ114" s="35" t="str" cm="1">
        <f t="array" ref="BZ114">IFERROR(INDEX('CAC EPDs'!$F$2:$F$1007,SMALL(IF('CAC EPDs'!$E$2:$E$1007=Lists!BZ$6,ROW('CAC EPDs'!$E$2:$E$1007)),ROW(108:108))-1,1),"")</f>
        <v/>
      </c>
    </row>
    <row r="115" spans="25:78">
      <c r="Y115" s="35" t="str">
        <v>Saskatchewan,32,Yes</v>
      </c>
      <c r="AA115" s="35" t="str" cm="1">
        <f t="array" ref="AA115">IFERROR(INDEX('CAC EPDs'!$F$2:$F$1007,SMALL(IF('CAC EPDs'!$E$2:$E$1007=Lists!AA$6,ROW('CAC EPDs'!$E$2:$E$1007)),ROW(109:109))-1,1),"")</f>
        <v/>
      </c>
      <c r="AB115" s="35" t="str" cm="1">
        <f t="array" ref="AB115">IFERROR(INDEX('CAC EPDs'!$F$2:$F$1007,SMALL(IF('CAC EPDs'!$E$2:$E$1007=Lists!AB$6,ROW('CAC EPDs'!$E$2:$E$1007)),ROW(109:109))-1,1),"")</f>
        <v/>
      </c>
      <c r="AC115" s="35" t="str" cm="1">
        <f t="array" ref="AC115">IFERROR(INDEX('CAC EPDs'!$F$2:$F$1007,SMALL(IF('CAC EPDs'!$E$2:$E$1007=Lists!AC$6,ROW('CAC EPDs'!$E$2:$E$1007)),ROW(109:109))-1,1),"")</f>
        <v/>
      </c>
      <c r="AD115" s="35" t="str" cm="1">
        <f t="array" ref="AD115">IFERROR(INDEX('CAC EPDs'!$F$2:$F$1007,SMALL(IF('CAC EPDs'!$E$2:$E$1007=Lists!AD$6,ROW('CAC EPDs'!$E$2:$E$1007)),ROW(109:109))-1,1),"")</f>
        <v/>
      </c>
      <c r="AE115" s="35" t="str" cm="1">
        <f t="array" ref="AE115">IFERROR(INDEX('CAC EPDs'!$F$2:$F$1007,SMALL(IF('CAC EPDs'!$E$2:$E$1007=Lists!AE$6,ROW('CAC EPDs'!$E$2:$E$1007)),ROW(109:109))-1,1),"")</f>
        <v/>
      </c>
      <c r="AF115" s="35" t="str" cm="1">
        <f t="array" ref="AF115">IFERROR(INDEX('CAC EPDs'!$F$2:$F$1007,SMALL(IF('CAC EPDs'!$E$2:$E$1007=Lists!AF$6,ROW('CAC EPDs'!$E$2:$E$1007)),ROW(109:109))-1,1),"")</f>
        <v/>
      </c>
      <c r="AG115" s="35" t="str" cm="1">
        <f t="array" ref="AG115">IFERROR(INDEX('CAC EPDs'!$F$2:$F$1007,SMALL(IF('CAC EPDs'!$E$2:$E$1007=Lists!AG$6,ROW('CAC EPDs'!$E$2:$E$1007)),ROW(109:109))-1,1),"")</f>
        <v/>
      </c>
      <c r="AH115" s="35" t="str" cm="1">
        <f t="array" ref="AH115">IFERROR(INDEX('CAC EPDs'!$F$2:$F$1007,SMALL(IF('CAC EPDs'!$E$2:$E$1007=Lists!AH$6,ROW('CAC EPDs'!$E$2:$E$1007)),ROW(109:109))-1,1),"")</f>
        <v/>
      </c>
      <c r="AI115" s="35" t="str" cm="1">
        <f t="array" ref="AI115">IFERROR(INDEX('CAC EPDs'!$F$2:$F$1007,SMALL(IF('CAC EPDs'!$E$2:$E$1007=Lists!AI$6,ROW('CAC EPDs'!$E$2:$E$1007)),ROW(109:109))-1,1),"")</f>
        <v/>
      </c>
      <c r="AJ115" s="35" t="str" cm="1">
        <f t="array" ref="AJ115">IFERROR(INDEX('CAC EPDs'!$F$2:$F$1007,SMALL(IF('CAC EPDs'!$E$2:$E$1007=Lists!AJ$6,ROW('CAC EPDs'!$E$2:$E$1007)),ROW(109:109))-1,1),"")</f>
        <v/>
      </c>
      <c r="AK115" s="35" t="str" cm="1">
        <f t="array" ref="AK115">IFERROR(INDEX('CAC EPDs'!$F$2:$F$1007,SMALL(IF('CAC EPDs'!$E$2:$E$1007=Lists!AK$6,ROW('CAC EPDs'!$E$2:$E$1007)),ROW(109:109))-1,1),"")</f>
        <v/>
      </c>
      <c r="AL115" s="35" t="str" cm="1">
        <f t="array" ref="AL115">IFERROR(INDEX('CAC EPDs'!$F$2:$F$1007,SMALL(IF('CAC EPDs'!$E$2:$E$1007=Lists!AL$6,ROW('CAC EPDs'!$E$2:$E$1007)),ROW(109:109))-1,1),"")</f>
        <v/>
      </c>
      <c r="AM115" s="35" t="str" cm="1">
        <f t="array" ref="AM115">IFERROR(INDEX('CAC EPDs'!$F$2:$F$1007,SMALL(IF('CAC EPDs'!$E$2:$E$1007=Lists!AM$6,ROW('CAC EPDs'!$E$2:$E$1007)),ROW(109:109))-1,1),"")</f>
        <v/>
      </c>
      <c r="AN115" s="35" t="str" cm="1">
        <f t="array" ref="AN115">IFERROR(INDEX('CAC EPDs'!$F$2:$F$1007,SMALL(IF('CAC EPDs'!$E$2:$E$1007=Lists!AN$6,ROW('CAC EPDs'!$E$2:$E$1007)),ROW(109:109))-1,1),"")</f>
        <v/>
      </c>
      <c r="AO115" s="35" t="str" cm="1">
        <f t="array" ref="AO115">IFERROR(INDEX('CAC EPDs'!$F$2:$F$1007,SMALL(IF('CAC EPDs'!$E$2:$E$1007=Lists!AO$6,ROW('CAC EPDs'!$E$2:$E$1007)),ROW(109:109))-1,1),"")</f>
        <v/>
      </c>
      <c r="AP115" s="35" t="str" cm="1">
        <f t="array" ref="AP115">IFERROR(INDEX('CAC EPDs'!$F$2:$F$1007,SMALL(IF('CAC EPDs'!$E$2:$E$1007=Lists!AP$6,ROW('CAC EPDs'!$E$2:$E$1007)),ROW(109:109))-1,1),"")</f>
        <v/>
      </c>
      <c r="AQ115" s="35" t="str" cm="1">
        <f t="array" ref="AQ115">IFERROR(INDEX('CAC EPDs'!$F$2:$F$1007,SMALL(IF('CAC EPDs'!$E$2:$E$1007=Lists!AQ$6,ROW('CAC EPDs'!$E$2:$E$1007)),ROW(109:109))-1,1),"")</f>
        <v/>
      </c>
      <c r="AR115" s="35" t="str" cm="1">
        <f t="array" ref="AR115">IFERROR(INDEX('CAC EPDs'!$F$2:$F$1007,SMALL(IF('CAC EPDs'!$E$2:$E$1007=Lists!AR$6,ROW('CAC EPDs'!$E$2:$E$1007)),ROW(109:109))-1,1),"")</f>
        <v/>
      </c>
      <c r="AS115" s="35" t="str" cm="1">
        <f t="array" ref="AS115">IFERROR(INDEX('CAC EPDs'!$F$2:$F$1007,SMALL(IF('CAC EPDs'!$E$2:$E$1007=Lists!AS$6,ROW('CAC EPDs'!$E$2:$E$1007)),ROW(109:109))-1,1),"")</f>
        <v/>
      </c>
      <c r="AT115" s="35" t="str" cm="1">
        <f t="array" ref="AT115">IFERROR(INDEX('CAC EPDs'!$F$2:$F$1007,SMALL(IF('CAC EPDs'!$E$2:$E$1007=Lists!AT$6,ROW('CAC EPDs'!$E$2:$E$1007)),ROW(109:109))-1,1),"")</f>
        <v/>
      </c>
      <c r="AU115" s="35" t="str" cm="1">
        <f t="array" ref="AU115">IFERROR(INDEX('CAC EPDs'!$F$2:$F$1007,SMALL(IF('CAC EPDs'!$E$2:$E$1007=Lists!AU$6,ROW('CAC EPDs'!$E$2:$E$1007)),ROW(109:109))-1,1),"")</f>
        <v/>
      </c>
      <c r="AV115" s="35" t="str" cm="1">
        <f t="array" ref="AV115">IFERROR(INDEX('CAC EPDs'!$F$2:$F$1007,SMALL(IF('CAC EPDs'!$E$2:$E$1007=Lists!AV$6,ROW('CAC EPDs'!$E$2:$E$1007)),ROW(109:109))-1,1),"")</f>
        <v/>
      </c>
      <c r="AW115" s="35" t="str" cm="1">
        <f t="array" ref="AW115">IFERROR(INDEX('CAC EPDs'!$F$2:$F$1007,SMALL(IF('CAC EPDs'!$E$2:$E$1007=Lists!AW$6,ROW('CAC EPDs'!$E$2:$E$1007)),ROW(109:109))-1,1),"")</f>
        <v/>
      </c>
      <c r="AX115" s="35" t="str" cm="1">
        <f t="array" ref="AX115">IFERROR(INDEX('CAC EPDs'!$F$2:$F$1007,SMALL(IF('CAC EPDs'!$E$2:$E$1007=Lists!AX$6,ROW('CAC EPDs'!$E$2:$E$1007)),ROW(109:109))-1,1),"")</f>
        <v/>
      </c>
      <c r="AY115" s="35" t="str" cm="1">
        <f t="array" ref="AY115">IFERROR(INDEX('CAC EPDs'!$F$2:$F$1007,SMALL(IF('CAC EPDs'!$E$2:$E$1007=Lists!AY$6,ROW('CAC EPDs'!$E$2:$E$1007)),ROW(109:109))-1,1),"")</f>
        <v/>
      </c>
      <c r="AZ115" s="35" t="str" cm="1">
        <f t="array" ref="AZ115">IFERROR(INDEX('CAC EPDs'!$F$2:$F$1007,SMALL(IF('CAC EPDs'!$E$2:$E$1007=Lists!AZ$6,ROW('CAC EPDs'!$E$2:$E$1007)),ROW(109:109))-1,1),"")</f>
        <v/>
      </c>
      <c r="BA115" s="35" t="str" cm="1">
        <f t="array" ref="BA115">IFERROR(INDEX('CAC EPDs'!$F$2:$F$1007,SMALL(IF('CAC EPDs'!$E$2:$E$1007=Lists!BA$6,ROW('CAC EPDs'!$E$2:$E$1007)),ROW(109:109))-1,1),"")</f>
        <v/>
      </c>
      <c r="BB115" s="35" t="str" cm="1">
        <f t="array" ref="BB115">IFERROR(INDEX('CAC EPDs'!$F$2:$F$1007,SMALL(IF('CAC EPDs'!$E$2:$E$1007=Lists!BB$6,ROW('CAC EPDs'!$E$2:$E$1007)),ROW(109:109))-1,1),"")</f>
        <v/>
      </c>
      <c r="BC115" s="35" t="str" cm="1">
        <f t="array" ref="BC115">IFERROR(INDEX('CAC EPDs'!$F$2:$F$1007,SMALL(IF('CAC EPDs'!$E$2:$E$1007=Lists!BC$6,ROW('CAC EPDs'!$E$2:$E$1007)),ROW(109:109))-1,1),"")</f>
        <v/>
      </c>
      <c r="BD115" s="35" t="str" cm="1">
        <f t="array" ref="BD115">IFERROR(INDEX('CAC EPDs'!$F$2:$F$1007,SMALL(IF('CAC EPDs'!$E$2:$E$1007=Lists!BD$6,ROW('CAC EPDs'!$E$2:$E$1007)),ROW(109:109))-1,1),"")</f>
        <v/>
      </c>
      <c r="BE115" s="35" t="str" cm="1">
        <f t="array" ref="BE115">IFERROR(INDEX('CAC EPDs'!$F$2:$F$1007,SMALL(IF('CAC EPDs'!$E$2:$E$1007=Lists!BE$6,ROW('CAC EPDs'!$E$2:$E$1007)),ROW(109:109))-1,1),"")</f>
        <v/>
      </c>
      <c r="BF115" s="35" t="str" cm="1">
        <f t="array" ref="BF115">IFERROR(INDEX('CAC EPDs'!$F$2:$F$1007,SMALL(IF('CAC EPDs'!$E$2:$E$1007=Lists!BF$6,ROW('CAC EPDs'!$E$2:$E$1007)),ROW(109:109))-1,1),"")</f>
        <v/>
      </c>
      <c r="BG115" s="35" t="str" cm="1">
        <f t="array" ref="BG115">IFERROR(INDEX('CAC EPDs'!$F$2:$F$1007,SMALL(IF('CAC EPDs'!$E$2:$E$1007=Lists!BG$6,ROW('CAC EPDs'!$E$2:$E$1007)),ROW(109:109))-1,1),"")</f>
        <v/>
      </c>
      <c r="BH115" s="35" t="str" cm="1">
        <f t="array" ref="BH115">IFERROR(INDEX('CAC EPDs'!$F$2:$F$1007,SMALL(IF('CAC EPDs'!$E$2:$E$1007=Lists!BH$6,ROW('CAC EPDs'!$E$2:$E$1007)),ROW(109:109))-1,1),"")</f>
        <v/>
      </c>
      <c r="BI115" s="35" t="str" cm="1">
        <f t="array" ref="BI115">IFERROR(INDEX('CAC EPDs'!$F$2:$F$1007,SMALL(IF('CAC EPDs'!$E$2:$E$1007=Lists!BI$6,ROW('CAC EPDs'!$E$2:$E$1007)),ROW(109:109))-1,1),"")</f>
        <v/>
      </c>
      <c r="BJ115" s="35" t="str" cm="1">
        <f t="array" ref="BJ115">IFERROR(INDEX('CAC EPDs'!$F$2:$F$1007,SMALL(IF('CAC EPDs'!$E$2:$E$1007=Lists!BJ$6,ROW('CAC EPDs'!$E$2:$E$1007)),ROW(109:109))-1,1),"")</f>
        <v/>
      </c>
      <c r="BK115" s="35" t="str" cm="1">
        <f t="array" ref="BK115">IFERROR(INDEX('CAC EPDs'!$F$2:$F$1007,SMALL(IF('CAC EPDs'!$E$2:$E$1007=Lists!BK$6,ROW('CAC EPDs'!$E$2:$E$1007)),ROW(109:109))-1,1),"")</f>
        <v/>
      </c>
      <c r="BL115" s="35" t="str" cm="1">
        <f t="array" ref="BL115">IFERROR(INDEX('CAC EPDs'!$F$2:$F$1007,SMALL(IF('CAC EPDs'!$E$2:$E$1007=Lists!BL$6,ROW('CAC EPDs'!$E$2:$E$1007)),ROW(109:109))-1,1),"")</f>
        <v/>
      </c>
      <c r="BM115" s="35" t="str" cm="1">
        <f t="array" ref="BM115">IFERROR(INDEX('CAC EPDs'!$F$2:$F$1007,SMALL(IF('CAC EPDs'!$E$2:$E$1007=Lists!BM$6,ROW('CAC EPDs'!$E$2:$E$1007)),ROW(109:109))-1,1),"")</f>
        <v/>
      </c>
      <c r="BN115" s="35" t="str" cm="1">
        <f t="array" ref="BN115">IFERROR(INDEX('CAC EPDs'!$F$2:$F$1007,SMALL(IF('CAC EPDs'!$E$2:$E$1007=Lists!BN$6,ROW('CAC EPDs'!$E$2:$E$1007)),ROW(109:109))-1,1),"")</f>
        <v/>
      </c>
      <c r="BO115" s="35" t="str" cm="1">
        <f t="array" ref="BO115">IFERROR(INDEX('CAC EPDs'!$F$2:$F$1007,SMALL(IF('CAC EPDs'!$E$2:$E$1007=Lists!BO$6,ROW('CAC EPDs'!$E$2:$E$1007)),ROW(109:109))-1,1),"")</f>
        <v/>
      </c>
      <c r="BP115" s="35" t="str" cm="1">
        <f t="array" ref="BP115">IFERROR(INDEX('CAC EPDs'!$F$2:$F$1007,SMALL(IF('CAC EPDs'!$E$2:$E$1007=Lists!BP$6,ROW('CAC EPDs'!$E$2:$E$1007)),ROW(109:109))-1,1),"")</f>
        <v/>
      </c>
      <c r="BQ115" s="35" t="str" cm="1">
        <f t="array" ref="BQ115">IFERROR(INDEX('CAC EPDs'!$F$2:$F$1007,SMALL(IF('CAC EPDs'!$E$2:$E$1007=Lists!BQ$6,ROW('CAC EPDs'!$E$2:$E$1007)),ROW(109:109))-1,1),"")</f>
        <v/>
      </c>
      <c r="BR115" s="35" t="str" cm="1">
        <f t="array" ref="BR115">IFERROR(INDEX('CAC EPDs'!$F$2:$F$1007,SMALL(IF('CAC EPDs'!$E$2:$E$1007=Lists!BR$6,ROW('CAC EPDs'!$E$2:$E$1007)),ROW(109:109))-1,1),"")</f>
        <v/>
      </c>
      <c r="BS115" s="35" t="str" cm="1">
        <f t="array" ref="BS115">IFERROR(INDEX('CAC EPDs'!$F$2:$F$1007,SMALL(IF('CAC EPDs'!$E$2:$E$1007=Lists!BS$6,ROW('CAC EPDs'!$E$2:$E$1007)),ROW(109:109))-1,1),"")</f>
        <v/>
      </c>
      <c r="BT115" s="35" t="str" cm="1">
        <f t="array" ref="BT115">IFERROR(INDEX('CAC EPDs'!$F$2:$F$1007,SMALL(IF('CAC EPDs'!$E$2:$E$1007=Lists!BT$6,ROW('CAC EPDs'!$E$2:$E$1007)),ROW(109:109))-1,1),"")</f>
        <v/>
      </c>
      <c r="BU115" s="35" t="str" cm="1">
        <f t="array" ref="BU115">IFERROR(INDEX('CAC EPDs'!$F$2:$F$1007,SMALL(IF('CAC EPDs'!$E$2:$E$1007=Lists!BU$6,ROW('CAC EPDs'!$E$2:$E$1007)),ROW(109:109))-1,1),"")</f>
        <v/>
      </c>
      <c r="BV115" s="35" t="str" cm="1">
        <f t="array" ref="BV115">IFERROR(INDEX('CAC EPDs'!$F$2:$F$1007,SMALL(IF('CAC EPDs'!$E$2:$E$1007=Lists!BV$6,ROW('CAC EPDs'!$E$2:$E$1007)),ROW(109:109))-1,1),"")</f>
        <v/>
      </c>
      <c r="BW115" s="35" t="str" cm="1">
        <f t="array" ref="BW115">IFERROR(INDEX('CAC EPDs'!$F$2:$F$1007,SMALL(IF('CAC EPDs'!$E$2:$E$1007=Lists!BW$6,ROW('CAC EPDs'!$E$2:$E$1007)),ROW(109:109))-1,1),"")</f>
        <v/>
      </c>
      <c r="BX115" s="35" t="str" cm="1">
        <f t="array" ref="BX115">IFERROR(INDEX('CAC EPDs'!$F$2:$F$1007,SMALL(IF('CAC EPDs'!$E$2:$E$1007=Lists!BX$6,ROW('CAC EPDs'!$E$2:$E$1007)),ROW(109:109))-1,1),"")</f>
        <v/>
      </c>
      <c r="BY115" s="35" t="str" cm="1">
        <f t="array" ref="BY115">IFERROR(INDEX('CAC EPDs'!$F$2:$F$1007,SMALL(IF('CAC EPDs'!$E$2:$E$1007=Lists!BY$6,ROW('CAC EPDs'!$E$2:$E$1007)),ROW(109:109))-1,1),"")</f>
        <v/>
      </c>
      <c r="BZ115" s="35" t="str" cm="1">
        <f t="array" ref="BZ115">IFERROR(INDEX('CAC EPDs'!$F$2:$F$1007,SMALL(IF('CAC EPDs'!$E$2:$E$1007=Lists!BZ$6,ROW('CAC EPDs'!$E$2:$E$1007)),ROW(109:109))-1,1),"")</f>
        <v/>
      </c>
    </row>
    <row r="116" spans="25:78">
      <c r="Y116" s="35" t="str">
        <v>Saskatchewan,32,No</v>
      </c>
      <c r="AA116" s="35" t="str" cm="1">
        <f t="array" ref="AA116">IFERROR(INDEX('CAC EPDs'!$F$2:$F$1007,SMALL(IF('CAC EPDs'!$E$2:$E$1007=Lists!AA$6,ROW('CAC EPDs'!$E$2:$E$1007)),ROW(110:110))-1,1),"")</f>
        <v/>
      </c>
      <c r="AB116" s="35" t="str" cm="1">
        <f t="array" ref="AB116">IFERROR(INDEX('CAC EPDs'!$F$2:$F$1007,SMALL(IF('CAC EPDs'!$E$2:$E$1007=Lists!AB$6,ROW('CAC EPDs'!$E$2:$E$1007)),ROW(110:110))-1,1),"")</f>
        <v/>
      </c>
      <c r="AC116" s="35" t="str" cm="1">
        <f t="array" ref="AC116">IFERROR(INDEX('CAC EPDs'!$F$2:$F$1007,SMALL(IF('CAC EPDs'!$E$2:$E$1007=Lists!AC$6,ROW('CAC EPDs'!$E$2:$E$1007)),ROW(110:110))-1,1),"")</f>
        <v/>
      </c>
      <c r="AD116" s="35" t="str" cm="1">
        <f t="array" ref="AD116">IFERROR(INDEX('CAC EPDs'!$F$2:$F$1007,SMALL(IF('CAC EPDs'!$E$2:$E$1007=Lists!AD$6,ROW('CAC EPDs'!$E$2:$E$1007)),ROW(110:110))-1,1),"")</f>
        <v/>
      </c>
      <c r="AE116" s="35" t="str" cm="1">
        <f t="array" ref="AE116">IFERROR(INDEX('CAC EPDs'!$F$2:$F$1007,SMALL(IF('CAC EPDs'!$E$2:$E$1007=Lists!AE$6,ROW('CAC EPDs'!$E$2:$E$1007)),ROW(110:110))-1,1),"")</f>
        <v/>
      </c>
      <c r="AF116" s="35" t="str" cm="1">
        <f t="array" ref="AF116">IFERROR(INDEX('CAC EPDs'!$F$2:$F$1007,SMALL(IF('CAC EPDs'!$E$2:$E$1007=Lists!AF$6,ROW('CAC EPDs'!$E$2:$E$1007)),ROW(110:110))-1,1),"")</f>
        <v/>
      </c>
      <c r="AG116" s="35" t="str" cm="1">
        <f t="array" ref="AG116">IFERROR(INDEX('CAC EPDs'!$F$2:$F$1007,SMALL(IF('CAC EPDs'!$E$2:$E$1007=Lists!AG$6,ROW('CAC EPDs'!$E$2:$E$1007)),ROW(110:110))-1,1),"")</f>
        <v/>
      </c>
      <c r="AH116" s="35" t="str" cm="1">
        <f t="array" ref="AH116">IFERROR(INDEX('CAC EPDs'!$F$2:$F$1007,SMALL(IF('CAC EPDs'!$E$2:$E$1007=Lists!AH$6,ROW('CAC EPDs'!$E$2:$E$1007)),ROW(110:110))-1,1),"")</f>
        <v/>
      </c>
      <c r="AI116" s="35" t="str" cm="1">
        <f t="array" ref="AI116">IFERROR(INDEX('CAC EPDs'!$F$2:$F$1007,SMALL(IF('CAC EPDs'!$E$2:$E$1007=Lists!AI$6,ROW('CAC EPDs'!$E$2:$E$1007)),ROW(110:110))-1,1),"")</f>
        <v/>
      </c>
      <c r="AJ116" s="35" t="str" cm="1">
        <f t="array" ref="AJ116">IFERROR(INDEX('CAC EPDs'!$F$2:$F$1007,SMALL(IF('CAC EPDs'!$E$2:$E$1007=Lists!AJ$6,ROW('CAC EPDs'!$E$2:$E$1007)),ROW(110:110))-1,1),"")</f>
        <v/>
      </c>
      <c r="AK116" s="35" t="str" cm="1">
        <f t="array" ref="AK116">IFERROR(INDEX('CAC EPDs'!$F$2:$F$1007,SMALL(IF('CAC EPDs'!$E$2:$E$1007=Lists!AK$6,ROW('CAC EPDs'!$E$2:$E$1007)),ROW(110:110))-1,1),"")</f>
        <v/>
      </c>
      <c r="AL116" s="35" t="str" cm="1">
        <f t="array" ref="AL116">IFERROR(INDEX('CAC EPDs'!$F$2:$F$1007,SMALL(IF('CAC EPDs'!$E$2:$E$1007=Lists!AL$6,ROW('CAC EPDs'!$E$2:$E$1007)),ROW(110:110))-1,1),"")</f>
        <v/>
      </c>
      <c r="AM116" s="35" t="str" cm="1">
        <f t="array" ref="AM116">IFERROR(INDEX('CAC EPDs'!$F$2:$F$1007,SMALL(IF('CAC EPDs'!$E$2:$E$1007=Lists!AM$6,ROW('CAC EPDs'!$E$2:$E$1007)),ROW(110:110))-1,1),"")</f>
        <v/>
      </c>
      <c r="AN116" s="35" t="str" cm="1">
        <f t="array" ref="AN116">IFERROR(INDEX('CAC EPDs'!$F$2:$F$1007,SMALL(IF('CAC EPDs'!$E$2:$E$1007=Lists!AN$6,ROW('CAC EPDs'!$E$2:$E$1007)),ROW(110:110))-1,1),"")</f>
        <v/>
      </c>
      <c r="AO116" s="35" t="str" cm="1">
        <f t="array" ref="AO116">IFERROR(INDEX('CAC EPDs'!$F$2:$F$1007,SMALL(IF('CAC EPDs'!$E$2:$E$1007=Lists!AO$6,ROW('CAC EPDs'!$E$2:$E$1007)),ROW(110:110))-1,1),"")</f>
        <v/>
      </c>
      <c r="AP116" s="35" t="str" cm="1">
        <f t="array" ref="AP116">IFERROR(INDEX('CAC EPDs'!$F$2:$F$1007,SMALL(IF('CAC EPDs'!$E$2:$E$1007=Lists!AP$6,ROW('CAC EPDs'!$E$2:$E$1007)),ROW(110:110))-1,1),"")</f>
        <v/>
      </c>
      <c r="AQ116" s="35" t="str" cm="1">
        <f t="array" ref="AQ116">IFERROR(INDEX('CAC EPDs'!$F$2:$F$1007,SMALL(IF('CAC EPDs'!$E$2:$E$1007=Lists!AQ$6,ROW('CAC EPDs'!$E$2:$E$1007)),ROW(110:110))-1,1),"")</f>
        <v/>
      </c>
      <c r="AR116" s="35" t="str" cm="1">
        <f t="array" ref="AR116">IFERROR(INDEX('CAC EPDs'!$F$2:$F$1007,SMALL(IF('CAC EPDs'!$E$2:$E$1007=Lists!AR$6,ROW('CAC EPDs'!$E$2:$E$1007)),ROW(110:110))-1,1),"")</f>
        <v/>
      </c>
      <c r="AS116" s="35" t="str" cm="1">
        <f t="array" ref="AS116">IFERROR(INDEX('CAC EPDs'!$F$2:$F$1007,SMALL(IF('CAC EPDs'!$E$2:$E$1007=Lists!AS$6,ROW('CAC EPDs'!$E$2:$E$1007)),ROW(110:110))-1,1),"")</f>
        <v/>
      </c>
      <c r="AT116" s="35" t="str" cm="1">
        <f t="array" ref="AT116">IFERROR(INDEX('CAC EPDs'!$F$2:$F$1007,SMALL(IF('CAC EPDs'!$E$2:$E$1007=Lists!AT$6,ROW('CAC EPDs'!$E$2:$E$1007)),ROW(110:110))-1,1),"")</f>
        <v/>
      </c>
      <c r="AU116" s="35" t="str" cm="1">
        <f t="array" ref="AU116">IFERROR(INDEX('CAC EPDs'!$F$2:$F$1007,SMALL(IF('CAC EPDs'!$E$2:$E$1007=Lists!AU$6,ROW('CAC EPDs'!$E$2:$E$1007)),ROW(110:110))-1,1),"")</f>
        <v/>
      </c>
      <c r="AV116" s="35" t="str" cm="1">
        <f t="array" ref="AV116">IFERROR(INDEX('CAC EPDs'!$F$2:$F$1007,SMALL(IF('CAC EPDs'!$E$2:$E$1007=Lists!AV$6,ROW('CAC EPDs'!$E$2:$E$1007)),ROW(110:110))-1,1),"")</f>
        <v/>
      </c>
      <c r="AW116" s="35" t="str" cm="1">
        <f t="array" ref="AW116">IFERROR(INDEX('CAC EPDs'!$F$2:$F$1007,SMALL(IF('CAC EPDs'!$E$2:$E$1007=Lists!AW$6,ROW('CAC EPDs'!$E$2:$E$1007)),ROW(110:110))-1,1),"")</f>
        <v/>
      </c>
      <c r="AX116" s="35" t="str" cm="1">
        <f t="array" ref="AX116">IFERROR(INDEX('CAC EPDs'!$F$2:$F$1007,SMALL(IF('CAC EPDs'!$E$2:$E$1007=Lists!AX$6,ROW('CAC EPDs'!$E$2:$E$1007)),ROW(110:110))-1,1),"")</f>
        <v/>
      </c>
      <c r="AY116" s="35" t="str" cm="1">
        <f t="array" ref="AY116">IFERROR(INDEX('CAC EPDs'!$F$2:$F$1007,SMALL(IF('CAC EPDs'!$E$2:$E$1007=Lists!AY$6,ROW('CAC EPDs'!$E$2:$E$1007)),ROW(110:110))-1,1),"")</f>
        <v/>
      </c>
      <c r="AZ116" s="35" t="str" cm="1">
        <f t="array" ref="AZ116">IFERROR(INDEX('CAC EPDs'!$F$2:$F$1007,SMALL(IF('CAC EPDs'!$E$2:$E$1007=Lists!AZ$6,ROW('CAC EPDs'!$E$2:$E$1007)),ROW(110:110))-1,1),"")</f>
        <v/>
      </c>
      <c r="BA116" s="35" t="str" cm="1">
        <f t="array" ref="BA116">IFERROR(INDEX('CAC EPDs'!$F$2:$F$1007,SMALL(IF('CAC EPDs'!$E$2:$E$1007=Lists!BA$6,ROW('CAC EPDs'!$E$2:$E$1007)),ROW(110:110))-1,1),"")</f>
        <v/>
      </c>
      <c r="BB116" s="35" t="str" cm="1">
        <f t="array" ref="BB116">IFERROR(INDEX('CAC EPDs'!$F$2:$F$1007,SMALL(IF('CAC EPDs'!$E$2:$E$1007=Lists!BB$6,ROW('CAC EPDs'!$E$2:$E$1007)),ROW(110:110))-1,1),"")</f>
        <v/>
      </c>
      <c r="BC116" s="35" t="str" cm="1">
        <f t="array" ref="BC116">IFERROR(INDEX('CAC EPDs'!$F$2:$F$1007,SMALL(IF('CAC EPDs'!$E$2:$E$1007=Lists!BC$6,ROW('CAC EPDs'!$E$2:$E$1007)),ROW(110:110))-1,1),"")</f>
        <v/>
      </c>
      <c r="BD116" s="35" t="str" cm="1">
        <f t="array" ref="BD116">IFERROR(INDEX('CAC EPDs'!$F$2:$F$1007,SMALL(IF('CAC EPDs'!$E$2:$E$1007=Lists!BD$6,ROW('CAC EPDs'!$E$2:$E$1007)),ROW(110:110))-1,1),"")</f>
        <v/>
      </c>
      <c r="BE116" s="35" t="str" cm="1">
        <f t="array" ref="BE116">IFERROR(INDEX('CAC EPDs'!$F$2:$F$1007,SMALL(IF('CAC EPDs'!$E$2:$E$1007=Lists!BE$6,ROW('CAC EPDs'!$E$2:$E$1007)),ROW(110:110))-1,1),"")</f>
        <v/>
      </c>
      <c r="BF116" s="35" t="str" cm="1">
        <f t="array" ref="BF116">IFERROR(INDEX('CAC EPDs'!$F$2:$F$1007,SMALL(IF('CAC EPDs'!$E$2:$E$1007=Lists!BF$6,ROW('CAC EPDs'!$E$2:$E$1007)),ROW(110:110))-1,1),"")</f>
        <v/>
      </c>
      <c r="BG116" s="35" t="str" cm="1">
        <f t="array" ref="BG116">IFERROR(INDEX('CAC EPDs'!$F$2:$F$1007,SMALL(IF('CAC EPDs'!$E$2:$E$1007=Lists!BG$6,ROW('CAC EPDs'!$E$2:$E$1007)),ROW(110:110))-1,1),"")</f>
        <v/>
      </c>
      <c r="BH116" s="35" t="str" cm="1">
        <f t="array" ref="BH116">IFERROR(INDEX('CAC EPDs'!$F$2:$F$1007,SMALL(IF('CAC EPDs'!$E$2:$E$1007=Lists!BH$6,ROW('CAC EPDs'!$E$2:$E$1007)),ROW(110:110))-1,1),"")</f>
        <v/>
      </c>
      <c r="BI116" s="35" t="str" cm="1">
        <f t="array" ref="BI116">IFERROR(INDEX('CAC EPDs'!$F$2:$F$1007,SMALL(IF('CAC EPDs'!$E$2:$E$1007=Lists!BI$6,ROW('CAC EPDs'!$E$2:$E$1007)),ROW(110:110))-1,1),"")</f>
        <v/>
      </c>
      <c r="BJ116" s="35" t="str" cm="1">
        <f t="array" ref="BJ116">IFERROR(INDEX('CAC EPDs'!$F$2:$F$1007,SMALL(IF('CAC EPDs'!$E$2:$E$1007=Lists!BJ$6,ROW('CAC EPDs'!$E$2:$E$1007)),ROW(110:110))-1,1),"")</f>
        <v/>
      </c>
      <c r="BK116" s="35" t="str" cm="1">
        <f t="array" ref="BK116">IFERROR(INDEX('CAC EPDs'!$F$2:$F$1007,SMALL(IF('CAC EPDs'!$E$2:$E$1007=Lists!BK$6,ROW('CAC EPDs'!$E$2:$E$1007)),ROW(110:110))-1,1),"")</f>
        <v/>
      </c>
      <c r="BL116" s="35" t="str" cm="1">
        <f t="array" ref="BL116">IFERROR(INDEX('CAC EPDs'!$F$2:$F$1007,SMALL(IF('CAC EPDs'!$E$2:$E$1007=Lists!BL$6,ROW('CAC EPDs'!$E$2:$E$1007)),ROW(110:110))-1,1),"")</f>
        <v/>
      </c>
      <c r="BM116" s="35" t="str" cm="1">
        <f t="array" ref="BM116">IFERROR(INDEX('CAC EPDs'!$F$2:$F$1007,SMALL(IF('CAC EPDs'!$E$2:$E$1007=Lists!BM$6,ROW('CAC EPDs'!$E$2:$E$1007)),ROW(110:110))-1,1),"")</f>
        <v/>
      </c>
      <c r="BN116" s="35" t="str" cm="1">
        <f t="array" ref="BN116">IFERROR(INDEX('CAC EPDs'!$F$2:$F$1007,SMALL(IF('CAC EPDs'!$E$2:$E$1007=Lists!BN$6,ROW('CAC EPDs'!$E$2:$E$1007)),ROW(110:110))-1,1),"")</f>
        <v/>
      </c>
      <c r="BO116" s="35" t="str" cm="1">
        <f t="array" ref="BO116">IFERROR(INDEX('CAC EPDs'!$F$2:$F$1007,SMALL(IF('CAC EPDs'!$E$2:$E$1007=Lists!BO$6,ROW('CAC EPDs'!$E$2:$E$1007)),ROW(110:110))-1,1),"")</f>
        <v/>
      </c>
      <c r="BP116" s="35" t="str" cm="1">
        <f t="array" ref="BP116">IFERROR(INDEX('CAC EPDs'!$F$2:$F$1007,SMALL(IF('CAC EPDs'!$E$2:$E$1007=Lists!BP$6,ROW('CAC EPDs'!$E$2:$E$1007)),ROW(110:110))-1,1),"")</f>
        <v/>
      </c>
      <c r="BQ116" s="35" t="str" cm="1">
        <f t="array" ref="BQ116">IFERROR(INDEX('CAC EPDs'!$F$2:$F$1007,SMALL(IF('CAC EPDs'!$E$2:$E$1007=Lists!BQ$6,ROW('CAC EPDs'!$E$2:$E$1007)),ROW(110:110))-1,1),"")</f>
        <v/>
      </c>
      <c r="BR116" s="35" t="str" cm="1">
        <f t="array" ref="BR116">IFERROR(INDEX('CAC EPDs'!$F$2:$F$1007,SMALL(IF('CAC EPDs'!$E$2:$E$1007=Lists!BR$6,ROW('CAC EPDs'!$E$2:$E$1007)),ROW(110:110))-1,1),"")</f>
        <v/>
      </c>
      <c r="BS116" s="35" t="str" cm="1">
        <f t="array" ref="BS116">IFERROR(INDEX('CAC EPDs'!$F$2:$F$1007,SMALL(IF('CAC EPDs'!$E$2:$E$1007=Lists!BS$6,ROW('CAC EPDs'!$E$2:$E$1007)),ROW(110:110))-1,1),"")</f>
        <v/>
      </c>
      <c r="BT116" s="35" t="str" cm="1">
        <f t="array" ref="BT116">IFERROR(INDEX('CAC EPDs'!$F$2:$F$1007,SMALL(IF('CAC EPDs'!$E$2:$E$1007=Lists!BT$6,ROW('CAC EPDs'!$E$2:$E$1007)),ROW(110:110))-1,1),"")</f>
        <v/>
      </c>
      <c r="BU116" s="35" t="str" cm="1">
        <f t="array" ref="BU116">IFERROR(INDEX('CAC EPDs'!$F$2:$F$1007,SMALL(IF('CAC EPDs'!$E$2:$E$1007=Lists!BU$6,ROW('CAC EPDs'!$E$2:$E$1007)),ROW(110:110))-1,1),"")</f>
        <v/>
      </c>
      <c r="BV116" s="35" t="str" cm="1">
        <f t="array" ref="BV116">IFERROR(INDEX('CAC EPDs'!$F$2:$F$1007,SMALL(IF('CAC EPDs'!$E$2:$E$1007=Lists!BV$6,ROW('CAC EPDs'!$E$2:$E$1007)),ROW(110:110))-1,1),"")</f>
        <v/>
      </c>
      <c r="BW116" s="35" t="str" cm="1">
        <f t="array" ref="BW116">IFERROR(INDEX('CAC EPDs'!$F$2:$F$1007,SMALL(IF('CAC EPDs'!$E$2:$E$1007=Lists!BW$6,ROW('CAC EPDs'!$E$2:$E$1007)),ROW(110:110))-1,1),"")</f>
        <v/>
      </c>
      <c r="BX116" s="35" t="str" cm="1">
        <f t="array" ref="BX116">IFERROR(INDEX('CAC EPDs'!$F$2:$F$1007,SMALL(IF('CAC EPDs'!$E$2:$E$1007=Lists!BX$6,ROW('CAC EPDs'!$E$2:$E$1007)),ROW(110:110))-1,1),"")</f>
        <v/>
      </c>
      <c r="BY116" s="35" t="str" cm="1">
        <f t="array" ref="BY116">IFERROR(INDEX('CAC EPDs'!$F$2:$F$1007,SMALL(IF('CAC EPDs'!$E$2:$E$1007=Lists!BY$6,ROW('CAC EPDs'!$E$2:$E$1007)),ROW(110:110))-1,1),"")</f>
        <v/>
      </c>
      <c r="BZ116" s="35" t="str" cm="1">
        <f t="array" ref="BZ116">IFERROR(INDEX('CAC EPDs'!$F$2:$F$1007,SMALL(IF('CAC EPDs'!$E$2:$E$1007=Lists!BZ$6,ROW('CAC EPDs'!$E$2:$E$1007)),ROW(110:110))-1,1),"")</f>
        <v/>
      </c>
    </row>
    <row r="117" spans="25:78">
      <c r="Y117" s="35" t="str">
        <v>Saskatchewan,35,No</v>
      </c>
      <c r="AA117" s="35" t="str" cm="1">
        <f t="array" ref="AA117">IFERROR(INDEX('CAC EPDs'!$F$2:$F$1007,SMALL(IF('CAC EPDs'!$E$2:$E$1007=Lists!AA$6,ROW('CAC EPDs'!$E$2:$E$1007)),ROW(111:111))-1,1),"")</f>
        <v/>
      </c>
      <c r="AB117" s="35" t="str" cm="1">
        <f t="array" ref="AB117">IFERROR(INDEX('CAC EPDs'!$F$2:$F$1007,SMALL(IF('CAC EPDs'!$E$2:$E$1007=Lists!AB$6,ROW('CAC EPDs'!$E$2:$E$1007)),ROW(111:111))-1,1),"")</f>
        <v/>
      </c>
      <c r="AC117" s="35" t="str" cm="1">
        <f t="array" ref="AC117">IFERROR(INDEX('CAC EPDs'!$F$2:$F$1007,SMALL(IF('CAC EPDs'!$E$2:$E$1007=Lists!AC$6,ROW('CAC EPDs'!$E$2:$E$1007)),ROW(111:111))-1,1),"")</f>
        <v/>
      </c>
      <c r="AD117" s="35" t="str" cm="1">
        <f t="array" ref="AD117">IFERROR(INDEX('CAC EPDs'!$F$2:$F$1007,SMALL(IF('CAC EPDs'!$E$2:$E$1007=Lists!AD$6,ROW('CAC EPDs'!$E$2:$E$1007)),ROW(111:111))-1,1),"")</f>
        <v/>
      </c>
      <c r="AE117" s="35" t="str" cm="1">
        <f t="array" ref="AE117">IFERROR(INDEX('CAC EPDs'!$F$2:$F$1007,SMALL(IF('CAC EPDs'!$E$2:$E$1007=Lists!AE$6,ROW('CAC EPDs'!$E$2:$E$1007)),ROW(111:111))-1,1),"")</f>
        <v/>
      </c>
      <c r="AF117" s="35" t="str" cm="1">
        <f t="array" ref="AF117">IFERROR(INDEX('CAC EPDs'!$F$2:$F$1007,SMALL(IF('CAC EPDs'!$E$2:$E$1007=Lists!AF$6,ROW('CAC EPDs'!$E$2:$E$1007)),ROW(111:111))-1,1),"")</f>
        <v/>
      </c>
      <c r="AG117" s="35" t="str" cm="1">
        <f t="array" ref="AG117">IFERROR(INDEX('CAC EPDs'!$F$2:$F$1007,SMALL(IF('CAC EPDs'!$E$2:$E$1007=Lists!AG$6,ROW('CAC EPDs'!$E$2:$E$1007)),ROW(111:111))-1,1),"")</f>
        <v/>
      </c>
      <c r="AH117" s="35" t="str" cm="1">
        <f t="array" ref="AH117">IFERROR(INDEX('CAC EPDs'!$F$2:$F$1007,SMALL(IF('CAC EPDs'!$E$2:$E$1007=Lists!AH$6,ROW('CAC EPDs'!$E$2:$E$1007)),ROW(111:111))-1,1),"")</f>
        <v/>
      </c>
      <c r="AI117" s="35" t="str" cm="1">
        <f t="array" ref="AI117">IFERROR(INDEX('CAC EPDs'!$F$2:$F$1007,SMALL(IF('CAC EPDs'!$E$2:$E$1007=Lists!AI$6,ROW('CAC EPDs'!$E$2:$E$1007)),ROW(111:111))-1,1),"")</f>
        <v/>
      </c>
      <c r="AJ117" s="35" t="str" cm="1">
        <f t="array" ref="AJ117">IFERROR(INDEX('CAC EPDs'!$F$2:$F$1007,SMALL(IF('CAC EPDs'!$E$2:$E$1007=Lists!AJ$6,ROW('CAC EPDs'!$E$2:$E$1007)),ROW(111:111))-1,1),"")</f>
        <v/>
      </c>
      <c r="AK117" s="35" t="str" cm="1">
        <f t="array" ref="AK117">IFERROR(INDEX('CAC EPDs'!$F$2:$F$1007,SMALL(IF('CAC EPDs'!$E$2:$E$1007=Lists!AK$6,ROW('CAC EPDs'!$E$2:$E$1007)),ROW(111:111))-1,1),"")</f>
        <v/>
      </c>
      <c r="AL117" s="35" t="str" cm="1">
        <f t="array" ref="AL117">IFERROR(INDEX('CAC EPDs'!$F$2:$F$1007,SMALL(IF('CAC EPDs'!$E$2:$E$1007=Lists!AL$6,ROW('CAC EPDs'!$E$2:$E$1007)),ROW(111:111))-1,1),"")</f>
        <v/>
      </c>
      <c r="AM117" s="35" t="str" cm="1">
        <f t="array" ref="AM117">IFERROR(INDEX('CAC EPDs'!$F$2:$F$1007,SMALL(IF('CAC EPDs'!$E$2:$E$1007=Lists!AM$6,ROW('CAC EPDs'!$E$2:$E$1007)),ROW(111:111))-1,1),"")</f>
        <v/>
      </c>
      <c r="AN117" s="35" t="str" cm="1">
        <f t="array" ref="AN117">IFERROR(INDEX('CAC EPDs'!$F$2:$F$1007,SMALL(IF('CAC EPDs'!$E$2:$E$1007=Lists!AN$6,ROW('CAC EPDs'!$E$2:$E$1007)),ROW(111:111))-1,1),"")</f>
        <v/>
      </c>
      <c r="AO117" s="35" t="str" cm="1">
        <f t="array" ref="AO117">IFERROR(INDEX('CAC EPDs'!$F$2:$F$1007,SMALL(IF('CAC EPDs'!$E$2:$E$1007=Lists!AO$6,ROW('CAC EPDs'!$E$2:$E$1007)),ROW(111:111))-1,1),"")</f>
        <v/>
      </c>
      <c r="AP117" s="35" t="str" cm="1">
        <f t="array" ref="AP117">IFERROR(INDEX('CAC EPDs'!$F$2:$F$1007,SMALL(IF('CAC EPDs'!$E$2:$E$1007=Lists!AP$6,ROW('CAC EPDs'!$E$2:$E$1007)),ROW(111:111))-1,1),"")</f>
        <v/>
      </c>
      <c r="AQ117" s="35" t="str" cm="1">
        <f t="array" ref="AQ117">IFERROR(INDEX('CAC EPDs'!$F$2:$F$1007,SMALL(IF('CAC EPDs'!$E$2:$E$1007=Lists!AQ$6,ROW('CAC EPDs'!$E$2:$E$1007)),ROW(111:111))-1,1),"")</f>
        <v/>
      </c>
      <c r="AR117" s="35" t="str" cm="1">
        <f t="array" ref="AR117">IFERROR(INDEX('CAC EPDs'!$F$2:$F$1007,SMALL(IF('CAC EPDs'!$E$2:$E$1007=Lists!AR$6,ROW('CAC EPDs'!$E$2:$E$1007)),ROW(111:111))-1,1),"")</f>
        <v/>
      </c>
      <c r="AS117" s="35" t="str" cm="1">
        <f t="array" ref="AS117">IFERROR(INDEX('CAC EPDs'!$F$2:$F$1007,SMALL(IF('CAC EPDs'!$E$2:$E$1007=Lists!AS$6,ROW('CAC EPDs'!$E$2:$E$1007)),ROW(111:111))-1,1),"")</f>
        <v/>
      </c>
      <c r="AT117" s="35" t="str" cm="1">
        <f t="array" ref="AT117">IFERROR(INDEX('CAC EPDs'!$F$2:$F$1007,SMALL(IF('CAC EPDs'!$E$2:$E$1007=Lists!AT$6,ROW('CAC EPDs'!$E$2:$E$1007)),ROW(111:111))-1,1),"")</f>
        <v/>
      </c>
      <c r="AU117" s="35" t="str" cm="1">
        <f t="array" ref="AU117">IFERROR(INDEX('CAC EPDs'!$F$2:$F$1007,SMALL(IF('CAC EPDs'!$E$2:$E$1007=Lists!AU$6,ROW('CAC EPDs'!$E$2:$E$1007)),ROW(111:111))-1,1),"")</f>
        <v/>
      </c>
      <c r="AV117" s="35" t="str" cm="1">
        <f t="array" ref="AV117">IFERROR(INDEX('CAC EPDs'!$F$2:$F$1007,SMALL(IF('CAC EPDs'!$E$2:$E$1007=Lists!AV$6,ROW('CAC EPDs'!$E$2:$E$1007)),ROW(111:111))-1,1),"")</f>
        <v/>
      </c>
      <c r="AW117" s="35" t="str" cm="1">
        <f t="array" ref="AW117">IFERROR(INDEX('CAC EPDs'!$F$2:$F$1007,SMALL(IF('CAC EPDs'!$E$2:$E$1007=Lists!AW$6,ROW('CAC EPDs'!$E$2:$E$1007)),ROW(111:111))-1,1),"")</f>
        <v/>
      </c>
      <c r="AX117" s="35" t="str" cm="1">
        <f t="array" ref="AX117">IFERROR(INDEX('CAC EPDs'!$F$2:$F$1007,SMALL(IF('CAC EPDs'!$E$2:$E$1007=Lists!AX$6,ROW('CAC EPDs'!$E$2:$E$1007)),ROW(111:111))-1,1),"")</f>
        <v/>
      </c>
      <c r="AY117" s="35" t="str" cm="1">
        <f t="array" ref="AY117">IFERROR(INDEX('CAC EPDs'!$F$2:$F$1007,SMALL(IF('CAC EPDs'!$E$2:$E$1007=Lists!AY$6,ROW('CAC EPDs'!$E$2:$E$1007)),ROW(111:111))-1,1),"")</f>
        <v/>
      </c>
      <c r="AZ117" s="35" t="str" cm="1">
        <f t="array" ref="AZ117">IFERROR(INDEX('CAC EPDs'!$F$2:$F$1007,SMALL(IF('CAC EPDs'!$E$2:$E$1007=Lists!AZ$6,ROW('CAC EPDs'!$E$2:$E$1007)),ROW(111:111))-1,1),"")</f>
        <v/>
      </c>
      <c r="BA117" s="35" t="str" cm="1">
        <f t="array" ref="BA117">IFERROR(INDEX('CAC EPDs'!$F$2:$F$1007,SMALL(IF('CAC EPDs'!$E$2:$E$1007=Lists!BA$6,ROW('CAC EPDs'!$E$2:$E$1007)),ROW(111:111))-1,1),"")</f>
        <v/>
      </c>
      <c r="BB117" s="35" t="str" cm="1">
        <f t="array" ref="BB117">IFERROR(INDEX('CAC EPDs'!$F$2:$F$1007,SMALL(IF('CAC EPDs'!$E$2:$E$1007=Lists!BB$6,ROW('CAC EPDs'!$E$2:$E$1007)),ROW(111:111))-1,1),"")</f>
        <v/>
      </c>
      <c r="BC117" s="35" t="str" cm="1">
        <f t="array" ref="BC117">IFERROR(INDEX('CAC EPDs'!$F$2:$F$1007,SMALL(IF('CAC EPDs'!$E$2:$E$1007=Lists!BC$6,ROW('CAC EPDs'!$E$2:$E$1007)),ROW(111:111))-1,1),"")</f>
        <v/>
      </c>
      <c r="BD117" s="35" t="str" cm="1">
        <f t="array" ref="BD117">IFERROR(INDEX('CAC EPDs'!$F$2:$F$1007,SMALL(IF('CAC EPDs'!$E$2:$E$1007=Lists!BD$6,ROW('CAC EPDs'!$E$2:$E$1007)),ROW(111:111))-1,1),"")</f>
        <v/>
      </c>
      <c r="BE117" s="35" t="str" cm="1">
        <f t="array" ref="BE117">IFERROR(INDEX('CAC EPDs'!$F$2:$F$1007,SMALL(IF('CAC EPDs'!$E$2:$E$1007=Lists!BE$6,ROW('CAC EPDs'!$E$2:$E$1007)),ROW(111:111))-1,1),"")</f>
        <v/>
      </c>
      <c r="BF117" s="35" t="str" cm="1">
        <f t="array" ref="BF117">IFERROR(INDEX('CAC EPDs'!$F$2:$F$1007,SMALL(IF('CAC EPDs'!$E$2:$E$1007=Lists!BF$6,ROW('CAC EPDs'!$E$2:$E$1007)),ROW(111:111))-1,1),"")</f>
        <v/>
      </c>
      <c r="BG117" s="35" t="str" cm="1">
        <f t="array" ref="BG117">IFERROR(INDEX('CAC EPDs'!$F$2:$F$1007,SMALL(IF('CAC EPDs'!$E$2:$E$1007=Lists!BG$6,ROW('CAC EPDs'!$E$2:$E$1007)),ROW(111:111))-1,1),"")</f>
        <v/>
      </c>
      <c r="BH117" s="35" t="str" cm="1">
        <f t="array" ref="BH117">IFERROR(INDEX('CAC EPDs'!$F$2:$F$1007,SMALL(IF('CAC EPDs'!$E$2:$E$1007=Lists!BH$6,ROW('CAC EPDs'!$E$2:$E$1007)),ROW(111:111))-1,1),"")</f>
        <v/>
      </c>
      <c r="BI117" s="35" t="str" cm="1">
        <f t="array" ref="BI117">IFERROR(INDEX('CAC EPDs'!$F$2:$F$1007,SMALL(IF('CAC EPDs'!$E$2:$E$1007=Lists!BI$6,ROW('CAC EPDs'!$E$2:$E$1007)),ROW(111:111))-1,1),"")</f>
        <v/>
      </c>
      <c r="BJ117" s="35" t="str" cm="1">
        <f t="array" ref="BJ117">IFERROR(INDEX('CAC EPDs'!$F$2:$F$1007,SMALL(IF('CAC EPDs'!$E$2:$E$1007=Lists!BJ$6,ROW('CAC EPDs'!$E$2:$E$1007)),ROW(111:111))-1,1),"")</f>
        <v/>
      </c>
      <c r="BK117" s="35" t="str" cm="1">
        <f t="array" ref="BK117">IFERROR(INDEX('CAC EPDs'!$F$2:$F$1007,SMALL(IF('CAC EPDs'!$E$2:$E$1007=Lists!BK$6,ROW('CAC EPDs'!$E$2:$E$1007)),ROW(111:111))-1,1),"")</f>
        <v/>
      </c>
      <c r="BL117" s="35" t="str" cm="1">
        <f t="array" ref="BL117">IFERROR(INDEX('CAC EPDs'!$F$2:$F$1007,SMALL(IF('CAC EPDs'!$E$2:$E$1007=Lists!BL$6,ROW('CAC EPDs'!$E$2:$E$1007)),ROW(111:111))-1,1),"")</f>
        <v/>
      </c>
      <c r="BM117" s="35" t="str" cm="1">
        <f t="array" ref="BM117">IFERROR(INDEX('CAC EPDs'!$F$2:$F$1007,SMALL(IF('CAC EPDs'!$E$2:$E$1007=Lists!BM$6,ROW('CAC EPDs'!$E$2:$E$1007)),ROW(111:111))-1,1),"")</f>
        <v/>
      </c>
      <c r="BN117" s="35" t="str" cm="1">
        <f t="array" ref="BN117">IFERROR(INDEX('CAC EPDs'!$F$2:$F$1007,SMALL(IF('CAC EPDs'!$E$2:$E$1007=Lists!BN$6,ROW('CAC EPDs'!$E$2:$E$1007)),ROW(111:111))-1,1),"")</f>
        <v/>
      </c>
      <c r="BO117" s="35" t="str" cm="1">
        <f t="array" ref="BO117">IFERROR(INDEX('CAC EPDs'!$F$2:$F$1007,SMALL(IF('CAC EPDs'!$E$2:$E$1007=Lists!BO$6,ROW('CAC EPDs'!$E$2:$E$1007)),ROW(111:111))-1,1),"")</f>
        <v/>
      </c>
      <c r="BP117" s="35" t="str" cm="1">
        <f t="array" ref="BP117">IFERROR(INDEX('CAC EPDs'!$F$2:$F$1007,SMALL(IF('CAC EPDs'!$E$2:$E$1007=Lists!BP$6,ROW('CAC EPDs'!$E$2:$E$1007)),ROW(111:111))-1,1),"")</f>
        <v/>
      </c>
      <c r="BQ117" s="35" t="str" cm="1">
        <f t="array" ref="BQ117">IFERROR(INDEX('CAC EPDs'!$F$2:$F$1007,SMALL(IF('CAC EPDs'!$E$2:$E$1007=Lists!BQ$6,ROW('CAC EPDs'!$E$2:$E$1007)),ROW(111:111))-1,1),"")</f>
        <v/>
      </c>
      <c r="BR117" s="35" t="str" cm="1">
        <f t="array" ref="BR117">IFERROR(INDEX('CAC EPDs'!$F$2:$F$1007,SMALL(IF('CAC EPDs'!$E$2:$E$1007=Lists!BR$6,ROW('CAC EPDs'!$E$2:$E$1007)),ROW(111:111))-1,1),"")</f>
        <v/>
      </c>
      <c r="BS117" s="35" t="str" cm="1">
        <f t="array" ref="BS117">IFERROR(INDEX('CAC EPDs'!$F$2:$F$1007,SMALL(IF('CAC EPDs'!$E$2:$E$1007=Lists!BS$6,ROW('CAC EPDs'!$E$2:$E$1007)),ROW(111:111))-1,1),"")</f>
        <v/>
      </c>
      <c r="BT117" s="35" t="str" cm="1">
        <f t="array" ref="BT117">IFERROR(INDEX('CAC EPDs'!$F$2:$F$1007,SMALL(IF('CAC EPDs'!$E$2:$E$1007=Lists!BT$6,ROW('CAC EPDs'!$E$2:$E$1007)),ROW(111:111))-1,1),"")</f>
        <v/>
      </c>
      <c r="BU117" s="35" t="str" cm="1">
        <f t="array" ref="BU117">IFERROR(INDEX('CAC EPDs'!$F$2:$F$1007,SMALL(IF('CAC EPDs'!$E$2:$E$1007=Lists!BU$6,ROW('CAC EPDs'!$E$2:$E$1007)),ROW(111:111))-1,1),"")</f>
        <v/>
      </c>
      <c r="BV117" s="35" t="str" cm="1">
        <f t="array" ref="BV117">IFERROR(INDEX('CAC EPDs'!$F$2:$F$1007,SMALL(IF('CAC EPDs'!$E$2:$E$1007=Lists!BV$6,ROW('CAC EPDs'!$E$2:$E$1007)),ROW(111:111))-1,1),"")</f>
        <v/>
      </c>
      <c r="BW117" s="35" t="str" cm="1">
        <f t="array" ref="BW117">IFERROR(INDEX('CAC EPDs'!$F$2:$F$1007,SMALL(IF('CAC EPDs'!$E$2:$E$1007=Lists!BW$6,ROW('CAC EPDs'!$E$2:$E$1007)),ROW(111:111))-1,1),"")</f>
        <v/>
      </c>
      <c r="BX117" s="35" t="str" cm="1">
        <f t="array" ref="BX117">IFERROR(INDEX('CAC EPDs'!$F$2:$F$1007,SMALL(IF('CAC EPDs'!$E$2:$E$1007=Lists!BX$6,ROW('CAC EPDs'!$E$2:$E$1007)),ROW(111:111))-1,1),"")</f>
        <v/>
      </c>
      <c r="BY117" s="35" t="str" cm="1">
        <f t="array" ref="BY117">IFERROR(INDEX('CAC EPDs'!$F$2:$F$1007,SMALL(IF('CAC EPDs'!$E$2:$E$1007=Lists!BY$6,ROW('CAC EPDs'!$E$2:$E$1007)),ROW(111:111))-1,1),"")</f>
        <v/>
      </c>
      <c r="BZ117" s="35" t="str" cm="1">
        <f t="array" ref="BZ117">IFERROR(INDEX('CAC EPDs'!$F$2:$F$1007,SMALL(IF('CAC EPDs'!$E$2:$E$1007=Lists!BZ$6,ROW('CAC EPDs'!$E$2:$E$1007)),ROW(111:111))-1,1),"")</f>
        <v/>
      </c>
    </row>
    <row r="118" spans="25:78">
      <c r="Y118" s="35" t="str">
        <v>Saskatchewan,35,Yes</v>
      </c>
    </row>
    <row r="119" spans="25:78">
      <c r="Y119" s="35" t="str">
        <v>Saskatchewan,40,No</v>
      </c>
    </row>
    <row r="120" spans="25:78">
      <c r="Y120" s="35" t="str">
        <v>Saskatchewan,40,Yes</v>
      </c>
    </row>
    <row r="121" spans="25:78">
      <c r="Y121" s="35" t="str">
        <v>Saskatchewan,45,No</v>
      </c>
    </row>
    <row r="122" spans="25:78">
      <c r="Y122" s="35" t="str">
        <v>Saskatchewan,45,Yes</v>
      </c>
    </row>
    <row r="123" spans="25:78">
      <c r="Y123" s="35" t="str">
        <v>Saskatchewan,LCA Results Sask,NA</v>
      </c>
    </row>
    <row r="124" spans="25:78">
      <c r="Y124" s="35" t="str">
        <v>Saskatchewan,LCA Results Flowable Fill,NA</v>
      </c>
    </row>
    <row r="125" spans="25:78">
      <c r="Y125" s="35" t="str">
        <v>,,</v>
      </c>
    </row>
  </sheetData>
  <sheetProtection algorithmName="SHA-512" hashValue="ckZ3GHk39R4aLD0O+rkyKiRARalhPA2IXYNSBjt0P05OweMf9dtP2ux+G9lRv5uR6CUT6/l4qgtETA9dL2Mrow==" saltValue="Nv7Jjl43g6uz90/ijGP3hw==" spinCount="100000" sheet="1" selectLockedCells="1" selectUnlockedCells="1"/>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e5a1490-a780-4a4e-b617-2a7b7d300ac2" xsi:nil="true"/>
    <lcf76f155ced4ddcb4097134ff3c332f xmlns="eca75663-3d7c-4072-8b9a-c9c44c961132">
      <Terms xmlns="http://schemas.microsoft.com/office/infopath/2007/PartnerControls"/>
    </lcf76f155ced4ddcb4097134ff3c332f>
    <_dlc_DocId xmlns="ee5a1490-a780-4a4e-b617-2a7b7d300ac2">QTUHRNYXPC2V-1584603484-5722</_dlc_DocId>
    <_dlc_DocIdUrl xmlns="ee5a1490-a780-4a4e-b617-2a7b7d300ac2">
      <Url>https://056gc.sharepoint.com/sites/CGG-RP_CGV-SI/_layouts/15/DocIdRedir.aspx?ID=QTUHRNYXPC2V-1584603484-5722</Url>
      <Description>QTUHRNYXPC2V-1584603484-5722</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
</file>

<file path=customXml/item5.xml><?xml version="1.0" encoding="utf-8"?>
<ct:contentTypeSchema xmlns:ct="http://schemas.microsoft.com/office/2006/metadata/contentType" xmlns:ma="http://schemas.microsoft.com/office/2006/metadata/properties/metaAttributes" ct:_="" ma:_="" ma:contentTypeName="Document" ma:contentTypeID="0x010100DB2EE0DB5371CA4A85C3290B7E17C0D3" ma:contentTypeVersion="15" ma:contentTypeDescription="Create a new document." ma:contentTypeScope="" ma:versionID="acc25048258b00d9be4ad9f3e9326d89">
  <xsd:schema xmlns:xsd="http://www.w3.org/2001/XMLSchema" xmlns:xs="http://www.w3.org/2001/XMLSchema" xmlns:p="http://schemas.microsoft.com/office/2006/metadata/properties" xmlns:ns2="ee5a1490-a780-4a4e-b617-2a7b7d300ac2" xmlns:ns3="eca75663-3d7c-4072-8b9a-c9c44c961132" targetNamespace="http://schemas.microsoft.com/office/2006/metadata/properties" ma:root="true" ma:fieldsID="433be31bc5b635a5bb679ce9e242ed7e" ns2:_="" ns3:_="">
    <xsd:import namespace="ee5a1490-a780-4a4e-b617-2a7b7d300ac2"/>
    <xsd:import namespace="eca75663-3d7c-4072-8b9a-c9c44c96113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DateTaken" minOccurs="0"/>
                <xsd:element ref="ns3:MediaLengthInSecond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5a1490-a780-4a4e-b617-2a7b7d300ac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537a65d-b03c-4b21-aa60-a54565675a2a}" ma:internalName="TaxCatchAll" ma:showField="CatchAllData" ma:web="ee5a1490-a780-4a4e-b617-2a7b7d300ac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ca75663-3d7c-4072-8b9a-c9c44c96113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bf3204f-aabd-4e28-9088-5d29a8bcebff"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B48C9C-ED00-44C8-9803-E2DE3617F1F5}"/>
</file>

<file path=customXml/itemProps2.xml><?xml version="1.0" encoding="utf-8"?>
<ds:datastoreItem xmlns:ds="http://schemas.openxmlformats.org/officeDocument/2006/customXml" ds:itemID="{3DE8A09F-FE62-404E-97A6-482B54F4A423}"/>
</file>

<file path=customXml/itemProps3.xml><?xml version="1.0" encoding="utf-8"?>
<ds:datastoreItem xmlns:ds="http://schemas.openxmlformats.org/officeDocument/2006/customXml" ds:itemID="{A1ACFEDB-2834-4094-BD9A-6C51A98EA36F}"/>
</file>

<file path=customXml/itemProps4.xml><?xml version="1.0" encoding="utf-8"?>
<ds:datastoreItem xmlns:ds="http://schemas.openxmlformats.org/officeDocument/2006/customXml" ds:itemID="{5E45B3E0-0480-4BF6-A15B-3CBB656B913C}"/>
</file>

<file path=customXml/itemProps5.xml><?xml version="1.0" encoding="utf-8"?>
<ds:datastoreItem xmlns:ds="http://schemas.openxmlformats.org/officeDocument/2006/customXml" ds:itemID="{1E3E47CD-62A6-40D5-98C5-8D59CFD814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 Daniel</dc:creator>
  <cp:keywords/>
  <dc:description/>
  <cp:lastModifiedBy/>
  <cp:revision/>
  <dcterms:created xsi:type="dcterms:W3CDTF">2023-01-05T18:34:20Z</dcterms:created>
  <dcterms:modified xsi:type="dcterms:W3CDTF">2026-04-09T18:19:48Z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0ca00b-3f0e-465a-aac7-1a6a22fcea40_Enabled">
    <vt:lpwstr>true</vt:lpwstr>
  </property>
  <property fmtid="{D5CDD505-2E9C-101B-9397-08002B2CF9AE}" pid="3" name="MSIP_Label_3d0ca00b-3f0e-465a-aac7-1a6a22fcea40_SetDate">
    <vt:lpwstr>2023-01-31T18:31:19Z</vt:lpwstr>
  </property>
  <property fmtid="{D5CDD505-2E9C-101B-9397-08002B2CF9AE}" pid="4" name="MSIP_Label_3d0ca00b-3f0e-465a-aac7-1a6a22fcea40_Method">
    <vt:lpwstr>Privileged</vt:lpwstr>
  </property>
  <property fmtid="{D5CDD505-2E9C-101B-9397-08002B2CF9AE}" pid="5" name="MSIP_Label_3d0ca00b-3f0e-465a-aac7-1a6a22fcea40_Name">
    <vt:lpwstr>3d0ca00b-3f0e-465a-aac7-1a6a22fcea40</vt:lpwstr>
  </property>
  <property fmtid="{D5CDD505-2E9C-101B-9397-08002B2CF9AE}" pid="6" name="MSIP_Label_3d0ca00b-3f0e-465a-aac7-1a6a22fcea40_SiteId">
    <vt:lpwstr>6397df10-4595-4047-9c4f-03311282152b</vt:lpwstr>
  </property>
  <property fmtid="{D5CDD505-2E9C-101B-9397-08002B2CF9AE}" pid="7" name="MSIP_Label_3d0ca00b-3f0e-465a-aac7-1a6a22fcea40_ActionId">
    <vt:lpwstr>3e06107e-2d5a-4ebb-b3b7-8f4d41a6bac4</vt:lpwstr>
  </property>
  <property fmtid="{D5CDD505-2E9C-101B-9397-08002B2CF9AE}" pid="8" name="MSIP_Label_3d0ca00b-3f0e-465a-aac7-1a6a22fcea40_ContentBits">
    <vt:lpwstr>1</vt:lpwstr>
  </property>
  <property fmtid="{D5CDD505-2E9C-101B-9397-08002B2CF9AE}" pid="9" name="ContentTypeId">
    <vt:lpwstr>0x010100DB2EE0DB5371CA4A85C3290B7E17C0D3</vt:lpwstr>
  </property>
  <property fmtid="{D5CDD505-2E9C-101B-9397-08002B2CF9AE}" pid="10" name="_dlc_DocIdItemGuid">
    <vt:lpwstr>174b74ee-e6e2-4c2c-8aa7-11a958646254</vt:lpwstr>
  </property>
  <property fmtid="{D5CDD505-2E9C-101B-9397-08002B2CF9AE}" pid="11" name="MediaServiceImageTags">
    <vt:lpwstr/>
  </property>
  <property fmtid="{D5CDD505-2E9C-101B-9397-08002B2CF9AE}" pid="12" name="MSIP_Label_9dacc104-dfa0-47ae-bf90-8b8a399431b6_Enabled">
    <vt:lpwstr>true</vt:lpwstr>
  </property>
  <property fmtid="{D5CDD505-2E9C-101B-9397-08002B2CF9AE}" pid="13" name="MSIP_Label_9dacc104-dfa0-47ae-bf90-8b8a399431b6_SetDate">
    <vt:lpwstr>2024-04-11T18:31:24Z</vt:lpwstr>
  </property>
  <property fmtid="{D5CDD505-2E9C-101B-9397-08002B2CF9AE}" pid="14" name="MSIP_Label_9dacc104-dfa0-47ae-bf90-8b8a399431b6_Method">
    <vt:lpwstr>Standard</vt:lpwstr>
  </property>
  <property fmtid="{D5CDD505-2E9C-101B-9397-08002B2CF9AE}" pid="15" name="MSIP_Label_9dacc104-dfa0-47ae-bf90-8b8a399431b6_Name">
    <vt:lpwstr>Unclassified</vt:lpwstr>
  </property>
  <property fmtid="{D5CDD505-2E9C-101B-9397-08002B2CF9AE}" pid="16" name="MSIP_Label_9dacc104-dfa0-47ae-bf90-8b8a399431b6_SiteId">
    <vt:lpwstr>38430cd6-eda5-46f2-886a-f2a305fd49bc</vt:lpwstr>
  </property>
  <property fmtid="{D5CDD505-2E9C-101B-9397-08002B2CF9AE}" pid="17" name="MSIP_Label_9dacc104-dfa0-47ae-bf90-8b8a399431b6_ActionId">
    <vt:lpwstr>32cb6abf-5956-4868-8a1c-252adada6640</vt:lpwstr>
  </property>
  <property fmtid="{D5CDD505-2E9C-101B-9397-08002B2CF9AE}" pid="18" name="MSIP_Label_9dacc104-dfa0-47ae-bf90-8b8a399431b6_ContentBits">
    <vt:lpwstr>0</vt:lpwstr>
  </property>
  <property fmtid="{D5CDD505-2E9C-101B-9397-08002B2CF9AE}" pid="19" name="TaxKeyword">
    <vt:lpwstr/>
  </property>
  <property fmtid="{D5CDD505-2E9C-101B-9397-08002B2CF9AE}" pid="21" name="_NewReviewCycle">
    <vt:lpwstr/>
  </property>
</Properties>
</file>